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2019-Electronic-Design-Competition\docs\"/>
    </mc:Choice>
  </mc:AlternateContent>
  <xr:revisionPtr revIDLastSave="0" documentId="10_ncr:0_{E75E5DC3-CF83-401A-9051-2DCBF3DD5D61}" xr6:coauthVersionLast="43" xr6:coauthVersionMax="43" xr10:uidLastSave="{00000000-0000-0000-0000-000000000000}"/>
  <bookViews>
    <workbookView xWindow="-108" yWindow="-108" windowWidth="23256" windowHeight="12576" xr2:uid="{A4EA3B5E-AD9A-45EE-A5ED-B4E7EDBC40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Sheet1!$A$1:$A$1245</c:f>
              <c:numCache>
                <c:formatCode>General</c:formatCode>
                <c:ptCount val="1245"/>
                <c:pt idx="0">
                  <c:v>0.74714599999999998</c:v>
                </c:pt>
                <c:pt idx="1">
                  <c:v>0.72392000000000001</c:v>
                </c:pt>
                <c:pt idx="2">
                  <c:v>0.69450699999999999</c:v>
                </c:pt>
                <c:pt idx="3">
                  <c:v>0.65839300000000001</c:v>
                </c:pt>
                <c:pt idx="4">
                  <c:v>0.61500500000000002</c:v>
                </c:pt>
                <c:pt idx="5">
                  <c:v>0.56375799999999998</c:v>
                </c:pt>
                <c:pt idx="6">
                  <c:v>0.50413300000000005</c:v>
                </c:pt>
                <c:pt idx="7">
                  <c:v>0.43579499999999999</c:v>
                </c:pt>
                <c:pt idx="8">
                  <c:v>0.35874600000000001</c:v>
                </c:pt>
                <c:pt idx="9">
                  <c:v>0.27351300000000001</c:v>
                </c:pt>
                <c:pt idx="10">
                  <c:v>0.18129899999999999</c:v>
                </c:pt>
                <c:pt idx="11">
                  <c:v>8.405E-2</c:v>
                </c:pt>
                <c:pt idx="12">
                  <c:v>-1.5656E-2</c:v>
                </c:pt>
                <c:pt idx="13">
                  <c:v>-0.114898</c:v>
                </c:pt>
                <c:pt idx="14">
                  <c:v>-0.21082200000000001</c:v>
                </c:pt>
                <c:pt idx="15">
                  <c:v>-0.30102499999999999</c:v>
                </c:pt>
                <c:pt idx="16">
                  <c:v>-0.38379000000000002</c:v>
                </c:pt>
                <c:pt idx="17">
                  <c:v>-0.45813999999999999</c:v>
                </c:pt>
                <c:pt idx="18">
                  <c:v>-0.52373000000000003</c:v>
                </c:pt>
                <c:pt idx="19">
                  <c:v>-0.58068399999999998</c:v>
                </c:pt>
                <c:pt idx="20">
                  <c:v>-0.629409</c:v>
                </c:pt>
                <c:pt idx="21">
                  <c:v>-0.67045600000000005</c:v>
                </c:pt>
                <c:pt idx="22">
                  <c:v>-0.70441299999999996</c:v>
                </c:pt>
                <c:pt idx="23">
                  <c:v>-0.73183600000000004</c:v>
                </c:pt>
                <c:pt idx="24">
                  <c:v>-0.75321700000000003</c:v>
                </c:pt>
                <c:pt idx="25">
                  <c:v>-0.76895800000000003</c:v>
                </c:pt>
                <c:pt idx="26">
                  <c:v>-0.77936399999999995</c:v>
                </c:pt>
                <c:pt idx="27">
                  <c:v>-0.78464</c:v>
                </c:pt>
                <c:pt idx="28">
                  <c:v>-0.78489299999999995</c:v>
                </c:pt>
                <c:pt idx="29">
                  <c:v>-0.78012599999999999</c:v>
                </c:pt>
                <c:pt idx="30">
                  <c:v>-0.77024499999999996</c:v>
                </c:pt>
                <c:pt idx="31">
                  <c:v>-0.75505500000000003</c:v>
                </c:pt>
                <c:pt idx="32">
                  <c:v>-0.734259</c:v>
                </c:pt>
                <c:pt idx="33">
                  <c:v>-0.70746600000000004</c:v>
                </c:pt>
                <c:pt idx="34">
                  <c:v>-0.67419300000000004</c:v>
                </c:pt>
                <c:pt idx="35">
                  <c:v>-0.63388800000000001</c:v>
                </c:pt>
                <c:pt idx="36">
                  <c:v>-0.58596400000000004</c:v>
                </c:pt>
                <c:pt idx="37">
                  <c:v>-0.52986200000000006</c:v>
                </c:pt>
                <c:pt idx="38">
                  <c:v>-0.46515400000000001</c:v>
                </c:pt>
                <c:pt idx="39">
                  <c:v>-0.39168199999999997</c:v>
                </c:pt>
                <c:pt idx="40">
                  <c:v>-0.30973299999999998</c:v>
                </c:pt>
                <c:pt idx="41">
                  <c:v>-0.22021499999999999</c:v>
                </c:pt>
                <c:pt idx="42">
                  <c:v>-0.124769</c:v>
                </c:pt>
                <c:pt idx="43">
                  <c:v>-2.5736999999999999E-2</c:v>
                </c:pt>
                <c:pt idx="44">
                  <c:v>7.4056999999999998E-2</c:v>
                </c:pt>
                <c:pt idx="45">
                  <c:v>0.171679</c:v>
                </c:pt>
                <c:pt idx="46">
                  <c:v>0.26450099999999999</c:v>
                </c:pt>
                <c:pt idx="47">
                  <c:v>0.35050500000000001</c:v>
                </c:pt>
                <c:pt idx="48">
                  <c:v>0.42841400000000002</c:v>
                </c:pt>
                <c:pt idx="49">
                  <c:v>0.49763800000000002</c:v>
                </c:pt>
                <c:pt idx="50">
                  <c:v>0.55813100000000004</c:v>
                </c:pt>
                <c:pt idx="51">
                  <c:v>0.61020099999999999</c:v>
                </c:pt>
                <c:pt idx="52">
                  <c:v>0.65435600000000005</c:v>
                </c:pt>
                <c:pt idx="53">
                  <c:v>0.69117700000000004</c:v>
                </c:pt>
                <c:pt idx="54">
                  <c:v>0.72124200000000005</c:v>
                </c:pt>
                <c:pt idx="55">
                  <c:v>0.74507000000000001</c:v>
                </c:pt>
                <c:pt idx="56">
                  <c:v>0.76310299999999998</c:v>
                </c:pt>
                <c:pt idx="57">
                  <c:v>0.77568700000000002</c:v>
                </c:pt>
                <c:pt idx="58">
                  <c:v>0.78306900000000002</c:v>
                </c:pt>
                <c:pt idx="59">
                  <c:v>0.78539499999999995</c:v>
                </c:pt>
                <c:pt idx="60">
                  <c:v>0.78271199999999996</c:v>
                </c:pt>
                <c:pt idx="61">
                  <c:v>0.77496699999999996</c:v>
                </c:pt>
                <c:pt idx="62">
                  <c:v>0.76200500000000004</c:v>
                </c:pt>
                <c:pt idx="63">
                  <c:v>0.74357200000000001</c:v>
                </c:pt>
                <c:pt idx="64">
                  <c:v>0.71931599999999996</c:v>
                </c:pt>
                <c:pt idx="65">
                  <c:v>0.68878899999999998</c:v>
                </c:pt>
                <c:pt idx="66">
                  <c:v>0.65146499999999996</c:v>
                </c:pt>
                <c:pt idx="67">
                  <c:v>0.60676600000000003</c:v>
                </c:pt>
                <c:pt idx="68">
                  <c:v>0.55411200000000005</c:v>
                </c:pt>
                <c:pt idx="69">
                  <c:v>0.493006</c:v>
                </c:pt>
                <c:pt idx="70">
                  <c:v>0.42315700000000001</c:v>
                </c:pt>
                <c:pt idx="71">
                  <c:v>0.34464600000000001</c:v>
                </c:pt>
                <c:pt idx="72">
                  <c:v>0.258106</c:v>
                </c:pt>
                <c:pt idx="73">
                  <c:v>0.16486799999999999</c:v>
                </c:pt>
                <c:pt idx="74">
                  <c:v>6.6998000000000002E-2</c:v>
                </c:pt>
                <c:pt idx="75">
                  <c:v>-3.2839E-2</c:v>
                </c:pt>
                <c:pt idx="76">
                  <c:v>-0.13170599999999999</c:v>
                </c:pt>
                <c:pt idx="77">
                  <c:v>-0.2268</c:v>
                </c:pt>
                <c:pt idx="78">
                  <c:v>-0.31582500000000002</c:v>
                </c:pt>
                <c:pt idx="79">
                  <c:v>-0.39719300000000002</c:v>
                </c:pt>
                <c:pt idx="80">
                  <c:v>-0.47004499999999999</c:v>
                </c:pt>
                <c:pt idx="81">
                  <c:v>-0.53413200000000005</c:v>
                </c:pt>
                <c:pt idx="82">
                  <c:v>-0.58963500000000002</c:v>
                </c:pt>
                <c:pt idx="83">
                  <c:v>-0.63699899999999998</c:v>
                </c:pt>
                <c:pt idx="84">
                  <c:v>-0.67678499999999997</c:v>
                </c:pt>
                <c:pt idx="85">
                  <c:v>-0.70957899999999996</c:v>
                </c:pt>
                <c:pt idx="86">
                  <c:v>-0.735931</c:v>
                </c:pt>
                <c:pt idx="87">
                  <c:v>-0.75631599999999999</c:v>
                </c:pt>
                <c:pt idx="88">
                  <c:v>-0.77112000000000003</c:v>
                </c:pt>
                <c:pt idx="89">
                  <c:v>-0.78063199999999999</c:v>
                </c:pt>
                <c:pt idx="90">
                  <c:v>-0.78503999999999996</c:v>
                </c:pt>
                <c:pt idx="91">
                  <c:v>-0.78443200000000002</c:v>
                </c:pt>
                <c:pt idx="92">
                  <c:v>-0.77879500000000002</c:v>
                </c:pt>
                <c:pt idx="93">
                  <c:v>-0.76801799999999998</c:v>
                </c:pt>
                <c:pt idx="94">
                  <c:v>-0.75188699999999997</c:v>
                </c:pt>
                <c:pt idx="95">
                  <c:v>-0.73009100000000005</c:v>
                </c:pt>
                <c:pt idx="96">
                  <c:v>-0.70221999999999996</c:v>
                </c:pt>
                <c:pt idx="97">
                  <c:v>-0.66777799999999998</c:v>
                </c:pt>
                <c:pt idx="98">
                  <c:v>-0.62620500000000001</c:v>
                </c:pt>
                <c:pt idx="99">
                  <c:v>-0.57691199999999998</c:v>
                </c:pt>
                <c:pt idx="100">
                  <c:v>-0.51935500000000001</c:v>
                </c:pt>
                <c:pt idx="101">
                  <c:v>-0.45314100000000002</c:v>
                </c:pt>
                <c:pt idx="102">
                  <c:v>-0.37817499999999998</c:v>
                </c:pt>
                <c:pt idx="103">
                  <c:v>-0.29483999999999999</c:v>
                </c:pt>
                <c:pt idx="104">
                  <c:v>-0.20416500000000001</c:v>
                </c:pt>
                <c:pt idx="105">
                  <c:v>-0.107919</c:v>
                </c:pt>
                <c:pt idx="106">
                  <c:v>-8.5459999999999998E-3</c:v>
                </c:pt>
                <c:pt idx="107">
                  <c:v>9.1079999999999994E-2</c:v>
                </c:pt>
                <c:pt idx="108">
                  <c:v>0.18804999999999999</c:v>
                </c:pt>
                <c:pt idx="109">
                  <c:v>0.27982299999999999</c:v>
                </c:pt>
                <c:pt idx="110">
                  <c:v>0.36450500000000002</c:v>
                </c:pt>
                <c:pt idx="111">
                  <c:v>0.440944</c:v>
                </c:pt>
                <c:pt idx="112">
                  <c:v>0.50865800000000005</c:v>
                </c:pt>
                <c:pt idx="113">
                  <c:v>0.56767299999999998</c:v>
                </c:pt>
                <c:pt idx="114">
                  <c:v>0.61834299999999998</c:v>
                </c:pt>
                <c:pt idx="115">
                  <c:v>0.66119399999999995</c:v>
                </c:pt>
                <c:pt idx="116">
                  <c:v>0.69681400000000004</c:v>
                </c:pt>
                <c:pt idx="117">
                  <c:v>0.72577000000000003</c:v>
                </c:pt>
                <c:pt idx="118">
                  <c:v>0.74857300000000004</c:v>
                </c:pt>
                <c:pt idx="119">
                  <c:v>0.76564699999999997</c:v>
                </c:pt>
                <c:pt idx="120">
                  <c:v>0.77732199999999996</c:v>
                </c:pt>
                <c:pt idx="121">
                  <c:v>0.78382600000000002</c:v>
                </c:pt>
                <c:pt idx="122">
                  <c:v>0.78529000000000004</c:v>
                </c:pt>
                <c:pt idx="123">
                  <c:v>0.78174299999999997</c:v>
                </c:pt>
                <c:pt idx="124">
                  <c:v>0.773115</c:v>
                </c:pt>
                <c:pt idx="125">
                  <c:v>0.75923300000000005</c:v>
                </c:pt>
                <c:pt idx="126">
                  <c:v>0.73982599999999998</c:v>
                </c:pt>
                <c:pt idx="127">
                  <c:v>0.71452599999999999</c:v>
                </c:pt>
                <c:pt idx="128">
                  <c:v>0.68286899999999995</c:v>
                </c:pt>
                <c:pt idx="129">
                  <c:v>0.64432</c:v>
                </c:pt>
                <c:pt idx="130">
                  <c:v>0.59829299999999996</c:v>
                </c:pt>
                <c:pt idx="131">
                  <c:v>0.54421600000000003</c:v>
                </c:pt>
                <c:pt idx="132">
                  <c:v>0.48161900000000002</c:v>
                </c:pt>
                <c:pt idx="133">
                  <c:v>0.41026200000000002</c:v>
                </c:pt>
                <c:pt idx="134">
                  <c:v>0.33030700000000002</c:v>
                </c:pt>
                <c:pt idx="135">
                  <c:v>0.24249899999999999</c:v>
                </c:pt>
                <c:pt idx="136">
                  <c:v>0.14829800000000001</c:v>
                </c:pt>
                <c:pt idx="137">
                  <c:v>4.9888000000000002E-2</c:v>
                </c:pt>
                <c:pt idx="138">
                  <c:v>-4.9993999999999997E-2</c:v>
                </c:pt>
                <c:pt idx="139">
                  <c:v>-0.14840100000000001</c:v>
                </c:pt>
                <c:pt idx="140">
                  <c:v>-0.24259600000000001</c:v>
                </c:pt>
                <c:pt idx="141">
                  <c:v>-0.33039600000000002</c:v>
                </c:pt>
                <c:pt idx="142">
                  <c:v>-0.41034199999999998</c:v>
                </c:pt>
                <c:pt idx="143">
                  <c:v>-0.48169000000000001</c:v>
                </c:pt>
                <c:pt idx="144">
                  <c:v>-0.54427800000000004</c:v>
                </c:pt>
                <c:pt idx="145">
                  <c:v>-0.59834600000000004</c:v>
                </c:pt>
                <c:pt idx="146">
                  <c:v>-0.64436400000000005</c:v>
                </c:pt>
                <c:pt idx="147">
                  <c:v>-0.68290700000000004</c:v>
                </c:pt>
                <c:pt idx="148">
                  <c:v>-0.71455599999999997</c:v>
                </c:pt>
                <c:pt idx="149">
                  <c:v>-0.73985000000000001</c:v>
                </c:pt>
                <c:pt idx="150">
                  <c:v>-0.75924999999999998</c:v>
                </c:pt>
                <c:pt idx="151">
                  <c:v>-0.77312700000000001</c:v>
                </c:pt>
                <c:pt idx="152">
                  <c:v>-0.78174999999999994</c:v>
                </c:pt>
                <c:pt idx="153">
                  <c:v>-0.78529199999999999</c:v>
                </c:pt>
                <c:pt idx="154">
                  <c:v>-0.78382200000000002</c:v>
                </c:pt>
                <c:pt idx="155">
                  <c:v>-0.777312</c:v>
                </c:pt>
                <c:pt idx="156">
                  <c:v>-0.76563199999999998</c:v>
                </c:pt>
                <c:pt idx="157">
                  <c:v>-0.748552</c:v>
                </c:pt>
                <c:pt idx="158">
                  <c:v>-0.72574300000000003</c:v>
                </c:pt>
                <c:pt idx="159">
                  <c:v>-0.69677900000000004</c:v>
                </c:pt>
                <c:pt idx="160">
                  <c:v>-0.66115299999999999</c:v>
                </c:pt>
                <c:pt idx="161">
                  <c:v>-0.61829299999999998</c:v>
                </c:pt>
                <c:pt idx="162">
                  <c:v>-0.56761499999999998</c:v>
                </c:pt>
                <c:pt idx="163">
                  <c:v>-0.50859100000000002</c:v>
                </c:pt>
                <c:pt idx="164">
                  <c:v>-0.44086799999999998</c:v>
                </c:pt>
                <c:pt idx="165">
                  <c:v>-0.36441899999999999</c:v>
                </c:pt>
                <c:pt idx="166">
                  <c:v>-0.27972900000000001</c:v>
                </c:pt>
                <c:pt idx="167">
                  <c:v>-0.187949</c:v>
                </c:pt>
                <c:pt idx="168">
                  <c:v>-9.0973999999999999E-2</c:v>
                </c:pt>
                <c:pt idx="169">
                  <c:v>8.652E-3</c:v>
                </c:pt>
                <c:pt idx="170">
                  <c:v>0.10802299999999999</c:v>
                </c:pt>
                <c:pt idx="171">
                  <c:v>0.204265</c:v>
                </c:pt>
                <c:pt idx="172">
                  <c:v>0.294933</c:v>
                </c:pt>
                <c:pt idx="173">
                  <c:v>0.37825900000000001</c:v>
                </c:pt>
                <c:pt idx="174">
                  <c:v>0.45321600000000001</c:v>
                </c:pt>
                <c:pt idx="175">
                  <c:v>0.51942100000000002</c:v>
                </c:pt>
                <c:pt idx="176">
                  <c:v>0.57696800000000004</c:v>
                </c:pt>
                <c:pt idx="177">
                  <c:v>0.62625299999999995</c:v>
                </c:pt>
                <c:pt idx="178">
                  <c:v>0.66781900000000005</c:v>
                </c:pt>
                <c:pt idx="179">
                  <c:v>0.70225300000000002</c:v>
                </c:pt>
                <c:pt idx="180">
                  <c:v>0.73011700000000002</c:v>
                </c:pt>
                <c:pt idx="181">
                  <c:v>0.75190699999999999</c:v>
                </c:pt>
                <c:pt idx="182">
                  <c:v>0.76803200000000005</c:v>
                </c:pt>
                <c:pt idx="183">
                  <c:v>0.77880400000000005</c:v>
                </c:pt>
                <c:pt idx="184">
                  <c:v>0.78443499999999999</c:v>
                </c:pt>
                <c:pt idx="185">
                  <c:v>0.78503800000000001</c:v>
                </c:pt>
                <c:pt idx="186">
                  <c:v>0.78062500000000001</c:v>
                </c:pt>
                <c:pt idx="187">
                  <c:v>0.77110699999999999</c:v>
                </c:pt>
                <c:pt idx="188">
                  <c:v>0.756297</c:v>
                </c:pt>
                <c:pt idx="189">
                  <c:v>0.73590599999999995</c:v>
                </c:pt>
                <c:pt idx="190">
                  <c:v>0.70954799999999996</c:v>
                </c:pt>
                <c:pt idx="191">
                  <c:v>0.67674599999999996</c:v>
                </c:pt>
                <c:pt idx="192">
                  <c:v>0.63695299999999999</c:v>
                </c:pt>
                <c:pt idx="193">
                  <c:v>0.58958100000000002</c:v>
                </c:pt>
                <c:pt idx="194">
                  <c:v>0.53406799999999999</c:v>
                </c:pt>
                <c:pt idx="195">
                  <c:v>0.469972</c:v>
                </c:pt>
                <c:pt idx="196">
                  <c:v>0.39711099999999999</c:v>
                </c:pt>
                <c:pt idx="197">
                  <c:v>0.31573400000000001</c:v>
                </c:pt>
                <c:pt idx="198">
                  <c:v>0.22670199999999999</c:v>
                </c:pt>
                <c:pt idx="199">
                  <c:v>0.131602</c:v>
                </c:pt>
                <c:pt idx="200">
                  <c:v>3.2732999999999998E-2</c:v>
                </c:pt>
                <c:pt idx="201">
                  <c:v>-6.7103999999999997E-2</c:v>
                </c:pt>
                <c:pt idx="202">
                  <c:v>-0.16497000000000001</c:v>
                </c:pt>
                <c:pt idx="203">
                  <c:v>-0.25820199999999999</c:v>
                </c:pt>
                <c:pt idx="204">
                  <c:v>-0.34473399999999998</c:v>
                </c:pt>
                <c:pt idx="205">
                  <c:v>-0.423236</c:v>
                </c:pt>
                <c:pt idx="206">
                  <c:v>-0.49307499999999999</c:v>
                </c:pt>
                <c:pt idx="207">
                  <c:v>-0.55417300000000003</c:v>
                </c:pt>
                <c:pt idx="208">
                  <c:v>-0.60681799999999997</c:v>
                </c:pt>
                <c:pt idx="209">
                  <c:v>-0.651509</c:v>
                </c:pt>
                <c:pt idx="210">
                  <c:v>-0.68882500000000002</c:v>
                </c:pt>
                <c:pt idx="211">
                  <c:v>-0.71934500000000001</c:v>
                </c:pt>
                <c:pt idx="212">
                  <c:v>-0.74359500000000001</c:v>
                </c:pt>
                <c:pt idx="213">
                  <c:v>-0.76202099999999995</c:v>
                </c:pt>
                <c:pt idx="214">
                  <c:v>-0.77497799999999994</c:v>
                </c:pt>
                <c:pt idx="215">
                  <c:v>-0.78271800000000002</c:v>
                </c:pt>
                <c:pt idx="216">
                  <c:v>-0.78539499999999995</c:v>
                </c:pt>
                <c:pt idx="217">
                  <c:v>-0.78306399999999998</c:v>
                </c:pt>
                <c:pt idx="218">
                  <c:v>-0.77567699999999995</c:v>
                </c:pt>
                <c:pt idx="219">
                  <c:v>-0.76308699999999996</c:v>
                </c:pt>
                <c:pt idx="220">
                  <c:v>-0.74504800000000004</c:v>
                </c:pt>
                <c:pt idx="221">
                  <c:v>-0.72121299999999999</c:v>
                </c:pt>
                <c:pt idx="222">
                  <c:v>-0.69114200000000003</c:v>
                </c:pt>
                <c:pt idx="223">
                  <c:v>-0.65431300000000003</c:v>
                </c:pt>
                <c:pt idx="224">
                  <c:v>-0.61014999999999997</c:v>
                </c:pt>
                <c:pt idx="225">
                  <c:v>-0.55807099999999998</c:v>
                </c:pt>
                <c:pt idx="226">
                  <c:v>-0.49756899999999998</c:v>
                </c:pt>
                <c:pt idx="227">
                  <c:v>-0.42833500000000002</c:v>
                </c:pt>
                <c:pt idx="228">
                  <c:v>-0.35041800000000001</c:v>
                </c:pt>
                <c:pt idx="229">
                  <c:v>-0.26440599999999997</c:v>
                </c:pt>
                <c:pt idx="230">
                  <c:v>-0.17157700000000001</c:v>
                </c:pt>
                <c:pt idx="231">
                  <c:v>-7.3951000000000003E-2</c:v>
                </c:pt>
                <c:pt idx="232">
                  <c:v>2.5843000000000001E-2</c:v>
                </c:pt>
                <c:pt idx="233">
                  <c:v>0.124873</c:v>
                </c:pt>
                <c:pt idx="234">
                  <c:v>0.22031400000000001</c:v>
                </c:pt>
                <c:pt idx="235">
                  <c:v>0.30982399999999999</c:v>
                </c:pt>
                <c:pt idx="236">
                  <c:v>0.391764</c:v>
                </c:pt>
                <c:pt idx="237">
                  <c:v>0.46522799999999997</c:v>
                </c:pt>
                <c:pt idx="238">
                  <c:v>0.52992600000000001</c:v>
                </c:pt>
                <c:pt idx="239">
                  <c:v>0.58601899999999996</c:v>
                </c:pt>
                <c:pt idx="240">
                  <c:v>0.63393500000000003</c:v>
                </c:pt>
                <c:pt idx="241">
                  <c:v>0.67423200000000005</c:v>
                </c:pt>
                <c:pt idx="242">
                  <c:v>0.70749799999999996</c:v>
                </c:pt>
                <c:pt idx="243">
                  <c:v>0.73428499999999997</c:v>
                </c:pt>
                <c:pt idx="244">
                  <c:v>0.75507400000000002</c:v>
                </c:pt>
                <c:pt idx="245">
                  <c:v>0.770258</c:v>
                </c:pt>
                <c:pt idx="246">
                  <c:v>0.78013399999999999</c:v>
                </c:pt>
                <c:pt idx="247">
                  <c:v>0.78489500000000001</c:v>
                </c:pt>
                <c:pt idx="248">
                  <c:v>0.78463700000000003</c:v>
                </c:pt>
                <c:pt idx="249">
                  <c:v>0.77935500000000002</c:v>
                </c:pt>
                <c:pt idx="250">
                  <c:v>0.76894399999999996</c:v>
                </c:pt>
                <c:pt idx="251">
                  <c:v>0.75319700000000001</c:v>
                </c:pt>
                <c:pt idx="252">
                  <c:v>0.73180999999999996</c:v>
                </c:pt>
                <c:pt idx="253">
                  <c:v>0.70438000000000001</c:v>
                </c:pt>
                <c:pt idx="254">
                  <c:v>0.67041600000000001</c:v>
                </c:pt>
                <c:pt idx="255">
                  <c:v>0.62936099999999995</c:v>
                </c:pt>
                <c:pt idx="256">
                  <c:v>0.58062800000000003</c:v>
                </c:pt>
                <c:pt idx="257">
                  <c:v>0.52366500000000005</c:v>
                </c:pt>
                <c:pt idx="258">
                  <c:v>0.458065</c:v>
                </c:pt>
                <c:pt idx="259">
                  <c:v>0.38370599999999999</c:v>
                </c:pt>
                <c:pt idx="260">
                  <c:v>0.30093199999999998</c:v>
                </c:pt>
                <c:pt idx="261">
                  <c:v>0.21072299999999999</c:v>
                </c:pt>
                <c:pt idx="262">
                  <c:v>0.11479399999999999</c:v>
                </c:pt>
                <c:pt idx="263">
                  <c:v>1.555E-2</c:v>
                </c:pt>
                <c:pt idx="264">
                  <c:v>-8.4154999999999994E-2</c:v>
                </c:pt>
                <c:pt idx="265">
                  <c:v>-0.18140000000000001</c:v>
                </c:pt>
                <c:pt idx="266">
                  <c:v>-0.27360699999999999</c:v>
                </c:pt>
                <c:pt idx="267">
                  <c:v>-0.35883300000000001</c:v>
                </c:pt>
                <c:pt idx="268">
                  <c:v>-0.43587199999999998</c:v>
                </c:pt>
                <c:pt idx="269">
                  <c:v>-0.50420100000000001</c:v>
                </c:pt>
                <c:pt idx="270">
                  <c:v>-0.56381700000000001</c:v>
                </c:pt>
                <c:pt idx="271">
                  <c:v>-0.61505500000000002</c:v>
                </c:pt>
                <c:pt idx="272">
                  <c:v>-0.65843499999999999</c:v>
                </c:pt>
                <c:pt idx="273">
                  <c:v>-0.69454199999999999</c:v>
                </c:pt>
                <c:pt idx="274">
                  <c:v>-0.72394800000000004</c:v>
                </c:pt>
                <c:pt idx="275">
                  <c:v>-0.74716700000000003</c:v>
                </c:pt>
                <c:pt idx="276">
                  <c:v>-0.76463099999999995</c:v>
                </c:pt>
                <c:pt idx="277">
                  <c:v>-0.776675</c:v>
                </c:pt>
                <c:pt idx="278">
                  <c:v>-0.78353600000000001</c:v>
                </c:pt>
                <c:pt idx="279">
                  <c:v>-0.78535100000000002</c:v>
                </c:pt>
                <c:pt idx="280">
                  <c:v>-0.78215599999999996</c:v>
                </c:pt>
                <c:pt idx="281">
                  <c:v>-0.77388800000000002</c:v>
                </c:pt>
                <c:pt idx="282">
                  <c:v>-0.76038099999999997</c:v>
                </c:pt>
                <c:pt idx="283">
                  <c:v>-0.74137299999999995</c:v>
                </c:pt>
                <c:pt idx="284">
                  <c:v>-0.716499</c:v>
                </c:pt>
                <c:pt idx="285">
                  <c:v>-0.68530500000000005</c:v>
                </c:pt>
                <c:pt idx="286">
                  <c:v>-0.64725600000000005</c:v>
                </c:pt>
                <c:pt idx="287">
                  <c:v>-0.601773</c:v>
                </c:pt>
                <c:pt idx="288">
                  <c:v>-0.54827700000000001</c:v>
                </c:pt>
                <c:pt idx="289">
                  <c:v>-0.486288</c:v>
                </c:pt>
                <c:pt idx="290">
                  <c:v>-0.415545</c:v>
                </c:pt>
                <c:pt idx="291">
                  <c:v>-0.33617599999999997</c:v>
                </c:pt>
                <c:pt idx="292">
                  <c:v>-0.24887899999999999</c:v>
                </c:pt>
                <c:pt idx="293">
                  <c:v>-0.15506200000000001</c:v>
                </c:pt>
                <c:pt idx="294">
                  <c:v>-5.6862999999999997E-2</c:v>
                </c:pt>
                <c:pt idx="295">
                  <c:v>4.3011000000000001E-2</c:v>
                </c:pt>
                <c:pt idx="296">
                  <c:v>0.14161499999999999</c:v>
                </c:pt>
                <c:pt idx="297">
                  <c:v>0.23618500000000001</c:v>
                </c:pt>
                <c:pt idx="298">
                  <c:v>0.32448900000000003</c:v>
                </c:pt>
                <c:pt idx="299">
                  <c:v>0.40501700000000002</c:v>
                </c:pt>
                <c:pt idx="300">
                  <c:v>0.47697899999999999</c:v>
                </c:pt>
                <c:pt idx="301">
                  <c:v>0.54017599999999999</c:v>
                </c:pt>
                <c:pt idx="302">
                  <c:v>0.59482699999999999</c:v>
                </c:pt>
                <c:pt idx="303">
                  <c:v>0.64139100000000004</c:v>
                </c:pt>
                <c:pt idx="304">
                  <c:v>0.68043799999999999</c:v>
                </c:pt>
                <c:pt idx="305">
                  <c:v>0.71255199999999996</c:v>
                </c:pt>
                <c:pt idx="306">
                  <c:v>0.73827500000000001</c:v>
                </c:pt>
                <c:pt idx="307">
                  <c:v>0.75807500000000005</c:v>
                </c:pt>
                <c:pt idx="308">
                  <c:v>0.77232800000000001</c:v>
                </c:pt>
                <c:pt idx="309">
                  <c:v>0.78131300000000004</c:v>
                </c:pt>
                <c:pt idx="310">
                  <c:v>0.78520699999999999</c:v>
                </c:pt>
                <c:pt idx="311">
                  <c:v>0.78408800000000001</c:v>
                </c:pt>
                <c:pt idx="312">
                  <c:v>0.77793400000000001</c:v>
                </c:pt>
                <c:pt idx="313">
                  <c:v>0.76662300000000005</c:v>
                </c:pt>
                <c:pt idx="314">
                  <c:v>0.74993100000000001</c:v>
                </c:pt>
                <c:pt idx="315">
                  <c:v>0.72753599999999996</c:v>
                </c:pt>
                <c:pt idx="316">
                  <c:v>0.69901899999999995</c:v>
                </c:pt>
                <c:pt idx="317">
                  <c:v>0.66387700000000005</c:v>
                </c:pt>
                <c:pt idx="318">
                  <c:v>0.62154299999999996</c:v>
                </c:pt>
                <c:pt idx="319">
                  <c:v>0.57143100000000002</c:v>
                </c:pt>
                <c:pt idx="320">
                  <c:v>0.51300599999999996</c:v>
                </c:pt>
                <c:pt idx="321">
                  <c:v>0.44589800000000002</c:v>
                </c:pt>
                <c:pt idx="322">
                  <c:v>0.37005199999999999</c:v>
                </c:pt>
                <c:pt idx="323">
                  <c:v>0.28590900000000002</c:v>
                </c:pt>
                <c:pt idx="324">
                  <c:v>0.194573</c:v>
                </c:pt>
                <c:pt idx="325">
                  <c:v>9.7886000000000001E-2</c:v>
                </c:pt>
                <c:pt idx="326">
                  <c:v>-1.6479999999999999E-3</c:v>
                </c:pt>
                <c:pt idx="327">
                  <c:v>-0.101133</c:v>
                </c:pt>
                <c:pt idx="328">
                  <c:v>-0.19767999999999999</c:v>
                </c:pt>
                <c:pt idx="329">
                  <c:v>-0.28880499999999998</c:v>
                </c:pt>
                <c:pt idx="330">
                  <c:v>-0.37268699999999999</c:v>
                </c:pt>
                <c:pt idx="331">
                  <c:v>-0.44824900000000001</c:v>
                </c:pt>
                <c:pt idx="332">
                  <c:v>-0.51506799999999997</c:v>
                </c:pt>
                <c:pt idx="333">
                  <c:v>-0.57321200000000005</c:v>
                </c:pt>
                <c:pt idx="334">
                  <c:v>-0.62305900000000003</c:v>
                </c:pt>
                <c:pt idx="335">
                  <c:v>-0.66514600000000002</c:v>
                </c:pt>
                <c:pt idx="336">
                  <c:v>-0.70006100000000004</c:v>
                </c:pt>
                <c:pt idx="337">
                  <c:v>-0.72836900000000004</c:v>
                </c:pt>
                <c:pt idx="338">
                  <c:v>-0.75056999999999996</c:v>
                </c:pt>
                <c:pt idx="339">
                  <c:v>-0.76707999999999998</c:v>
                </c:pt>
                <c:pt idx="340">
                  <c:v>-0.77821899999999999</c:v>
                </c:pt>
                <c:pt idx="341">
                  <c:v>-0.78420500000000004</c:v>
                </c:pt>
                <c:pt idx="342">
                  <c:v>-0.78515900000000005</c:v>
                </c:pt>
                <c:pt idx="343">
                  <c:v>-0.78109899999999999</c:v>
                </c:pt>
                <c:pt idx="344">
                  <c:v>-0.77194399999999996</c:v>
                </c:pt>
                <c:pt idx="345">
                  <c:v>-0.75751299999999999</c:v>
                </c:pt>
                <c:pt idx="346">
                  <c:v>-0.73752399999999996</c:v>
                </c:pt>
                <c:pt idx="347">
                  <c:v>-0.71159799999999995</c:v>
                </c:pt>
                <c:pt idx="348">
                  <c:v>-0.67926500000000001</c:v>
                </c:pt>
                <c:pt idx="349">
                  <c:v>-0.63997999999999999</c:v>
                </c:pt>
                <c:pt idx="350">
                  <c:v>-0.59315799999999996</c:v>
                </c:pt>
                <c:pt idx="351">
                  <c:v>-0.53823200000000004</c:v>
                </c:pt>
                <c:pt idx="352">
                  <c:v>-0.47474699999999997</c:v>
                </c:pt>
                <c:pt idx="353">
                  <c:v>-0.40249800000000002</c:v>
                </c:pt>
                <c:pt idx="354">
                  <c:v>-0.32169700000000001</c:v>
                </c:pt>
                <c:pt idx="355">
                  <c:v>-0.233158</c:v>
                </c:pt>
                <c:pt idx="356">
                  <c:v>-0.13841600000000001</c:v>
                </c:pt>
                <c:pt idx="357">
                  <c:v>-3.9724000000000002E-2</c:v>
                </c:pt>
                <c:pt idx="358">
                  <c:v>6.0141E-2</c:v>
                </c:pt>
                <c:pt idx="359">
                  <c:v>0.15823699999999999</c:v>
                </c:pt>
                <c:pt idx="360">
                  <c:v>0.25186999999999998</c:v>
                </c:pt>
                <c:pt idx="361">
                  <c:v>0.33892299999999997</c:v>
                </c:pt>
                <c:pt idx="362">
                  <c:v>0.41801500000000003</c:v>
                </c:pt>
                <c:pt idx="363">
                  <c:v>0.48847000000000002</c:v>
                </c:pt>
                <c:pt idx="364">
                  <c:v>0.55017300000000002</c:v>
                </c:pt>
                <c:pt idx="365">
                  <c:v>0.60339600000000004</c:v>
                </c:pt>
                <c:pt idx="366">
                  <c:v>0.64862500000000001</c:v>
                </c:pt>
                <c:pt idx="367">
                  <c:v>0.68643900000000002</c:v>
                </c:pt>
                <c:pt idx="368">
                  <c:v>0.71741699999999997</c:v>
                </c:pt>
                <c:pt idx="369">
                  <c:v>0.74209000000000003</c:v>
                </c:pt>
                <c:pt idx="370">
                  <c:v>0.76091200000000003</c:v>
                </c:pt>
                <c:pt idx="371">
                  <c:v>0.77424199999999999</c:v>
                </c:pt>
                <c:pt idx="372">
                  <c:v>0.78234199999999998</c:v>
                </c:pt>
                <c:pt idx="373">
                  <c:v>0.78537100000000004</c:v>
                </c:pt>
                <c:pt idx="374">
                  <c:v>0.78339099999999995</c:v>
                </c:pt>
                <c:pt idx="375">
                  <c:v>0.77636099999999997</c:v>
                </c:pt>
                <c:pt idx="376">
                  <c:v>0.76414300000000002</c:v>
                </c:pt>
                <c:pt idx="377">
                  <c:v>0.74649600000000005</c:v>
                </c:pt>
                <c:pt idx="378">
                  <c:v>0.72307999999999995</c:v>
                </c:pt>
                <c:pt idx="379">
                  <c:v>0.69346200000000002</c:v>
                </c:pt>
                <c:pt idx="380">
                  <c:v>0.65712499999999996</c:v>
                </c:pt>
                <c:pt idx="381">
                  <c:v>0.61349500000000001</c:v>
                </c:pt>
                <c:pt idx="382">
                  <c:v>0.56198800000000004</c:v>
                </c:pt>
                <c:pt idx="383">
                  <c:v>0.50208900000000001</c:v>
                </c:pt>
                <c:pt idx="384">
                  <c:v>0.433471</c:v>
                </c:pt>
                <c:pt idx="385">
                  <c:v>0.35615000000000002</c:v>
                </c:pt>
                <c:pt idx="386">
                  <c:v>0.27067099999999999</c:v>
                </c:pt>
                <c:pt idx="387">
                  <c:v>0.178263</c:v>
                </c:pt>
                <c:pt idx="388">
                  <c:v>8.0893000000000007E-2</c:v>
                </c:pt>
                <c:pt idx="389">
                  <c:v>-1.8844E-2</c:v>
                </c:pt>
                <c:pt idx="390">
                  <c:v>-0.118022</c:v>
                </c:pt>
                <c:pt idx="391">
                  <c:v>-0.21379799999999999</c:v>
                </c:pt>
                <c:pt idx="392">
                  <c:v>-0.303786</c:v>
                </c:pt>
                <c:pt idx="393">
                  <c:v>-0.38629400000000003</c:v>
                </c:pt>
                <c:pt idx="394">
                  <c:v>-0.46036700000000003</c:v>
                </c:pt>
                <c:pt idx="395">
                  <c:v>-0.52567799999999998</c:v>
                </c:pt>
                <c:pt idx="396">
                  <c:v>-0.58236200000000005</c:v>
                </c:pt>
                <c:pt idx="397">
                  <c:v>-0.63083400000000001</c:v>
                </c:pt>
                <c:pt idx="398">
                  <c:v>-0.67164500000000005</c:v>
                </c:pt>
                <c:pt idx="399">
                  <c:v>-0.70538500000000004</c:v>
                </c:pt>
                <c:pt idx="400">
                  <c:v>-0.73260899999999995</c:v>
                </c:pt>
                <c:pt idx="401">
                  <c:v>-0.75380400000000003</c:v>
                </c:pt>
                <c:pt idx="402">
                  <c:v>-0.76937100000000003</c:v>
                </c:pt>
                <c:pt idx="403">
                  <c:v>-0.77961000000000003</c:v>
                </c:pt>
                <c:pt idx="404">
                  <c:v>-0.78472600000000003</c:v>
                </c:pt>
                <c:pt idx="405">
                  <c:v>-0.78481800000000002</c:v>
                </c:pt>
                <c:pt idx="406">
                  <c:v>-0.779891</c:v>
                </c:pt>
                <c:pt idx="407">
                  <c:v>-0.76984399999999997</c:v>
                </c:pt>
                <c:pt idx="408">
                  <c:v>-0.75448000000000004</c:v>
                </c:pt>
                <c:pt idx="409">
                  <c:v>-0.73350000000000004</c:v>
                </c:pt>
                <c:pt idx="410">
                  <c:v>-0.70650800000000002</c:v>
                </c:pt>
                <c:pt idx="411">
                  <c:v>-0.67301999999999995</c:v>
                </c:pt>
                <c:pt idx="412">
                  <c:v>-0.63248000000000004</c:v>
                </c:pt>
                <c:pt idx="413">
                  <c:v>-0.58430300000000002</c:v>
                </c:pt>
                <c:pt idx="414">
                  <c:v>-0.52793299999999999</c:v>
                </c:pt>
                <c:pt idx="415">
                  <c:v>-0.46294600000000002</c:v>
                </c:pt>
                <c:pt idx="416">
                  <c:v>-0.38919599999999999</c:v>
                </c:pt>
                <c:pt idx="417">
                  <c:v>-0.30698799999999998</c:v>
                </c:pt>
                <c:pt idx="418">
                  <c:v>-0.217252</c:v>
                </c:pt>
                <c:pt idx="419">
                  <c:v>-0.121652</c:v>
                </c:pt>
                <c:pt idx="420">
                  <c:v>-2.2551000000000002E-2</c:v>
                </c:pt>
                <c:pt idx="421">
                  <c:v>7.7217999999999995E-2</c:v>
                </c:pt>
                <c:pt idx="422">
                  <c:v>0.17472599999999999</c:v>
                </c:pt>
                <c:pt idx="423">
                  <c:v>0.26735799999999998</c:v>
                </c:pt>
                <c:pt idx="424">
                  <c:v>0.35311999999999999</c:v>
                </c:pt>
                <c:pt idx="425">
                  <c:v>0.430757</c:v>
                </c:pt>
                <c:pt idx="426">
                  <c:v>0.49970100000000001</c:v>
                </c:pt>
                <c:pt idx="427">
                  <c:v>0.55991900000000006</c:v>
                </c:pt>
                <c:pt idx="428">
                  <c:v>0.61172800000000005</c:v>
                </c:pt>
                <c:pt idx="429">
                  <c:v>0.65564</c:v>
                </c:pt>
                <c:pt idx="430">
                  <c:v>0.69223800000000002</c:v>
                </c:pt>
                <c:pt idx="431">
                  <c:v>0.72209500000000004</c:v>
                </c:pt>
                <c:pt idx="432">
                  <c:v>0.74573299999999998</c:v>
                </c:pt>
                <c:pt idx="433">
                  <c:v>0.76358700000000002</c:v>
                </c:pt>
                <c:pt idx="434">
                  <c:v>0.77600199999999997</c:v>
                </c:pt>
                <c:pt idx="435">
                  <c:v>0.78322099999999995</c:v>
                </c:pt>
                <c:pt idx="436">
                  <c:v>0.78538699999999995</c:v>
                </c:pt>
                <c:pt idx="437">
                  <c:v>0.78254400000000002</c:v>
                </c:pt>
                <c:pt idx="438">
                  <c:v>0.77463499999999996</c:v>
                </c:pt>
                <c:pt idx="439">
                  <c:v>0.76150300000000004</c:v>
                </c:pt>
                <c:pt idx="440">
                  <c:v>0.74289000000000005</c:v>
                </c:pt>
                <c:pt idx="441">
                  <c:v>0.718441</c:v>
                </c:pt>
                <c:pt idx="442">
                  <c:v>0.68770600000000004</c:v>
                </c:pt>
                <c:pt idx="443">
                  <c:v>0.65015699999999998</c:v>
                </c:pt>
                <c:pt idx="444">
                  <c:v>0.605213</c:v>
                </c:pt>
                <c:pt idx="445">
                  <c:v>0.55229600000000001</c:v>
                </c:pt>
                <c:pt idx="446">
                  <c:v>0.49091400000000002</c:v>
                </c:pt>
                <c:pt idx="447">
                  <c:v>0.42078500000000002</c:v>
                </c:pt>
                <c:pt idx="448">
                  <c:v>0.342005</c:v>
                </c:pt>
                <c:pt idx="449">
                  <c:v>0.25522699999999998</c:v>
                </c:pt>
                <c:pt idx="450">
                  <c:v>0.161805</c:v>
                </c:pt>
                <c:pt idx="451">
                  <c:v>6.3828999999999997E-2</c:v>
                </c:pt>
                <c:pt idx="452">
                  <c:v>-3.6022999999999999E-2</c:v>
                </c:pt>
                <c:pt idx="453">
                  <c:v>-0.13481000000000001</c:v>
                </c:pt>
                <c:pt idx="454">
                  <c:v>-0.229743</c:v>
                </c:pt>
                <c:pt idx="455">
                  <c:v>-0.31854399999999999</c:v>
                </c:pt>
                <c:pt idx="456">
                  <c:v>-0.39965000000000001</c:v>
                </c:pt>
                <c:pt idx="457">
                  <c:v>-0.47222399999999998</c:v>
                </c:pt>
                <c:pt idx="458">
                  <c:v>-0.53603199999999995</c:v>
                </c:pt>
                <c:pt idx="459">
                  <c:v>-0.59126900000000004</c:v>
                </c:pt>
                <c:pt idx="460">
                  <c:v>-0.63838099999999998</c:v>
                </c:pt>
                <c:pt idx="461">
                  <c:v>-0.67793499999999995</c:v>
                </c:pt>
                <c:pt idx="462">
                  <c:v>-0.71051699999999995</c:v>
                </c:pt>
                <c:pt idx="463">
                  <c:v>-0.73667099999999996</c:v>
                </c:pt>
                <c:pt idx="464">
                  <c:v>-0.75687300000000002</c:v>
                </c:pt>
                <c:pt idx="465">
                  <c:v>-0.77150399999999997</c:v>
                </c:pt>
                <c:pt idx="466">
                  <c:v>-0.78085099999999996</c:v>
                </c:pt>
                <c:pt idx="467">
                  <c:v>-0.78509799999999996</c:v>
                </c:pt>
                <c:pt idx="468">
                  <c:v>-0.78432999999999997</c:v>
                </c:pt>
                <c:pt idx="469">
                  <c:v>-0.778532</c:v>
                </c:pt>
                <c:pt idx="470">
                  <c:v>-0.76758700000000002</c:v>
                </c:pt>
                <c:pt idx="471">
                  <c:v>-0.75128200000000001</c:v>
                </c:pt>
                <c:pt idx="472">
                  <c:v>-0.729298</c:v>
                </c:pt>
                <c:pt idx="473">
                  <c:v>-0.70122600000000002</c:v>
                </c:pt>
                <c:pt idx="474">
                  <c:v>-0.66656599999999999</c:v>
                </c:pt>
                <c:pt idx="475">
                  <c:v>-0.62475499999999995</c:v>
                </c:pt>
                <c:pt idx="476">
                  <c:v>-0.575206</c:v>
                </c:pt>
                <c:pt idx="477">
                  <c:v>-0.517378</c:v>
                </c:pt>
                <c:pt idx="478">
                  <c:v>-0.45088499999999998</c:v>
                </c:pt>
                <c:pt idx="479">
                  <c:v>-0.375643</c:v>
                </c:pt>
                <c:pt idx="480">
                  <c:v>-0.29205399999999998</c:v>
                </c:pt>
                <c:pt idx="481">
                  <c:v>-0.20116999999999999</c:v>
                </c:pt>
                <c:pt idx="482">
                  <c:v>-0.104783</c:v>
                </c:pt>
                <c:pt idx="483">
                  <c:v>-5.3569999999999998E-3</c:v>
                </c:pt>
                <c:pt idx="484">
                  <c:v>9.4228000000000006E-2</c:v>
                </c:pt>
                <c:pt idx="485">
                  <c:v>0.19106799999999999</c:v>
                </c:pt>
                <c:pt idx="486">
                  <c:v>0.28264099999999998</c:v>
                </c:pt>
                <c:pt idx="487">
                  <c:v>0.36707400000000001</c:v>
                </c:pt>
                <c:pt idx="488">
                  <c:v>0.44324000000000002</c:v>
                </c:pt>
                <c:pt idx="489">
                  <c:v>0.51067300000000004</c:v>
                </c:pt>
                <c:pt idx="490">
                  <c:v>0.569415</c:v>
                </c:pt>
                <c:pt idx="491">
                  <c:v>0.61982700000000002</c:v>
                </c:pt>
                <c:pt idx="492">
                  <c:v>0.662439</c:v>
                </c:pt>
                <c:pt idx="493">
                  <c:v>0.69783700000000004</c:v>
                </c:pt>
                <c:pt idx="494">
                  <c:v>0.72658999999999996</c:v>
                </c:pt>
                <c:pt idx="495">
                  <c:v>0.74920399999999998</c:v>
                </c:pt>
                <c:pt idx="496">
                  <c:v>0.76610199999999995</c:v>
                </c:pt>
                <c:pt idx="497">
                  <c:v>0.77760799999999997</c:v>
                </c:pt>
                <c:pt idx="498">
                  <c:v>0.78395000000000004</c:v>
                </c:pt>
                <c:pt idx="499">
                  <c:v>0.78525500000000004</c:v>
                </c:pt>
                <c:pt idx="500">
                  <c:v>0.78154699999999999</c:v>
                </c:pt>
                <c:pt idx="501">
                  <c:v>0.77275400000000005</c:v>
                </c:pt>
                <c:pt idx="502">
                  <c:v>0.75870099999999996</c:v>
                </c:pt>
                <c:pt idx="503">
                  <c:v>0.73911300000000002</c:v>
                </c:pt>
                <c:pt idx="504">
                  <c:v>0.71361699999999995</c:v>
                </c:pt>
                <c:pt idx="505">
                  <c:v>0.68174999999999997</c:v>
                </c:pt>
                <c:pt idx="506">
                  <c:v>0.64297000000000004</c:v>
                </c:pt>
                <c:pt idx="507">
                  <c:v>0.59669499999999998</c:v>
                </c:pt>
                <c:pt idx="508">
                  <c:v>0.542354</c:v>
                </c:pt>
                <c:pt idx="509">
                  <c:v>0.47947899999999999</c:v>
                </c:pt>
                <c:pt idx="510">
                  <c:v>0.40784199999999998</c:v>
                </c:pt>
                <c:pt idx="511">
                  <c:v>0.32762200000000002</c:v>
                </c:pt>
                <c:pt idx="512">
                  <c:v>0.23958399999999999</c:v>
                </c:pt>
                <c:pt idx="513">
                  <c:v>0.14521100000000001</c:v>
                </c:pt>
                <c:pt idx="514">
                  <c:v>4.6710000000000002E-2</c:v>
                </c:pt>
                <c:pt idx="515">
                  <c:v>-5.3170000000000002E-2</c:v>
                </c:pt>
                <c:pt idx="516">
                  <c:v>-0.15148300000000001</c:v>
                </c:pt>
                <c:pt idx="517">
                  <c:v>-0.245505</c:v>
                </c:pt>
                <c:pt idx="518">
                  <c:v>-0.33307300000000001</c:v>
                </c:pt>
                <c:pt idx="519">
                  <c:v>-0.41275200000000001</c:v>
                </c:pt>
                <c:pt idx="520">
                  <c:v>-0.483821</c:v>
                </c:pt>
                <c:pt idx="521">
                  <c:v>-0.54613199999999995</c:v>
                </c:pt>
                <c:pt idx="522">
                  <c:v>-0.599935</c:v>
                </c:pt>
                <c:pt idx="523">
                  <c:v>-0.645706</c:v>
                </c:pt>
                <c:pt idx="524">
                  <c:v>-0.68401900000000004</c:v>
                </c:pt>
                <c:pt idx="525">
                  <c:v>-0.71545800000000004</c:v>
                </c:pt>
                <c:pt idx="526">
                  <c:v>-0.74055700000000002</c:v>
                </c:pt>
                <c:pt idx="527">
                  <c:v>-0.75977600000000001</c:v>
                </c:pt>
                <c:pt idx="528">
                  <c:v>-0.77348099999999997</c:v>
                </c:pt>
                <c:pt idx="529">
                  <c:v>-0.781941</c:v>
                </c:pt>
                <c:pt idx="530">
                  <c:v>-0.78532199999999996</c:v>
                </c:pt>
                <c:pt idx="531">
                  <c:v>-0.78369299999999997</c:v>
                </c:pt>
                <c:pt idx="532">
                  <c:v>-0.77702099999999996</c:v>
                </c:pt>
                <c:pt idx="533">
                  <c:v>-0.76517199999999996</c:v>
                </c:pt>
                <c:pt idx="534">
                  <c:v>-0.747915</c:v>
                </c:pt>
                <c:pt idx="535">
                  <c:v>-0.72491700000000003</c:v>
                </c:pt>
                <c:pt idx="536">
                  <c:v>-0.69574899999999995</c:v>
                </c:pt>
                <c:pt idx="537">
                  <c:v>-0.65990099999999996</c:v>
                </c:pt>
                <c:pt idx="538">
                  <c:v>-0.61680100000000004</c:v>
                </c:pt>
                <c:pt idx="539">
                  <c:v>-0.56586400000000003</c:v>
                </c:pt>
                <c:pt idx="540">
                  <c:v>-0.50656699999999999</c:v>
                </c:pt>
                <c:pt idx="541">
                  <c:v>-0.43856299999999998</c:v>
                </c:pt>
                <c:pt idx="542">
                  <c:v>-0.36184100000000002</c:v>
                </c:pt>
                <c:pt idx="543">
                  <c:v>-0.27690300000000001</c:v>
                </c:pt>
                <c:pt idx="544">
                  <c:v>-0.18492500000000001</c:v>
                </c:pt>
                <c:pt idx="545">
                  <c:v>-8.7822999999999998E-2</c:v>
                </c:pt>
                <c:pt idx="546">
                  <c:v>1.1841000000000001E-2</c:v>
                </c:pt>
                <c:pt idx="547">
                  <c:v>0.111155</c:v>
                </c:pt>
                <c:pt idx="548">
                  <c:v>0.20725399999999999</c:v>
                </c:pt>
                <c:pt idx="549">
                  <c:v>0.297711</c:v>
                </c:pt>
                <c:pt idx="550">
                  <c:v>0.38078200000000001</c:v>
                </c:pt>
                <c:pt idx="551">
                  <c:v>0.45546300000000001</c:v>
                </c:pt>
                <c:pt idx="552">
                  <c:v>0.52138799999999996</c:v>
                </c:pt>
                <c:pt idx="553">
                  <c:v>0.57866499999999998</c:v>
                </c:pt>
                <c:pt idx="554">
                  <c:v>0.627695</c:v>
                </c:pt>
                <c:pt idx="555">
                  <c:v>0.66902399999999995</c:v>
                </c:pt>
                <c:pt idx="556">
                  <c:v>0.70323999999999998</c:v>
                </c:pt>
                <c:pt idx="557">
                  <c:v>0.730904</c:v>
                </c:pt>
                <c:pt idx="558">
                  <c:v>0.75250700000000004</c:v>
                </c:pt>
                <c:pt idx="559">
                  <c:v>0.76845699999999995</c:v>
                </c:pt>
                <c:pt idx="560">
                  <c:v>0.77906200000000003</c:v>
                </c:pt>
                <c:pt idx="561">
                  <c:v>0.78453099999999998</c:v>
                </c:pt>
                <c:pt idx="562">
                  <c:v>0.78497499999999998</c:v>
                </c:pt>
                <c:pt idx="563">
                  <c:v>0.78040100000000001</c:v>
                </c:pt>
                <c:pt idx="564">
                  <c:v>0.77071800000000001</c:v>
                </c:pt>
                <c:pt idx="565">
                  <c:v>0.75573500000000005</c:v>
                </c:pt>
                <c:pt idx="566">
                  <c:v>0.73516000000000004</c:v>
                </c:pt>
                <c:pt idx="567">
                  <c:v>0.70860400000000001</c:v>
                </c:pt>
                <c:pt idx="568">
                  <c:v>0.67558799999999997</c:v>
                </c:pt>
                <c:pt idx="569">
                  <c:v>0.63556199999999996</c:v>
                </c:pt>
                <c:pt idx="570">
                  <c:v>0.58793899999999999</c:v>
                </c:pt>
                <c:pt idx="571">
                  <c:v>0.53215800000000002</c:v>
                </c:pt>
                <c:pt idx="572">
                  <c:v>0.46778399999999998</c:v>
                </c:pt>
                <c:pt idx="573">
                  <c:v>0.39464399999999999</c:v>
                </c:pt>
                <c:pt idx="574">
                  <c:v>0.31300600000000001</c:v>
                </c:pt>
                <c:pt idx="575">
                  <c:v>0.22375200000000001</c:v>
                </c:pt>
                <c:pt idx="576">
                  <c:v>0.128493</c:v>
                </c:pt>
                <c:pt idx="577">
                  <c:v>2.9548999999999999E-2</c:v>
                </c:pt>
                <c:pt idx="578">
                  <c:v>-7.0269999999999999E-2</c:v>
                </c:pt>
                <c:pt idx="579">
                  <c:v>-0.16802700000000001</c:v>
                </c:pt>
                <c:pt idx="580">
                  <c:v>-0.26107399999999997</c:v>
                </c:pt>
                <c:pt idx="581">
                  <c:v>-0.34736699999999998</c:v>
                </c:pt>
                <c:pt idx="582">
                  <c:v>-0.42559799999999998</c:v>
                </c:pt>
                <c:pt idx="583">
                  <c:v>-0.49515799999999999</c:v>
                </c:pt>
                <c:pt idx="584">
                  <c:v>-0.55598000000000003</c:v>
                </c:pt>
                <c:pt idx="585">
                  <c:v>-0.60836299999999999</c:v>
                </c:pt>
                <c:pt idx="586">
                  <c:v>-0.65281</c:v>
                </c:pt>
                <c:pt idx="587">
                  <c:v>-0.68989999999999996</c:v>
                </c:pt>
                <c:pt idx="588">
                  <c:v>-0.72021199999999996</c:v>
                </c:pt>
                <c:pt idx="589">
                  <c:v>-0.74426999999999999</c:v>
                </c:pt>
                <c:pt idx="590">
                  <c:v>-0.762517</c:v>
                </c:pt>
                <c:pt idx="591">
                  <c:v>-0.77530399999999999</c:v>
                </c:pt>
                <c:pt idx="592">
                  <c:v>-0.78288100000000005</c:v>
                </c:pt>
                <c:pt idx="593">
                  <c:v>-0.78539800000000004</c:v>
                </c:pt>
                <c:pt idx="594">
                  <c:v>-0.78290700000000002</c:v>
                </c:pt>
                <c:pt idx="595">
                  <c:v>-0.77535699999999996</c:v>
                </c:pt>
                <c:pt idx="596">
                  <c:v>-0.762598</c:v>
                </c:pt>
                <c:pt idx="597">
                  <c:v>-0.74438000000000004</c:v>
                </c:pt>
                <c:pt idx="598">
                  <c:v>-0.72035300000000002</c:v>
                </c:pt>
                <c:pt idx="599">
                  <c:v>-0.69007499999999999</c:v>
                </c:pt>
                <c:pt idx="600">
                  <c:v>-0.65302099999999996</c:v>
                </c:pt>
                <c:pt idx="601">
                  <c:v>-0.60861399999999999</c:v>
                </c:pt>
                <c:pt idx="602">
                  <c:v>-0.55627400000000005</c:v>
                </c:pt>
                <c:pt idx="603">
                  <c:v>-0.49549700000000002</c:v>
                </c:pt>
                <c:pt idx="604">
                  <c:v>-0.425983</c:v>
                </c:pt>
                <c:pt idx="605">
                  <c:v>-0.34779500000000002</c:v>
                </c:pt>
                <c:pt idx="606">
                  <c:v>-0.261542</c:v>
                </c:pt>
                <c:pt idx="607">
                  <c:v>-0.16852600000000001</c:v>
                </c:pt>
                <c:pt idx="608">
                  <c:v>-7.0787000000000003E-2</c:v>
                </c:pt>
                <c:pt idx="609">
                  <c:v>2.9028999999999999E-2</c:v>
                </c:pt>
                <c:pt idx="610">
                  <c:v>0.12798599999999999</c:v>
                </c:pt>
                <c:pt idx="611">
                  <c:v>0.22327</c:v>
                </c:pt>
                <c:pt idx="612">
                  <c:v>0.31256099999999998</c:v>
                </c:pt>
                <c:pt idx="613">
                  <c:v>0.39424100000000001</c:v>
                </c:pt>
                <c:pt idx="614">
                  <c:v>0.46742600000000001</c:v>
                </c:pt>
                <c:pt idx="615">
                  <c:v>0.53184600000000004</c:v>
                </c:pt>
                <c:pt idx="616">
                  <c:v>0.58767000000000003</c:v>
                </c:pt>
                <c:pt idx="617">
                  <c:v>0.63533399999999995</c:v>
                </c:pt>
                <c:pt idx="618">
                  <c:v>0.67539899999999997</c:v>
                </c:pt>
                <c:pt idx="619">
                  <c:v>0.70845000000000002</c:v>
                </c:pt>
                <c:pt idx="620">
                  <c:v>0.73503799999999997</c:v>
                </c:pt>
                <c:pt idx="621">
                  <c:v>0.75564299999999995</c:v>
                </c:pt>
                <c:pt idx="622">
                  <c:v>0.77065399999999995</c:v>
                </c:pt>
                <c:pt idx="623">
                  <c:v>0.78036399999999995</c:v>
                </c:pt>
                <c:pt idx="624">
                  <c:v>0.784964</c:v>
                </c:pt>
                <c:pt idx="625">
                  <c:v>0.78454699999999999</c:v>
                </c:pt>
                <c:pt idx="626">
                  <c:v>0.77910299999999999</c:v>
                </c:pt>
                <c:pt idx="627">
                  <c:v>0.76852600000000004</c:v>
                </c:pt>
                <c:pt idx="628">
                  <c:v>0.75260400000000005</c:v>
                </c:pt>
                <c:pt idx="629">
                  <c:v>0.73103099999999999</c:v>
                </c:pt>
                <c:pt idx="630">
                  <c:v>0.70340100000000005</c:v>
                </c:pt>
                <c:pt idx="631">
                  <c:v>0.66922000000000004</c:v>
                </c:pt>
                <c:pt idx="632">
                  <c:v>0.62792899999999996</c:v>
                </c:pt>
                <c:pt idx="633">
                  <c:v>0.57894100000000004</c:v>
                </c:pt>
                <c:pt idx="634">
                  <c:v>0.52170799999999995</c:v>
                </c:pt>
                <c:pt idx="635">
                  <c:v>0.45582899999999998</c:v>
                </c:pt>
                <c:pt idx="636">
                  <c:v>0.381193</c:v>
                </c:pt>
                <c:pt idx="637">
                  <c:v>0.29816300000000001</c:v>
                </c:pt>
                <c:pt idx="638">
                  <c:v>0.20774100000000001</c:v>
                </c:pt>
                <c:pt idx="639">
                  <c:v>0.111666</c:v>
                </c:pt>
                <c:pt idx="640">
                  <c:v>1.2361E-2</c:v>
                </c:pt>
                <c:pt idx="641">
                  <c:v>-8.7308999999999998E-2</c:v>
                </c:pt>
                <c:pt idx="642">
                  <c:v>-0.18443100000000001</c:v>
                </c:pt>
                <c:pt idx="643">
                  <c:v>-0.27644099999999999</c:v>
                </c:pt>
                <c:pt idx="644">
                  <c:v>-0.36142000000000002</c:v>
                </c:pt>
                <c:pt idx="645">
                  <c:v>-0.43818699999999999</c:v>
                </c:pt>
                <c:pt idx="646">
                  <c:v>-0.50623600000000002</c:v>
                </c:pt>
                <c:pt idx="647">
                  <c:v>-0.565577</c:v>
                </c:pt>
                <c:pt idx="648">
                  <c:v>-0.61655599999999999</c:v>
                </c:pt>
                <c:pt idx="649">
                  <c:v>-0.65969599999999995</c:v>
                </c:pt>
                <c:pt idx="650">
                  <c:v>-0.69557999999999998</c:v>
                </c:pt>
                <c:pt idx="651">
                  <c:v>-0.72478100000000001</c:v>
                </c:pt>
                <c:pt idx="652">
                  <c:v>-0.747811</c:v>
                </c:pt>
                <c:pt idx="653">
                  <c:v>-0.76509700000000003</c:v>
                </c:pt>
                <c:pt idx="654">
                  <c:v>-0.776972</c:v>
                </c:pt>
                <c:pt idx="655">
                  <c:v>-0.78367100000000001</c:v>
                </c:pt>
                <c:pt idx="656">
                  <c:v>-0.78532599999999997</c:v>
                </c:pt>
                <c:pt idx="657">
                  <c:v>-0.78197099999999997</c:v>
                </c:pt>
                <c:pt idx="658">
                  <c:v>-0.77353899999999998</c:v>
                </c:pt>
                <c:pt idx="659">
                  <c:v>-0.75986200000000004</c:v>
                </c:pt>
                <c:pt idx="660">
                  <c:v>-0.740672</c:v>
                </c:pt>
                <c:pt idx="661">
                  <c:v>-0.71560400000000002</c:v>
                </c:pt>
                <c:pt idx="662">
                  <c:v>-0.68420000000000003</c:v>
                </c:pt>
                <c:pt idx="663">
                  <c:v>-0.64592400000000005</c:v>
                </c:pt>
                <c:pt idx="664">
                  <c:v>-0.60019299999999998</c:v>
                </c:pt>
                <c:pt idx="665">
                  <c:v>-0.54643399999999998</c:v>
                </c:pt>
                <c:pt idx="666">
                  <c:v>-0.48416799999999999</c:v>
                </c:pt>
                <c:pt idx="667">
                  <c:v>-0.41314499999999998</c:v>
                </c:pt>
                <c:pt idx="668">
                  <c:v>-0.333509</c:v>
                </c:pt>
                <c:pt idx="669">
                  <c:v>-0.245979</c:v>
                </c:pt>
                <c:pt idx="670">
                  <c:v>-0.15198500000000001</c:v>
                </c:pt>
                <c:pt idx="671">
                  <c:v>-5.3688E-2</c:v>
                </c:pt>
                <c:pt idx="672">
                  <c:v>4.6191000000000003E-2</c:v>
                </c:pt>
                <c:pt idx="673">
                  <c:v>0.144707</c:v>
                </c:pt>
                <c:pt idx="674">
                  <c:v>0.23910799999999999</c:v>
                </c:pt>
                <c:pt idx="675">
                  <c:v>0.327183</c:v>
                </c:pt>
                <c:pt idx="676">
                  <c:v>0.407447</c:v>
                </c:pt>
                <c:pt idx="677">
                  <c:v>0.47912900000000003</c:v>
                </c:pt>
                <c:pt idx="678">
                  <c:v>0.542049</c:v>
                </c:pt>
                <c:pt idx="679">
                  <c:v>0.59643400000000002</c:v>
                </c:pt>
                <c:pt idx="680">
                  <c:v>0.64274900000000001</c:v>
                </c:pt>
                <c:pt idx="681">
                  <c:v>0.68156600000000001</c:v>
                </c:pt>
                <c:pt idx="682">
                  <c:v>0.71346799999999999</c:v>
                </c:pt>
                <c:pt idx="683">
                  <c:v>0.73899599999999999</c:v>
                </c:pt>
                <c:pt idx="684">
                  <c:v>0.75861299999999998</c:v>
                </c:pt>
                <c:pt idx="685">
                  <c:v>0.77269500000000002</c:v>
                </c:pt>
                <c:pt idx="686">
                  <c:v>0.78151499999999996</c:v>
                </c:pt>
                <c:pt idx="687">
                  <c:v>0.78524899999999997</c:v>
                </c:pt>
                <c:pt idx="688">
                  <c:v>0.78396999999999994</c:v>
                </c:pt>
                <c:pt idx="689">
                  <c:v>0.77765399999999996</c:v>
                </c:pt>
                <c:pt idx="690">
                  <c:v>0.76617500000000005</c:v>
                </c:pt>
                <c:pt idx="691">
                  <c:v>0.74930699999999995</c:v>
                </c:pt>
                <c:pt idx="692">
                  <c:v>0.72672300000000001</c:v>
                </c:pt>
                <c:pt idx="693">
                  <c:v>0.69800300000000004</c:v>
                </c:pt>
                <c:pt idx="694">
                  <c:v>0.66264100000000004</c:v>
                </c:pt>
                <c:pt idx="695">
                  <c:v>0.62006799999999995</c:v>
                </c:pt>
                <c:pt idx="696">
                  <c:v>0.56969899999999996</c:v>
                </c:pt>
                <c:pt idx="697">
                  <c:v>0.51100100000000004</c:v>
                </c:pt>
                <c:pt idx="698">
                  <c:v>0.44361299999999998</c:v>
                </c:pt>
                <c:pt idx="699">
                  <c:v>0.36749199999999999</c:v>
                </c:pt>
                <c:pt idx="700">
                  <c:v>0.28310000000000002</c:v>
                </c:pt>
                <c:pt idx="701">
                  <c:v>0.19156000000000001</c:v>
                </c:pt>
                <c:pt idx="702">
                  <c:v>9.4741000000000006E-2</c:v>
                </c:pt>
                <c:pt idx="703">
                  <c:v>-4.8370000000000002E-3</c:v>
                </c:pt>
                <c:pt idx="704">
                  <c:v>-0.104272</c:v>
                </c:pt>
                <c:pt idx="705">
                  <c:v>-0.200681</c:v>
                </c:pt>
                <c:pt idx="706">
                  <c:v>-0.291599</c:v>
                </c:pt>
                <c:pt idx="707">
                  <c:v>-0.37522899999999998</c:v>
                </c:pt>
                <c:pt idx="708">
                  <c:v>-0.45051600000000003</c:v>
                </c:pt>
                <c:pt idx="709">
                  <c:v>-0.51705500000000004</c:v>
                </c:pt>
                <c:pt idx="710">
                  <c:v>-0.57492699999999997</c:v>
                </c:pt>
                <c:pt idx="711">
                  <c:v>-0.62451800000000002</c:v>
                </c:pt>
                <c:pt idx="712">
                  <c:v>-0.66636700000000004</c:v>
                </c:pt>
                <c:pt idx="713">
                  <c:v>-0.70106299999999999</c:v>
                </c:pt>
                <c:pt idx="714">
                  <c:v>-0.72916800000000004</c:v>
                </c:pt>
                <c:pt idx="715">
                  <c:v>-0.75118200000000002</c:v>
                </c:pt>
                <c:pt idx="716">
                  <c:v>-0.767517</c:v>
                </c:pt>
                <c:pt idx="717">
                  <c:v>-0.77848799999999996</c:v>
                </c:pt>
                <c:pt idx="718">
                  <c:v>-0.78431300000000004</c:v>
                </c:pt>
                <c:pt idx="719">
                  <c:v>-0.785107</c:v>
                </c:pt>
                <c:pt idx="720">
                  <c:v>-0.78088599999999997</c:v>
                </c:pt>
                <c:pt idx="721">
                  <c:v>-0.77156599999999997</c:v>
                </c:pt>
                <c:pt idx="722">
                  <c:v>-0.75696300000000005</c:v>
                </c:pt>
                <c:pt idx="723">
                  <c:v>-0.73679099999999997</c:v>
                </c:pt>
                <c:pt idx="724">
                  <c:v>-0.710669</c:v>
                </c:pt>
                <c:pt idx="725">
                  <c:v>-0.67812300000000003</c:v>
                </c:pt>
                <c:pt idx="726">
                  <c:v>-0.63860600000000001</c:v>
                </c:pt>
                <c:pt idx="727">
                  <c:v>-0.591534</c:v>
                </c:pt>
                <c:pt idx="728">
                  <c:v>-0.53634099999999996</c:v>
                </c:pt>
                <c:pt idx="729">
                  <c:v>-0.47257900000000003</c:v>
                </c:pt>
                <c:pt idx="730">
                  <c:v>-0.40005000000000002</c:v>
                </c:pt>
                <c:pt idx="731">
                  <c:v>-0.31898700000000002</c:v>
                </c:pt>
                <c:pt idx="732">
                  <c:v>-0.23022200000000001</c:v>
                </c:pt>
                <c:pt idx="733">
                  <c:v>-0.13531599999999999</c:v>
                </c:pt>
                <c:pt idx="734">
                  <c:v>-3.6541999999999998E-2</c:v>
                </c:pt>
                <c:pt idx="735">
                  <c:v>6.3311999999999993E-2</c:v>
                </c:pt>
                <c:pt idx="736">
                  <c:v>0.161305</c:v>
                </c:pt>
                <c:pt idx="737">
                  <c:v>0.25475700000000001</c:v>
                </c:pt>
                <c:pt idx="738">
                  <c:v>0.34157399999999999</c:v>
                </c:pt>
                <c:pt idx="739">
                  <c:v>0.42039700000000002</c:v>
                </c:pt>
                <c:pt idx="740">
                  <c:v>0.49057200000000001</c:v>
                </c:pt>
                <c:pt idx="741">
                  <c:v>0.55199900000000002</c:v>
                </c:pt>
                <c:pt idx="742">
                  <c:v>0.60495900000000002</c:v>
                </c:pt>
                <c:pt idx="743">
                  <c:v>0.64994300000000005</c:v>
                </c:pt>
                <c:pt idx="744">
                  <c:v>0.68752899999999995</c:v>
                </c:pt>
                <c:pt idx="745">
                  <c:v>0.71829799999999999</c:v>
                </c:pt>
                <c:pt idx="746">
                  <c:v>0.74277899999999997</c:v>
                </c:pt>
                <c:pt idx="747">
                  <c:v>0.76141999999999999</c:v>
                </c:pt>
                <c:pt idx="748">
                  <c:v>0.77458000000000005</c:v>
                </c:pt>
                <c:pt idx="749">
                  <c:v>0.78251599999999999</c:v>
                </c:pt>
                <c:pt idx="750">
                  <c:v>0.785385</c:v>
                </c:pt>
                <c:pt idx="751">
                  <c:v>0.78324499999999997</c:v>
                </c:pt>
                <c:pt idx="752">
                  <c:v>0.77605299999999999</c:v>
                </c:pt>
                <c:pt idx="753">
                  <c:v>0.76366599999999996</c:v>
                </c:pt>
                <c:pt idx="754">
                  <c:v>0.74583999999999995</c:v>
                </c:pt>
                <c:pt idx="755">
                  <c:v>0.72223400000000004</c:v>
                </c:pt>
                <c:pt idx="756">
                  <c:v>0.69240999999999997</c:v>
                </c:pt>
                <c:pt idx="757">
                  <c:v>0.65584900000000002</c:v>
                </c:pt>
                <c:pt idx="758">
                  <c:v>0.61197699999999999</c:v>
                </c:pt>
                <c:pt idx="759">
                  <c:v>0.56020999999999999</c:v>
                </c:pt>
                <c:pt idx="760">
                  <c:v>0.50003699999999995</c:v>
                </c:pt>
                <c:pt idx="761">
                  <c:v>0.43113800000000002</c:v>
                </c:pt>
                <c:pt idx="762">
                  <c:v>0.353545</c:v>
                </c:pt>
                <c:pt idx="763">
                  <c:v>0.26782299999999998</c:v>
                </c:pt>
                <c:pt idx="764">
                  <c:v>0.17522199999999999</c:v>
                </c:pt>
                <c:pt idx="765">
                  <c:v>7.7733999999999998E-2</c:v>
                </c:pt>
                <c:pt idx="766">
                  <c:v>-2.2030999999999999E-2</c:v>
                </c:pt>
                <c:pt idx="767">
                  <c:v>-0.121143</c:v>
                </c:pt>
                <c:pt idx="768">
                  <c:v>-0.21676799999999999</c:v>
                </c:pt>
                <c:pt idx="769">
                  <c:v>-0.30653900000000001</c:v>
                </c:pt>
                <c:pt idx="770">
                  <c:v>-0.38879000000000002</c:v>
                </c:pt>
                <c:pt idx="771">
                  <c:v>-0.46258500000000002</c:v>
                </c:pt>
                <c:pt idx="772">
                  <c:v>-0.527617</c:v>
                </c:pt>
                <c:pt idx="773">
                  <c:v>-0.584032</c:v>
                </c:pt>
                <c:pt idx="774">
                  <c:v>-0.63224999999999998</c:v>
                </c:pt>
                <c:pt idx="775">
                  <c:v>-0.67282699999999995</c:v>
                </c:pt>
                <c:pt idx="776">
                  <c:v>-0.70635099999999995</c:v>
                </c:pt>
                <c:pt idx="777">
                  <c:v>-0.733375</c:v>
                </c:pt>
                <c:pt idx="778">
                  <c:v>-0.754386</c:v>
                </c:pt>
                <c:pt idx="779">
                  <c:v>-0.76977799999999996</c:v>
                </c:pt>
                <c:pt idx="780">
                  <c:v>-0.77985199999999999</c:v>
                </c:pt>
                <c:pt idx="781">
                  <c:v>-0.784806</c:v>
                </c:pt>
                <c:pt idx="782">
                  <c:v>-0.78473899999999996</c:v>
                </c:pt>
                <c:pt idx="783">
                  <c:v>-0.77964999999999995</c:v>
                </c:pt>
                <c:pt idx="784">
                  <c:v>-0.76943799999999996</c:v>
                </c:pt>
                <c:pt idx="785">
                  <c:v>-0.75390000000000001</c:v>
                </c:pt>
                <c:pt idx="786">
                  <c:v>-0.732734</c:v>
                </c:pt>
                <c:pt idx="787">
                  <c:v>-0.70554300000000003</c:v>
                </c:pt>
                <c:pt idx="788">
                  <c:v>-0.67183899999999996</c:v>
                </c:pt>
                <c:pt idx="789">
                  <c:v>-0.63106499999999999</c:v>
                </c:pt>
                <c:pt idx="790">
                  <c:v>-0.58263500000000001</c:v>
                </c:pt>
                <c:pt idx="791">
                  <c:v>-0.52599499999999999</c:v>
                </c:pt>
                <c:pt idx="792">
                  <c:v>-0.460729</c:v>
                </c:pt>
                <c:pt idx="793">
                  <c:v>-0.38670199999999999</c:v>
                </c:pt>
                <c:pt idx="794">
                  <c:v>-0.30423600000000001</c:v>
                </c:pt>
                <c:pt idx="795">
                  <c:v>-0.214283</c:v>
                </c:pt>
                <c:pt idx="796">
                  <c:v>-0.118532</c:v>
                </c:pt>
                <c:pt idx="797">
                  <c:v>-1.9363999999999999E-2</c:v>
                </c:pt>
                <c:pt idx="798">
                  <c:v>8.0378000000000005E-2</c:v>
                </c:pt>
                <c:pt idx="799">
                  <c:v>0.17776800000000001</c:v>
                </c:pt>
                <c:pt idx="800">
                  <c:v>0.27020699999999997</c:v>
                </c:pt>
                <c:pt idx="801">
                  <c:v>0.35572599999999999</c:v>
                </c:pt>
                <c:pt idx="802">
                  <c:v>0.433091</c:v>
                </c:pt>
                <c:pt idx="803">
                  <c:v>0.50175499999999995</c:v>
                </c:pt>
                <c:pt idx="804">
                  <c:v>0.56169800000000003</c:v>
                </c:pt>
                <c:pt idx="805">
                  <c:v>0.61324800000000002</c:v>
                </c:pt>
                <c:pt idx="806">
                  <c:v>0.65691699999999997</c:v>
                </c:pt>
                <c:pt idx="807">
                  <c:v>0.69329099999999999</c:v>
                </c:pt>
                <c:pt idx="808">
                  <c:v>0.722943</c:v>
                </c:pt>
                <c:pt idx="809">
                  <c:v>0.74638899999999997</c:v>
                </c:pt>
                <c:pt idx="810">
                  <c:v>0.76406600000000002</c:v>
                </c:pt>
                <c:pt idx="811">
                  <c:v>0.77631099999999997</c:v>
                </c:pt>
                <c:pt idx="812">
                  <c:v>0.78336700000000004</c:v>
                </c:pt>
                <c:pt idx="813">
                  <c:v>0.78537400000000002</c:v>
                </c:pt>
                <c:pt idx="814">
                  <c:v>0.78237000000000001</c:v>
                </c:pt>
                <c:pt idx="815">
                  <c:v>0.77429800000000004</c:v>
                </c:pt>
                <c:pt idx="816">
                  <c:v>0.76099600000000001</c:v>
                </c:pt>
                <c:pt idx="817">
                  <c:v>0.74220299999999995</c:v>
                </c:pt>
                <c:pt idx="818">
                  <c:v>0.717561</c:v>
                </c:pt>
                <c:pt idx="819">
                  <c:v>0.68661700000000003</c:v>
                </c:pt>
                <c:pt idx="820">
                  <c:v>0.648841</c:v>
                </c:pt>
                <c:pt idx="821">
                  <c:v>0.60365199999999997</c:v>
                </c:pt>
                <c:pt idx="822">
                  <c:v>0.55047199999999996</c:v>
                </c:pt>
                <c:pt idx="823">
                  <c:v>0.488813</c:v>
                </c:pt>
                <c:pt idx="824">
                  <c:v>0.41840500000000003</c:v>
                </c:pt>
                <c:pt idx="825">
                  <c:v>0.33935599999999999</c:v>
                </c:pt>
                <c:pt idx="826">
                  <c:v>0.25234099999999998</c:v>
                </c:pt>
                <c:pt idx="827">
                  <c:v>0.15873799999999999</c:v>
                </c:pt>
                <c:pt idx="828">
                  <c:v>6.0658999999999998E-2</c:v>
                </c:pt>
                <c:pt idx="829">
                  <c:v>-3.9204999999999997E-2</c:v>
                </c:pt>
                <c:pt idx="830">
                  <c:v>-0.13791100000000001</c:v>
                </c:pt>
                <c:pt idx="831">
                  <c:v>-0.23268</c:v>
                </c:pt>
                <c:pt idx="832">
                  <c:v>-0.32125599999999999</c:v>
                </c:pt>
                <c:pt idx="833">
                  <c:v>-0.40209899999999998</c:v>
                </c:pt>
                <c:pt idx="834">
                  <c:v>-0.47439399999999998</c:v>
                </c:pt>
                <c:pt idx="835">
                  <c:v>-0.53792399999999996</c:v>
                </c:pt>
                <c:pt idx="836">
                  <c:v>-0.59289400000000003</c:v>
                </c:pt>
                <c:pt idx="837">
                  <c:v>-0.63975599999999999</c:v>
                </c:pt>
                <c:pt idx="838">
                  <c:v>-0.67907899999999999</c:v>
                </c:pt>
                <c:pt idx="839">
                  <c:v>-0.71144700000000005</c:v>
                </c:pt>
                <c:pt idx="840">
                  <c:v>-0.73740499999999998</c:v>
                </c:pt>
                <c:pt idx="841">
                  <c:v>-0.75742299999999996</c:v>
                </c:pt>
                <c:pt idx="842">
                  <c:v>-0.77188299999999999</c:v>
                </c:pt>
                <c:pt idx="843">
                  <c:v>-0.78106399999999998</c:v>
                </c:pt>
                <c:pt idx="844">
                  <c:v>-0.78515100000000004</c:v>
                </c:pt>
                <c:pt idx="845">
                  <c:v>-0.784223</c:v>
                </c:pt>
                <c:pt idx="846">
                  <c:v>-0.77826300000000004</c:v>
                </c:pt>
                <c:pt idx="847">
                  <c:v>-0.76715199999999995</c:v>
                </c:pt>
                <c:pt idx="848">
                  <c:v>-0.75066999999999995</c:v>
                </c:pt>
                <c:pt idx="849">
                  <c:v>-0.72850000000000004</c:v>
                </c:pt>
                <c:pt idx="850">
                  <c:v>-0.70022499999999999</c:v>
                </c:pt>
                <c:pt idx="851">
                  <c:v>-0.66534599999999999</c:v>
                </c:pt>
                <c:pt idx="852">
                  <c:v>-0.62329800000000002</c:v>
                </c:pt>
                <c:pt idx="853">
                  <c:v>-0.57349300000000003</c:v>
                </c:pt>
                <c:pt idx="854">
                  <c:v>-0.51539299999999999</c:v>
                </c:pt>
                <c:pt idx="855">
                  <c:v>-0.44862000000000002</c:v>
                </c:pt>
                <c:pt idx="856">
                  <c:v>-0.37310300000000002</c:v>
                </c:pt>
                <c:pt idx="857">
                  <c:v>-0.28926099999999999</c:v>
                </c:pt>
                <c:pt idx="858">
                  <c:v>-0.19817000000000001</c:v>
                </c:pt>
                <c:pt idx="859">
                  <c:v>-0.101645</c:v>
                </c:pt>
                <c:pt idx="860">
                  <c:v>-2.1679999999999998E-3</c:v>
                </c:pt>
                <c:pt idx="861">
                  <c:v>9.7373000000000001E-2</c:v>
                </c:pt>
                <c:pt idx="862">
                  <c:v>0.194082</c:v>
                </c:pt>
                <c:pt idx="863">
                  <c:v>0.28545100000000001</c:v>
                </c:pt>
                <c:pt idx="864">
                  <c:v>0.36963499999999999</c:v>
                </c:pt>
                <c:pt idx="865">
                  <c:v>0.44552599999999998</c:v>
                </c:pt>
                <c:pt idx="866">
                  <c:v>0.51268000000000002</c:v>
                </c:pt>
                <c:pt idx="867">
                  <c:v>0.57114900000000002</c:v>
                </c:pt>
                <c:pt idx="868">
                  <c:v>0.62130300000000005</c:v>
                </c:pt>
                <c:pt idx="869">
                  <c:v>0.66367600000000004</c:v>
                </c:pt>
                <c:pt idx="870">
                  <c:v>0.69885399999999998</c:v>
                </c:pt>
                <c:pt idx="871">
                  <c:v>0.72740400000000005</c:v>
                </c:pt>
                <c:pt idx="872">
                  <c:v>0.74982899999999997</c:v>
                </c:pt>
                <c:pt idx="873">
                  <c:v>0.76654999999999995</c:v>
                </c:pt>
                <c:pt idx="874">
                  <c:v>0.77788900000000005</c:v>
                </c:pt>
                <c:pt idx="875">
                  <c:v>0.78406900000000002</c:v>
                </c:pt>
                <c:pt idx="876">
                  <c:v>0.78521399999999997</c:v>
                </c:pt>
                <c:pt idx="877">
                  <c:v>0.78134599999999998</c:v>
                </c:pt>
                <c:pt idx="878">
                  <c:v>0.77238799999999996</c:v>
                </c:pt>
                <c:pt idx="879">
                  <c:v>0.75816300000000003</c:v>
                </c:pt>
                <c:pt idx="880">
                  <c:v>0.73839299999999997</c:v>
                </c:pt>
                <c:pt idx="881">
                  <c:v>0.71270199999999995</c:v>
                </c:pt>
                <c:pt idx="882">
                  <c:v>0.68062299999999998</c:v>
                </c:pt>
                <c:pt idx="883">
                  <c:v>0.64161299999999999</c:v>
                </c:pt>
                <c:pt idx="884">
                  <c:v>0.59509000000000001</c:v>
                </c:pt>
                <c:pt idx="885">
                  <c:v>0.54048200000000002</c:v>
                </c:pt>
                <c:pt idx="886">
                  <c:v>0.47732999999999998</c:v>
                </c:pt>
                <c:pt idx="887">
                  <c:v>0.405414</c:v>
                </c:pt>
                <c:pt idx="888">
                  <c:v>0.32493</c:v>
                </c:pt>
                <c:pt idx="889">
                  <c:v>0.23666200000000001</c:v>
                </c:pt>
                <c:pt idx="890">
                  <c:v>0.14212</c:v>
                </c:pt>
                <c:pt idx="891">
                  <c:v>4.3529999999999999E-2</c:v>
                </c:pt>
                <c:pt idx="892">
                  <c:v>-5.6344999999999999E-2</c:v>
                </c:pt>
                <c:pt idx="893">
                  <c:v>-0.154561</c:v>
                </c:pt>
                <c:pt idx="894">
                  <c:v>-0.24840599999999999</c:v>
                </c:pt>
                <c:pt idx="895">
                  <c:v>-0.33574100000000001</c:v>
                </c:pt>
                <c:pt idx="896">
                  <c:v>-0.41515400000000002</c:v>
                </c:pt>
                <c:pt idx="897">
                  <c:v>-0.48594300000000001</c:v>
                </c:pt>
                <c:pt idx="898">
                  <c:v>-0.54797700000000005</c:v>
                </c:pt>
                <c:pt idx="899">
                  <c:v>-0.60151500000000002</c:v>
                </c:pt>
                <c:pt idx="900">
                  <c:v>-0.64703999999999995</c:v>
                </c:pt>
                <c:pt idx="901">
                  <c:v>-0.68512499999999998</c:v>
                </c:pt>
                <c:pt idx="902">
                  <c:v>-0.71635400000000005</c:v>
                </c:pt>
                <c:pt idx="903">
                  <c:v>-0.741259</c:v>
                </c:pt>
                <c:pt idx="904">
                  <c:v>-0.760297</c:v>
                </c:pt>
                <c:pt idx="905">
                  <c:v>-0.77383100000000005</c:v>
                </c:pt>
                <c:pt idx="906">
                  <c:v>-0.78212599999999999</c:v>
                </c:pt>
                <c:pt idx="907">
                  <c:v>-0.78534700000000002</c:v>
                </c:pt>
                <c:pt idx="908">
                  <c:v>-0.78355799999999998</c:v>
                </c:pt>
                <c:pt idx="909">
                  <c:v>-0.77672399999999997</c:v>
                </c:pt>
                <c:pt idx="910">
                  <c:v>-0.76470700000000003</c:v>
                </c:pt>
                <c:pt idx="911">
                  <c:v>-0.74727299999999997</c:v>
                </c:pt>
                <c:pt idx="912">
                  <c:v>-0.72408399999999995</c:v>
                </c:pt>
                <c:pt idx="913">
                  <c:v>-0.694712</c:v>
                </c:pt>
                <c:pt idx="914">
                  <c:v>-0.65864100000000003</c:v>
                </c:pt>
                <c:pt idx="915">
                  <c:v>-0.61529999999999996</c:v>
                </c:pt>
                <c:pt idx="916">
                  <c:v>-0.56410400000000005</c:v>
                </c:pt>
                <c:pt idx="917">
                  <c:v>-0.50453400000000004</c:v>
                </c:pt>
                <c:pt idx="918">
                  <c:v>-0.43625000000000003</c:v>
                </c:pt>
                <c:pt idx="919">
                  <c:v>-0.35925499999999999</c:v>
                </c:pt>
                <c:pt idx="920">
                  <c:v>-0.27406999999999998</c:v>
                </c:pt>
                <c:pt idx="921">
                  <c:v>-0.181895</c:v>
                </c:pt>
                <c:pt idx="922">
                  <c:v>-8.4669999999999995E-2</c:v>
                </c:pt>
                <c:pt idx="923">
                  <c:v>1.5029000000000001E-2</c:v>
                </c:pt>
                <c:pt idx="924">
                  <c:v>0.114284</c:v>
                </c:pt>
                <c:pt idx="925">
                  <c:v>0.21023700000000001</c:v>
                </c:pt>
                <c:pt idx="926">
                  <c:v>0.300481</c:v>
                </c:pt>
                <c:pt idx="927">
                  <c:v>0.383297</c:v>
                </c:pt>
                <c:pt idx="928">
                  <c:v>0.45770100000000002</c:v>
                </c:pt>
                <c:pt idx="929">
                  <c:v>0.52334599999999998</c:v>
                </c:pt>
                <c:pt idx="930">
                  <c:v>0.58035300000000001</c:v>
                </c:pt>
                <c:pt idx="931">
                  <c:v>0.62912800000000002</c:v>
                </c:pt>
                <c:pt idx="932">
                  <c:v>0.67022199999999998</c:v>
                </c:pt>
                <c:pt idx="933">
                  <c:v>0.70422099999999999</c:v>
                </c:pt>
                <c:pt idx="934">
                  <c:v>0.731684</c:v>
                </c:pt>
                <c:pt idx="935">
                  <c:v>0.75310100000000002</c:v>
                </c:pt>
                <c:pt idx="936">
                  <c:v>0.768876</c:v>
                </c:pt>
                <c:pt idx="937">
                  <c:v>0.77931499999999998</c:v>
                </c:pt>
                <c:pt idx="938">
                  <c:v>0.78462299999999996</c:v>
                </c:pt>
                <c:pt idx="939">
                  <c:v>0.78490700000000002</c:v>
                </c:pt>
                <c:pt idx="940">
                  <c:v>0.78017199999999998</c:v>
                </c:pt>
                <c:pt idx="941">
                  <c:v>0.77032299999999998</c:v>
                </c:pt>
                <c:pt idx="942">
                  <c:v>0.75516700000000003</c:v>
                </c:pt>
                <c:pt idx="943">
                  <c:v>0.73440799999999995</c:v>
                </c:pt>
                <c:pt idx="944">
                  <c:v>0.70765400000000001</c:v>
                </c:pt>
                <c:pt idx="945">
                  <c:v>0.67442299999999999</c:v>
                </c:pt>
                <c:pt idx="946">
                  <c:v>0.63416399999999995</c:v>
                </c:pt>
                <c:pt idx="947">
                  <c:v>0.58628899999999995</c:v>
                </c:pt>
                <c:pt idx="948">
                  <c:v>0.53024000000000004</c:v>
                </c:pt>
                <c:pt idx="949">
                  <c:v>0.46558699999999997</c:v>
                </c:pt>
                <c:pt idx="950">
                  <c:v>0.39216899999999999</c:v>
                </c:pt>
                <c:pt idx="951">
                  <c:v>0.31027100000000002</c:v>
                </c:pt>
                <c:pt idx="952">
                  <c:v>0.22079599999999999</c:v>
                </c:pt>
                <c:pt idx="953">
                  <c:v>0.12538099999999999</c:v>
                </c:pt>
                <c:pt idx="954">
                  <c:v>2.6363000000000001E-2</c:v>
                </c:pt>
                <c:pt idx="955">
                  <c:v>-7.3435E-2</c:v>
                </c:pt>
                <c:pt idx="956">
                  <c:v>-0.17108000000000001</c:v>
                </c:pt>
                <c:pt idx="957">
                  <c:v>-0.26393899999999998</c:v>
                </c:pt>
                <c:pt idx="958">
                  <c:v>-0.349991</c:v>
                </c:pt>
                <c:pt idx="959">
                  <c:v>-0.427952</c:v>
                </c:pt>
                <c:pt idx="960">
                  <c:v>-0.49723200000000001</c:v>
                </c:pt>
                <c:pt idx="961">
                  <c:v>-0.557778</c:v>
                </c:pt>
                <c:pt idx="962">
                  <c:v>-0.6099</c:v>
                </c:pt>
                <c:pt idx="963">
                  <c:v>-0.65410299999999999</c:v>
                </c:pt>
                <c:pt idx="964">
                  <c:v>-0.69096800000000003</c:v>
                </c:pt>
                <c:pt idx="965">
                  <c:v>-0.72107299999999996</c:v>
                </c:pt>
                <c:pt idx="966">
                  <c:v>-0.74493900000000002</c:v>
                </c:pt>
                <c:pt idx="967">
                  <c:v>-0.76300800000000002</c:v>
                </c:pt>
                <c:pt idx="968">
                  <c:v>-0.77562500000000001</c:v>
                </c:pt>
                <c:pt idx="969">
                  <c:v>-0.78303800000000001</c:v>
                </c:pt>
                <c:pt idx="970">
                  <c:v>-0.78539599999999998</c:v>
                </c:pt>
                <c:pt idx="971">
                  <c:v>-0.78274500000000002</c:v>
                </c:pt>
                <c:pt idx="972">
                  <c:v>-0.77503100000000003</c:v>
                </c:pt>
                <c:pt idx="973">
                  <c:v>-0.76210299999999997</c:v>
                </c:pt>
                <c:pt idx="974">
                  <c:v>-0.74370499999999995</c:v>
                </c:pt>
                <c:pt idx="975">
                  <c:v>-0.71948699999999999</c:v>
                </c:pt>
                <c:pt idx="976">
                  <c:v>-0.68900099999999997</c:v>
                </c:pt>
                <c:pt idx="977">
                  <c:v>-0.65172200000000002</c:v>
                </c:pt>
                <c:pt idx="978">
                  <c:v>-0.60707100000000003</c:v>
                </c:pt>
                <c:pt idx="979">
                  <c:v>-0.55446799999999996</c:v>
                </c:pt>
                <c:pt idx="980">
                  <c:v>-0.49341600000000002</c:v>
                </c:pt>
                <c:pt idx="981">
                  <c:v>-0.423622</c:v>
                </c:pt>
                <c:pt idx="982">
                  <c:v>-0.34516400000000003</c:v>
                </c:pt>
                <c:pt idx="983">
                  <c:v>-0.25867099999999998</c:v>
                </c:pt>
                <c:pt idx="984">
                  <c:v>-0.165469</c:v>
                </c:pt>
                <c:pt idx="985">
                  <c:v>-6.7621000000000001E-2</c:v>
                </c:pt>
                <c:pt idx="986">
                  <c:v>3.2214E-2</c:v>
                </c:pt>
                <c:pt idx="987">
                  <c:v>0.13109499999999999</c:v>
                </c:pt>
                <c:pt idx="988">
                  <c:v>0.22622100000000001</c:v>
                </c:pt>
                <c:pt idx="989">
                  <c:v>0.31528899999999999</c:v>
                </c:pt>
                <c:pt idx="990">
                  <c:v>0.39670899999999998</c:v>
                </c:pt>
                <c:pt idx="991">
                  <c:v>0.46961599999999998</c:v>
                </c:pt>
                <c:pt idx="992">
                  <c:v>0.53375700000000004</c:v>
                </c:pt>
                <c:pt idx="993">
                  <c:v>0.58931299999999998</c:v>
                </c:pt>
                <c:pt idx="994">
                  <c:v>0.63672600000000001</c:v>
                </c:pt>
                <c:pt idx="995">
                  <c:v>0.67655799999999999</c:v>
                </c:pt>
                <c:pt idx="996">
                  <c:v>0.709395</c:v>
                </c:pt>
                <c:pt idx="997">
                  <c:v>0.73578500000000002</c:v>
                </c:pt>
                <c:pt idx="998">
                  <c:v>0.75620600000000004</c:v>
                </c:pt>
                <c:pt idx="999">
                  <c:v>0.77104399999999995</c:v>
                </c:pt>
                <c:pt idx="1000">
                  <c:v>0.78058899999999998</c:v>
                </c:pt>
                <c:pt idx="1001">
                  <c:v>0.78502799999999995</c:v>
                </c:pt>
                <c:pt idx="1002">
                  <c:v>0.78445100000000001</c:v>
                </c:pt>
                <c:pt idx="1003">
                  <c:v>0.77884600000000004</c:v>
                </c:pt>
                <c:pt idx="1004">
                  <c:v>0.76810199999999995</c:v>
                </c:pt>
                <c:pt idx="1005">
                  <c:v>0.75200599999999995</c:v>
                </c:pt>
                <c:pt idx="1006">
                  <c:v>0.73024599999999995</c:v>
                </c:pt>
                <c:pt idx="1007">
                  <c:v>0.70241500000000001</c:v>
                </c:pt>
                <c:pt idx="1008">
                  <c:v>0.66801600000000005</c:v>
                </c:pt>
                <c:pt idx="1009">
                  <c:v>0.62648899999999996</c:v>
                </c:pt>
                <c:pt idx="1010">
                  <c:v>0.57724600000000004</c:v>
                </c:pt>
                <c:pt idx="1011">
                  <c:v>0.51974200000000004</c:v>
                </c:pt>
                <c:pt idx="1012">
                  <c:v>0.45358300000000001</c:v>
                </c:pt>
                <c:pt idx="1013">
                  <c:v>0.37867200000000001</c:v>
                </c:pt>
                <c:pt idx="1014">
                  <c:v>0.29538700000000001</c:v>
                </c:pt>
                <c:pt idx="1015">
                  <c:v>0.20475299999999999</c:v>
                </c:pt>
                <c:pt idx="1016">
                  <c:v>0.10853400000000001</c:v>
                </c:pt>
                <c:pt idx="1017">
                  <c:v>9.1730000000000006E-3</c:v>
                </c:pt>
                <c:pt idx="1018">
                  <c:v>-9.0461E-2</c:v>
                </c:pt>
                <c:pt idx="1019">
                  <c:v>-0.18745600000000001</c:v>
                </c:pt>
                <c:pt idx="1020">
                  <c:v>-0.27926800000000002</c:v>
                </c:pt>
                <c:pt idx="1021">
                  <c:v>-0.36399900000000002</c:v>
                </c:pt>
                <c:pt idx="1022">
                  <c:v>-0.44049199999999999</c:v>
                </c:pt>
                <c:pt idx="1023">
                  <c:v>-0.50826099999999996</c:v>
                </c:pt>
                <c:pt idx="1024">
                  <c:v>-0.56733</c:v>
                </c:pt>
                <c:pt idx="1025">
                  <c:v>-0.61804999999999999</c:v>
                </c:pt>
                <c:pt idx="1026">
                  <c:v>-0.66094900000000001</c:v>
                </c:pt>
                <c:pt idx="1027">
                  <c:v>-0.69661200000000001</c:v>
                </c:pt>
                <c:pt idx="1028">
                  <c:v>-0.72560899999999995</c:v>
                </c:pt>
                <c:pt idx="1029">
                  <c:v>-0.74844900000000003</c:v>
                </c:pt>
                <c:pt idx="1030">
                  <c:v>-0.76555799999999996</c:v>
                </c:pt>
                <c:pt idx="1031">
                  <c:v>-0.77726499999999998</c:v>
                </c:pt>
                <c:pt idx="1032">
                  <c:v>-0.78380099999999997</c:v>
                </c:pt>
                <c:pt idx="1033">
                  <c:v>-0.78529700000000002</c:v>
                </c:pt>
                <c:pt idx="1034">
                  <c:v>-0.78178099999999995</c:v>
                </c:pt>
                <c:pt idx="1035">
                  <c:v>-0.77318500000000001</c:v>
                </c:pt>
                <c:pt idx="1036">
                  <c:v>-0.75933600000000001</c:v>
                </c:pt>
                <c:pt idx="1037">
                  <c:v>-0.73996600000000001</c:v>
                </c:pt>
                <c:pt idx="1038">
                  <c:v>-0.71470400000000001</c:v>
                </c:pt>
                <c:pt idx="1039">
                  <c:v>-0.68308899999999995</c:v>
                </c:pt>
                <c:pt idx="1040">
                  <c:v>-0.64458400000000005</c:v>
                </c:pt>
                <c:pt idx="1041">
                  <c:v>-0.59860599999999997</c:v>
                </c:pt>
                <c:pt idx="1042">
                  <c:v>-0.54458099999999998</c:v>
                </c:pt>
                <c:pt idx="1043">
                  <c:v>-0.482039</c:v>
                </c:pt>
                <c:pt idx="1044">
                  <c:v>-0.41073599999999999</c:v>
                </c:pt>
                <c:pt idx="1045">
                  <c:v>-0.33083400000000002</c:v>
                </c:pt>
                <c:pt idx="1046">
                  <c:v>-0.24307100000000001</c:v>
                </c:pt>
                <c:pt idx="1047">
                  <c:v>-0.14890400000000001</c:v>
                </c:pt>
                <c:pt idx="1048">
                  <c:v>-5.0512000000000001E-2</c:v>
                </c:pt>
                <c:pt idx="1049">
                  <c:v>4.9369000000000003E-2</c:v>
                </c:pt>
                <c:pt idx="1050">
                  <c:v>0.14779500000000001</c:v>
                </c:pt>
                <c:pt idx="1051">
                  <c:v>0.24202399999999999</c:v>
                </c:pt>
                <c:pt idx="1052">
                  <c:v>0.32987</c:v>
                </c:pt>
                <c:pt idx="1053">
                  <c:v>0.40986800000000001</c:v>
                </c:pt>
                <c:pt idx="1054">
                  <c:v>0.481271</c:v>
                </c:pt>
                <c:pt idx="1055">
                  <c:v>0.54391299999999998</c:v>
                </c:pt>
                <c:pt idx="1056">
                  <c:v>0.59803300000000004</c:v>
                </c:pt>
                <c:pt idx="1057">
                  <c:v>0.64410000000000001</c:v>
                </c:pt>
                <c:pt idx="1058">
                  <c:v>0.68268700000000004</c:v>
                </c:pt>
                <c:pt idx="1059">
                  <c:v>0.71437799999999996</c:v>
                </c:pt>
                <c:pt idx="1060">
                  <c:v>0.73970999999999998</c:v>
                </c:pt>
                <c:pt idx="1061">
                  <c:v>0.75914599999999999</c:v>
                </c:pt>
                <c:pt idx="1062">
                  <c:v>0.77305599999999997</c:v>
                </c:pt>
                <c:pt idx="1063">
                  <c:v>0.78171199999999996</c:v>
                </c:pt>
                <c:pt idx="1064">
                  <c:v>0.78528500000000001</c:v>
                </c:pt>
                <c:pt idx="1065">
                  <c:v>0.78384699999999996</c:v>
                </c:pt>
                <c:pt idx="1066">
                  <c:v>0.77736899999999998</c:v>
                </c:pt>
                <c:pt idx="1067">
                  <c:v>0.76572200000000001</c:v>
                </c:pt>
                <c:pt idx="1068">
                  <c:v>0.74867700000000004</c:v>
                </c:pt>
                <c:pt idx="1069">
                  <c:v>0.72590500000000002</c:v>
                </c:pt>
                <c:pt idx="1070">
                  <c:v>0.69698099999999996</c:v>
                </c:pt>
                <c:pt idx="1071">
                  <c:v>0.66139800000000004</c:v>
                </c:pt>
                <c:pt idx="1072">
                  <c:v>0.61858500000000005</c:v>
                </c:pt>
                <c:pt idx="1073">
                  <c:v>0.56795799999999996</c:v>
                </c:pt>
                <c:pt idx="1074">
                  <c:v>0.508988</c:v>
                </c:pt>
                <c:pt idx="1075">
                  <c:v>0.44131900000000002</c:v>
                </c:pt>
                <c:pt idx="1076">
                  <c:v>0.364925</c:v>
                </c:pt>
                <c:pt idx="1077">
                  <c:v>0.280283</c:v>
                </c:pt>
                <c:pt idx="1078">
                  <c:v>0.18854299999999999</c:v>
                </c:pt>
                <c:pt idx="1079">
                  <c:v>9.1592999999999994E-2</c:v>
                </c:pt>
                <c:pt idx="1080">
                  <c:v>-8.0260000000000001E-3</c:v>
                </c:pt>
                <c:pt idx="1081">
                  <c:v>-0.107407</c:v>
                </c:pt>
                <c:pt idx="1082">
                  <c:v>-0.203677</c:v>
                </c:pt>
                <c:pt idx="1083">
                  <c:v>-0.29438599999999998</c:v>
                </c:pt>
                <c:pt idx="1084">
                  <c:v>-0.37776300000000002</c:v>
                </c:pt>
                <c:pt idx="1085">
                  <c:v>-0.45277299999999998</c:v>
                </c:pt>
                <c:pt idx="1086">
                  <c:v>-0.51903299999999997</c:v>
                </c:pt>
                <c:pt idx="1087">
                  <c:v>-0.57663399999999998</c:v>
                </c:pt>
                <c:pt idx="1088">
                  <c:v>-0.625969</c:v>
                </c:pt>
                <c:pt idx="1089">
                  <c:v>-0.66758099999999998</c:v>
                </c:pt>
                <c:pt idx="1090">
                  <c:v>-0.70205799999999996</c:v>
                </c:pt>
                <c:pt idx="1091">
                  <c:v>-0.729962</c:v>
                </c:pt>
                <c:pt idx="1092">
                  <c:v>-0.75178900000000004</c:v>
                </c:pt>
                <c:pt idx="1093">
                  <c:v>-0.76794799999999996</c:v>
                </c:pt>
                <c:pt idx="1094">
                  <c:v>-0.778752</c:v>
                </c:pt>
                <c:pt idx="1095">
                  <c:v>-0.78441499999999997</c:v>
                </c:pt>
                <c:pt idx="1096">
                  <c:v>-0.78505000000000003</c:v>
                </c:pt>
                <c:pt idx="1097">
                  <c:v>-0.78066800000000003</c:v>
                </c:pt>
                <c:pt idx="1098">
                  <c:v>-0.77118299999999995</c:v>
                </c:pt>
                <c:pt idx="1099">
                  <c:v>-0.75640700000000005</c:v>
                </c:pt>
                <c:pt idx="1100">
                  <c:v>-0.73605200000000004</c:v>
                </c:pt>
                <c:pt idx="1101">
                  <c:v>-0.70973299999999995</c:v>
                </c:pt>
                <c:pt idx="1102">
                  <c:v>-0.67697300000000005</c:v>
                </c:pt>
                <c:pt idx="1103">
                  <c:v>-0.63722500000000004</c:v>
                </c:pt>
                <c:pt idx="1104">
                  <c:v>-0.58990200000000004</c:v>
                </c:pt>
                <c:pt idx="1105">
                  <c:v>-0.53444199999999997</c:v>
                </c:pt>
                <c:pt idx="1106">
                  <c:v>-0.47040100000000001</c:v>
                </c:pt>
                <c:pt idx="1107">
                  <c:v>-0.397594</c:v>
                </c:pt>
                <c:pt idx="1108">
                  <c:v>-0.31626900000000002</c:v>
                </c:pt>
                <c:pt idx="1109">
                  <c:v>-0.22728000000000001</c:v>
                </c:pt>
                <c:pt idx="1110">
                  <c:v>-0.132212</c:v>
                </c:pt>
                <c:pt idx="1111">
                  <c:v>-3.3374000000000001E-2</c:v>
                </c:pt>
                <c:pt idx="1112">
                  <c:v>6.6465999999999997E-2</c:v>
                </c:pt>
                <c:pt idx="1113">
                  <c:v>0.164354</c:v>
                </c:pt>
                <c:pt idx="1114">
                  <c:v>0.25762299999999999</c:v>
                </c:pt>
                <c:pt idx="1115">
                  <c:v>0.34420299999999998</c:v>
                </c:pt>
                <c:pt idx="1116">
                  <c:v>0.422759</c:v>
                </c:pt>
                <c:pt idx="1117">
                  <c:v>0.49265500000000001</c:v>
                </c:pt>
                <c:pt idx="1118">
                  <c:v>0.55380799999999997</c:v>
                </c:pt>
                <c:pt idx="1119">
                  <c:v>0.60650599999999999</c:v>
                </c:pt>
                <c:pt idx="1120">
                  <c:v>0.65124599999999999</c:v>
                </c:pt>
                <c:pt idx="1121">
                  <c:v>0.688608</c:v>
                </c:pt>
                <c:pt idx="1122">
                  <c:v>0.71916899999999995</c:v>
                </c:pt>
                <c:pt idx="1123">
                  <c:v>0.74345799999999995</c:v>
                </c:pt>
                <c:pt idx="1124">
                  <c:v>0.76192099999999996</c:v>
                </c:pt>
                <c:pt idx="1125">
                  <c:v>0.77491100000000002</c:v>
                </c:pt>
                <c:pt idx="1126">
                  <c:v>0.78268400000000005</c:v>
                </c:pt>
                <c:pt idx="1127">
                  <c:v>0.78539400000000004</c:v>
                </c:pt>
                <c:pt idx="1128">
                  <c:v>0.78309499999999999</c:v>
                </c:pt>
                <c:pt idx="1129">
                  <c:v>0.77573999999999999</c:v>
                </c:pt>
                <c:pt idx="1130">
                  <c:v>0.763185</c:v>
                </c:pt>
                <c:pt idx="1131">
                  <c:v>0.74518200000000001</c:v>
                </c:pt>
                <c:pt idx="1132">
                  <c:v>0.72138500000000005</c:v>
                </c:pt>
                <c:pt idx="1133">
                  <c:v>0.69135599999999997</c:v>
                </c:pt>
                <c:pt idx="1134">
                  <c:v>0.65457200000000004</c:v>
                </c:pt>
                <c:pt idx="1135">
                  <c:v>0.61045799999999995</c:v>
                </c:pt>
                <c:pt idx="1136">
                  <c:v>0.55843200000000004</c:v>
                </c:pt>
                <c:pt idx="1137">
                  <c:v>0.49798500000000001</c:v>
                </c:pt>
                <c:pt idx="1138">
                  <c:v>0.42880800000000002</c:v>
                </c:pt>
                <c:pt idx="1139">
                  <c:v>0.35094500000000001</c:v>
                </c:pt>
                <c:pt idx="1140">
                  <c:v>0.26498100000000002</c:v>
                </c:pt>
                <c:pt idx="1141">
                  <c:v>0.17219100000000001</c:v>
                </c:pt>
                <c:pt idx="1142">
                  <c:v>7.4588000000000002E-2</c:v>
                </c:pt>
                <c:pt idx="1143">
                  <c:v>-2.5201999999999999E-2</c:v>
                </c:pt>
                <c:pt idx="1144">
                  <c:v>-0.124246</c:v>
                </c:pt>
                <c:pt idx="1145">
                  <c:v>-0.219718</c:v>
                </c:pt>
                <c:pt idx="1146">
                  <c:v>-0.30927199999999999</c:v>
                </c:pt>
                <c:pt idx="1147">
                  <c:v>-0.39126499999999997</c:v>
                </c:pt>
                <c:pt idx="1148">
                  <c:v>-0.46478399999999997</c:v>
                </c:pt>
                <c:pt idx="1149">
                  <c:v>-0.52953899999999998</c:v>
                </c:pt>
                <c:pt idx="1150">
                  <c:v>-0.58568500000000001</c:v>
                </c:pt>
                <c:pt idx="1151">
                  <c:v>-0.63365199999999999</c:v>
                </c:pt>
                <c:pt idx="1152">
                  <c:v>-0.67399699999999996</c:v>
                </c:pt>
                <c:pt idx="1153">
                  <c:v>-0.70730599999999999</c:v>
                </c:pt>
                <c:pt idx="1154">
                  <c:v>-0.73413200000000001</c:v>
                </c:pt>
                <c:pt idx="1155">
                  <c:v>-0.75495900000000005</c:v>
                </c:pt>
                <c:pt idx="1156">
                  <c:v>-0.77017800000000003</c:v>
                </c:pt>
                <c:pt idx="1157">
                  <c:v>-0.78008699999999997</c:v>
                </c:pt>
                <c:pt idx="1158">
                  <c:v>-0.78488100000000005</c:v>
                </c:pt>
                <c:pt idx="1159">
                  <c:v>-0.78465499999999999</c:v>
                </c:pt>
                <c:pt idx="1160">
                  <c:v>-0.77940500000000001</c:v>
                </c:pt>
                <c:pt idx="1161">
                  <c:v>-0.76902800000000004</c:v>
                </c:pt>
                <c:pt idx="1162">
                  <c:v>-0.75331599999999999</c:v>
                </c:pt>
                <c:pt idx="1163">
                  <c:v>-0.73196600000000001</c:v>
                </c:pt>
                <c:pt idx="1164">
                  <c:v>-0.70457599999999998</c:v>
                </c:pt>
                <c:pt idx="1165">
                  <c:v>-0.67065600000000003</c:v>
                </c:pt>
                <c:pt idx="1166">
                  <c:v>-0.62964900000000001</c:v>
                </c:pt>
                <c:pt idx="1167">
                  <c:v>-0.58096599999999998</c:v>
                </c:pt>
                <c:pt idx="1168">
                  <c:v>-0.52405800000000002</c:v>
                </c:pt>
                <c:pt idx="1169">
                  <c:v>-0.45851399999999998</c:v>
                </c:pt>
                <c:pt idx="1170">
                  <c:v>-0.38421100000000002</c:v>
                </c:pt>
                <c:pt idx="1171">
                  <c:v>-0.30148900000000001</c:v>
                </c:pt>
                <c:pt idx="1172">
                  <c:v>-0.21132200000000001</c:v>
                </c:pt>
                <c:pt idx="1173">
                  <c:v>-0.115423</c:v>
                </c:pt>
                <c:pt idx="1174">
                  <c:v>-1.6191000000000001E-2</c:v>
                </c:pt>
                <c:pt idx="1175">
                  <c:v>8.3519999999999997E-2</c:v>
                </c:pt>
                <c:pt idx="1176">
                  <c:v>0.18079000000000001</c:v>
                </c:pt>
                <c:pt idx="1177">
                  <c:v>0.273036</c:v>
                </c:pt>
                <c:pt idx="1178">
                  <c:v>0.35831099999999999</c:v>
                </c:pt>
                <c:pt idx="1179">
                  <c:v>0.43540499999999999</c:v>
                </c:pt>
                <c:pt idx="1180">
                  <c:v>0.50379099999999999</c:v>
                </c:pt>
                <c:pt idx="1181">
                  <c:v>0.56346099999999999</c:v>
                </c:pt>
                <c:pt idx="1182">
                  <c:v>0.61475199999999997</c:v>
                </c:pt>
                <c:pt idx="1183">
                  <c:v>0.65817999999999999</c:v>
                </c:pt>
                <c:pt idx="1184">
                  <c:v>0.69433199999999995</c:v>
                </c:pt>
                <c:pt idx="1185">
                  <c:v>0.72377899999999995</c:v>
                </c:pt>
                <c:pt idx="1186">
                  <c:v>0.74703699999999995</c:v>
                </c:pt>
                <c:pt idx="1187">
                  <c:v>0.76453599999999999</c:v>
                </c:pt>
                <c:pt idx="1188">
                  <c:v>0.77661400000000003</c:v>
                </c:pt>
                <c:pt idx="1189">
                  <c:v>0.78350799999999998</c:v>
                </c:pt>
                <c:pt idx="1190">
                  <c:v>0.78535500000000003</c:v>
                </c:pt>
                <c:pt idx="1191">
                  <c:v>0.78219300000000003</c:v>
                </c:pt>
                <c:pt idx="1192">
                  <c:v>0.77395700000000001</c:v>
                </c:pt>
                <c:pt idx="1193">
                  <c:v>0.76048499999999997</c:v>
                </c:pt>
                <c:pt idx="1194">
                  <c:v>0.74151299999999998</c:v>
                </c:pt>
                <c:pt idx="1195">
                  <c:v>0.71667800000000004</c:v>
                </c:pt>
                <c:pt idx="1196">
                  <c:v>0.68552599999999997</c:v>
                </c:pt>
                <c:pt idx="1197">
                  <c:v>0.64752399999999999</c:v>
                </c:pt>
                <c:pt idx="1198">
                  <c:v>0.60208899999999999</c:v>
                </c:pt>
                <c:pt idx="1199">
                  <c:v>0.548647</c:v>
                </c:pt>
                <c:pt idx="1200">
                  <c:v>0.48671399999999998</c:v>
                </c:pt>
                <c:pt idx="1201">
                  <c:v>0.41602699999999998</c:v>
                </c:pt>
                <c:pt idx="1202">
                  <c:v>0.33671200000000001</c:v>
                </c:pt>
                <c:pt idx="1203">
                  <c:v>0.24946199999999999</c:v>
                </c:pt>
                <c:pt idx="1204">
                  <c:v>0.15568100000000001</c:v>
                </c:pt>
                <c:pt idx="1205">
                  <c:v>5.7501999999999998E-2</c:v>
                </c:pt>
                <c:pt idx="1206">
                  <c:v>-4.2370999999999999E-2</c:v>
                </c:pt>
                <c:pt idx="1207">
                  <c:v>-0.14099300000000001</c:v>
                </c:pt>
                <c:pt idx="1208">
                  <c:v>-0.235596</c:v>
                </c:pt>
                <c:pt idx="1209">
                  <c:v>-0.32394600000000001</c:v>
                </c:pt>
                <c:pt idx="1210">
                  <c:v>-0.40452700000000003</c:v>
                </c:pt>
                <c:pt idx="1211">
                  <c:v>-0.476545</c:v>
                </c:pt>
                <c:pt idx="1212">
                  <c:v>-0.539798</c:v>
                </c:pt>
                <c:pt idx="1213">
                  <c:v>-0.594503</c:v>
                </c:pt>
                <c:pt idx="1214">
                  <c:v>-0.64111700000000005</c:v>
                </c:pt>
                <c:pt idx="1215">
                  <c:v>-0.68020999999999998</c:v>
                </c:pt>
                <c:pt idx="1216">
                  <c:v>-0.71236699999999997</c:v>
                </c:pt>
                <c:pt idx="1217">
                  <c:v>-0.73812900000000004</c:v>
                </c:pt>
                <c:pt idx="1218">
                  <c:v>-0.75796600000000003</c:v>
                </c:pt>
                <c:pt idx="1219">
                  <c:v>-0.772254</c:v>
                </c:pt>
                <c:pt idx="1220">
                  <c:v>-0.78127199999999997</c:v>
                </c:pt>
                <c:pt idx="1221">
                  <c:v>-0.78519799999999995</c:v>
                </c:pt>
                <c:pt idx="1222">
                  <c:v>-0.784111</c:v>
                </c:pt>
                <c:pt idx="1223">
                  <c:v>-0.77798999999999996</c:v>
                </c:pt>
                <c:pt idx="1224">
                  <c:v>-0.76671199999999995</c:v>
                </c:pt>
                <c:pt idx="1225">
                  <c:v>-0.75005599999999994</c:v>
                </c:pt>
                <c:pt idx="1226">
                  <c:v>-0.72769799999999996</c:v>
                </c:pt>
                <c:pt idx="1227">
                  <c:v>-0.69922300000000004</c:v>
                </c:pt>
                <c:pt idx="1228">
                  <c:v>-0.66412499999999997</c:v>
                </c:pt>
                <c:pt idx="1229">
                  <c:v>-0.62183900000000003</c:v>
                </c:pt>
                <c:pt idx="1230">
                  <c:v>-0.57177900000000004</c:v>
                </c:pt>
                <c:pt idx="1231">
                  <c:v>-0.513409</c:v>
                </c:pt>
                <c:pt idx="1232">
                  <c:v>-0.446357</c:v>
                </c:pt>
                <c:pt idx="1233">
                  <c:v>-0.37056600000000001</c:v>
                </c:pt>
                <c:pt idx="1234">
                  <c:v>-0.28647400000000001</c:v>
                </c:pt>
                <c:pt idx="1235">
                  <c:v>-0.19517899999999999</c:v>
                </c:pt>
                <c:pt idx="1236">
                  <c:v>-9.8518999999999995E-2</c:v>
                </c:pt>
                <c:pt idx="1237">
                  <c:v>1.0059999999999999E-3</c:v>
                </c:pt>
                <c:pt idx="1238">
                  <c:v>0.10050099999999999</c:v>
                </c:pt>
                <c:pt idx="1239">
                  <c:v>0.197075</c:v>
                </c:pt>
                <c:pt idx="1240">
                  <c:v>0.28824100000000002</c:v>
                </c:pt>
                <c:pt idx="1241">
                  <c:v>0.37217499999999998</c:v>
                </c:pt>
                <c:pt idx="1242">
                  <c:v>0.44779200000000002</c:v>
                </c:pt>
                <c:pt idx="1243">
                  <c:v>0.51466699999999999</c:v>
                </c:pt>
                <c:pt idx="1244">
                  <c:v>0.57286599999999999</c:v>
                </c:pt>
              </c:numCache>
            </c:numRef>
          </c:xVal>
          <c:yVal>
            <c:numRef>
              <c:f>Sheet1!$B$1:$B$1245</c:f>
              <c:numCache>
                <c:formatCode>General</c:formatCode>
                <c:ptCount val="1245"/>
                <c:pt idx="0">
                  <c:v>0.36038199999999998</c:v>
                </c:pt>
                <c:pt idx="1">
                  <c:v>0.43725799999999998</c:v>
                </c:pt>
                <c:pt idx="2">
                  <c:v>0.50541899999999995</c:v>
                </c:pt>
                <c:pt idx="3">
                  <c:v>0.56487100000000001</c:v>
                </c:pt>
                <c:pt idx="4">
                  <c:v>0.615954</c:v>
                </c:pt>
                <c:pt idx="5">
                  <c:v>0.65919000000000005</c:v>
                </c:pt>
                <c:pt idx="6">
                  <c:v>0.695164</c:v>
                </c:pt>
                <c:pt idx="7">
                  <c:v>0.72444699999999995</c:v>
                </c:pt>
                <c:pt idx="8">
                  <c:v>0.74755300000000002</c:v>
                </c:pt>
                <c:pt idx="9">
                  <c:v>0.76490999999999998</c:v>
                </c:pt>
                <c:pt idx="10">
                  <c:v>0.77685300000000002</c:v>
                </c:pt>
                <c:pt idx="11">
                  <c:v>0.78361700000000001</c:v>
                </c:pt>
                <c:pt idx="12">
                  <c:v>0.78533699999999995</c:v>
                </c:pt>
                <c:pt idx="13">
                  <c:v>0.78204600000000002</c:v>
                </c:pt>
                <c:pt idx="14">
                  <c:v>0.77368000000000003</c:v>
                </c:pt>
                <c:pt idx="15">
                  <c:v>0.76007100000000005</c:v>
                </c:pt>
                <c:pt idx="16">
                  <c:v>0.740954</c:v>
                </c:pt>
                <c:pt idx="17">
                  <c:v>0.71596499999999996</c:v>
                </c:pt>
                <c:pt idx="18">
                  <c:v>0.68464499999999995</c:v>
                </c:pt>
                <c:pt idx="19">
                  <c:v>0.64646000000000003</c:v>
                </c:pt>
                <c:pt idx="20">
                  <c:v>0.60082899999999995</c:v>
                </c:pt>
                <c:pt idx="21">
                  <c:v>0.54717499999999997</c:v>
                </c:pt>
                <c:pt idx="22">
                  <c:v>0.48502099999999998</c:v>
                </c:pt>
                <c:pt idx="23">
                  <c:v>0.41410999999999998</c:v>
                </c:pt>
                <c:pt idx="24">
                  <c:v>0.33458100000000002</c:v>
                </c:pt>
                <c:pt idx="25">
                  <c:v>0.247145</c:v>
                </c:pt>
                <c:pt idx="26">
                  <c:v>0.153222</c:v>
                </c:pt>
                <c:pt idx="27">
                  <c:v>5.4963999999999999E-2</c:v>
                </c:pt>
                <c:pt idx="28">
                  <c:v>-4.4914000000000003E-2</c:v>
                </c:pt>
                <c:pt idx="29">
                  <c:v>-0.14346600000000001</c:v>
                </c:pt>
                <c:pt idx="30">
                  <c:v>-0.23793400000000001</c:v>
                </c:pt>
                <c:pt idx="31">
                  <c:v>-0.326102</c:v>
                </c:pt>
                <c:pt idx="32">
                  <c:v>-0.406472</c:v>
                </c:pt>
                <c:pt idx="33">
                  <c:v>-0.47826600000000002</c:v>
                </c:pt>
                <c:pt idx="34">
                  <c:v>-0.54129799999999995</c:v>
                </c:pt>
                <c:pt idx="35">
                  <c:v>-0.59578900000000001</c:v>
                </c:pt>
                <c:pt idx="36">
                  <c:v>-0.64220500000000003</c:v>
                </c:pt>
                <c:pt idx="37">
                  <c:v>-0.681114</c:v>
                </c:pt>
                <c:pt idx="38">
                  <c:v>-0.71310099999999998</c:v>
                </c:pt>
                <c:pt idx="39">
                  <c:v>-0.738707</c:v>
                </c:pt>
                <c:pt idx="40">
                  <c:v>-0.75839800000000002</c:v>
                </c:pt>
                <c:pt idx="41">
                  <c:v>-0.77254800000000001</c:v>
                </c:pt>
                <c:pt idx="42">
                  <c:v>-0.78143399999999996</c:v>
                </c:pt>
                <c:pt idx="43">
                  <c:v>-0.78523200000000004</c:v>
                </c:pt>
                <c:pt idx="44">
                  <c:v>-0.78401799999999999</c:v>
                </c:pt>
                <c:pt idx="45">
                  <c:v>-0.77776699999999999</c:v>
                </c:pt>
                <c:pt idx="46">
                  <c:v>-0.76635600000000004</c:v>
                </c:pt>
                <c:pt idx="47">
                  <c:v>-0.74955799999999995</c:v>
                </c:pt>
                <c:pt idx="48">
                  <c:v>-0.72704999999999997</c:v>
                </c:pt>
                <c:pt idx="49">
                  <c:v>-0.69841200000000003</c:v>
                </c:pt>
                <c:pt idx="50">
                  <c:v>-0.66313800000000001</c:v>
                </c:pt>
                <c:pt idx="51">
                  <c:v>-0.62066200000000005</c:v>
                </c:pt>
                <c:pt idx="52">
                  <c:v>-0.57039600000000001</c:v>
                </c:pt>
                <c:pt idx="53">
                  <c:v>-0.51180800000000004</c:v>
                </c:pt>
                <c:pt idx="54">
                  <c:v>-0.44453199999999998</c:v>
                </c:pt>
                <c:pt idx="55">
                  <c:v>-0.36852200000000002</c:v>
                </c:pt>
                <c:pt idx="56">
                  <c:v>-0.28422900000000001</c:v>
                </c:pt>
                <c:pt idx="57">
                  <c:v>-0.192771</c:v>
                </c:pt>
                <c:pt idx="58">
                  <c:v>-9.6004999999999993E-2</c:v>
                </c:pt>
                <c:pt idx="59">
                  <c:v>3.5560000000000001E-3</c:v>
                </c:pt>
                <c:pt idx="60">
                  <c:v>0.10301100000000001</c:v>
                </c:pt>
                <c:pt idx="61">
                  <c:v>0.19947599999999999</c:v>
                </c:pt>
                <c:pt idx="62">
                  <c:v>0.29047699999999999</c:v>
                </c:pt>
                <c:pt idx="63">
                  <c:v>0.37420900000000001</c:v>
                </c:pt>
                <c:pt idx="64">
                  <c:v>0.44960600000000001</c:v>
                </c:pt>
                <c:pt idx="65">
                  <c:v>0.51625799999999999</c:v>
                </c:pt>
                <c:pt idx="66">
                  <c:v>0.57423900000000005</c:v>
                </c:pt>
                <c:pt idx="67">
                  <c:v>0.62393299999999996</c:v>
                </c:pt>
                <c:pt idx="68">
                  <c:v>0.66587799999999997</c:v>
                </c:pt>
                <c:pt idx="69">
                  <c:v>0.70066099999999998</c:v>
                </c:pt>
                <c:pt idx="70">
                  <c:v>0.72884800000000005</c:v>
                </c:pt>
                <c:pt idx="71">
                  <c:v>0.75093699999999997</c:v>
                </c:pt>
                <c:pt idx="72">
                  <c:v>0.76734199999999997</c:v>
                </c:pt>
                <c:pt idx="73">
                  <c:v>0.77837999999999996</c:v>
                </c:pt>
                <c:pt idx="74">
                  <c:v>0.78427000000000002</c:v>
                </c:pt>
                <c:pt idx="75">
                  <c:v>0.78512800000000005</c:v>
                </c:pt>
                <c:pt idx="76">
                  <c:v>0.780972</c:v>
                </c:pt>
                <c:pt idx="77">
                  <c:v>0.77171900000000004</c:v>
                </c:pt>
                <c:pt idx="78">
                  <c:v>0.75718399999999997</c:v>
                </c:pt>
                <c:pt idx="79">
                  <c:v>0.73708600000000002</c:v>
                </c:pt>
                <c:pt idx="80">
                  <c:v>0.71104299999999998</c:v>
                </c:pt>
                <c:pt idx="81">
                  <c:v>0.67858200000000002</c:v>
                </c:pt>
                <c:pt idx="82">
                  <c:v>0.63915900000000003</c:v>
                </c:pt>
                <c:pt idx="83">
                  <c:v>0.59218800000000005</c:v>
                </c:pt>
                <c:pt idx="84">
                  <c:v>0.53710199999999997</c:v>
                </c:pt>
                <c:pt idx="85">
                  <c:v>0.47345100000000001</c:v>
                </c:pt>
                <c:pt idx="86">
                  <c:v>0.40103499999999997</c:v>
                </c:pt>
                <c:pt idx="87">
                  <c:v>0.320077</c:v>
                </c:pt>
                <c:pt idx="88">
                  <c:v>0.231403</c:v>
                </c:pt>
                <c:pt idx="89">
                  <c:v>0.13656199999999999</c:v>
                </c:pt>
                <c:pt idx="90">
                  <c:v>3.7821E-2</c:v>
                </c:pt>
                <c:pt idx="91">
                  <c:v>-6.2038999999999997E-2</c:v>
                </c:pt>
                <c:pt idx="92">
                  <c:v>-0.16007299999999999</c:v>
                </c:pt>
                <c:pt idx="93">
                  <c:v>-0.25359799999999999</c:v>
                </c:pt>
                <c:pt idx="94">
                  <c:v>-0.34050999999999998</c:v>
                </c:pt>
                <c:pt idx="95">
                  <c:v>-0.41944199999999998</c:v>
                </c:pt>
                <c:pt idx="96">
                  <c:v>-0.48972900000000003</c:v>
                </c:pt>
                <c:pt idx="97">
                  <c:v>-0.55126699999999995</c:v>
                </c:pt>
                <c:pt idx="98">
                  <c:v>-0.60433199999999998</c:v>
                </c:pt>
                <c:pt idx="99">
                  <c:v>-0.64941400000000005</c:v>
                </c:pt>
                <c:pt idx="100">
                  <c:v>-0.68709200000000004</c:v>
                </c:pt>
                <c:pt idx="101">
                  <c:v>-0.71794500000000006</c:v>
                </c:pt>
                <c:pt idx="102">
                  <c:v>-0.74250300000000002</c:v>
                </c:pt>
                <c:pt idx="103">
                  <c:v>-0.76121700000000003</c:v>
                </c:pt>
                <c:pt idx="104">
                  <c:v>-0.77444500000000005</c:v>
                </c:pt>
                <c:pt idx="105">
                  <c:v>-0.782447</c:v>
                </c:pt>
                <c:pt idx="106">
                  <c:v>-0.78537999999999997</c:v>
                </c:pt>
                <c:pt idx="107">
                  <c:v>-0.783304</c:v>
                </c:pt>
                <c:pt idx="108">
                  <c:v>-0.77617700000000001</c:v>
                </c:pt>
                <c:pt idx="109">
                  <c:v>-0.76385800000000004</c:v>
                </c:pt>
                <c:pt idx="110">
                  <c:v>-0.74610399999999999</c:v>
                </c:pt>
                <c:pt idx="111">
                  <c:v>-0.72257499999999997</c:v>
                </c:pt>
                <c:pt idx="112">
                  <c:v>-0.69283300000000003</c:v>
                </c:pt>
                <c:pt idx="113">
                  <c:v>-0.656362</c:v>
                </c:pt>
                <c:pt idx="114">
                  <c:v>-0.61258699999999999</c:v>
                </c:pt>
                <c:pt idx="115">
                  <c:v>-0.56092500000000001</c:v>
                </c:pt>
                <c:pt idx="116">
                  <c:v>-0.50086299999999995</c:v>
                </c:pt>
                <c:pt idx="117">
                  <c:v>-0.43207600000000002</c:v>
                </c:pt>
                <c:pt idx="118">
                  <c:v>-0.35459299999999999</c:v>
                </c:pt>
                <c:pt idx="119">
                  <c:v>-0.26896799999999998</c:v>
                </c:pt>
                <c:pt idx="120">
                  <c:v>-0.17644499999999999</c:v>
                </c:pt>
                <c:pt idx="121">
                  <c:v>-7.9003000000000004E-2</c:v>
                </c:pt>
                <c:pt idx="122">
                  <c:v>2.0750000000000001E-2</c:v>
                </c:pt>
                <c:pt idx="123">
                  <c:v>0.11989</c:v>
                </c:pt>
                <c:pt idx="124">
                  <c:v>0.21557499999999999</c:v>
                </c:pt>
                <c:pt idx="125">
                  <c:v>0.30543399999999998</c:v>
                </c:pt>
                <c:pt idx="126">
                  <c:v>0.38778800000000002</c:v>
                </c:pt>
                <c:pt idx="127">
                  <c:v>0.46169500000000002</c:v>
                </c:pt>
                <c:pt idx="128">
                  <c:v>0.52683899999999995</c:v>
                </c:pt>
                <c:pt idx="129">
                  <c:v>0.58336200000000005</c:v>
                </c:pt>
                <c:pt idx="130">
                  <c:v>0.63168199999999997</c:v>
                </c:pt>
                <c:pt idx="131">
                  <c:v>0.67235299999999998</c:v>
                </c:pt>
                <c:pt idx="132">
                  <c:v>0.70596400000000004</c:v>
                </c:pt>
                <c:pt idx="133">
                  <c:v>0.73306800000000005</c:v>
                </c:pt>
                <c:pt idx="134">
                  <c:v>0.75415299999999996</c:v>
                </c:pt>
                <c:pt idx="135">
                  <c:v>0.76961500000000005</c:v>
                </c:pt>
                <c:pt idx="136">
                  <c:v>0.77975499999999998</c:v>
                </c:pt>
                <c:pt idx="137">
                  <c:v>0.78477399999999997</c:v>
                </c:pt>
                <c:pt idx="138">
                  <c:v>0.78477200000000003</c:v>
                </c:pt>
                <c:pt idx="139">
                  <c:v>0.77974699999999997</c:v>
                </c:pt>
                <c:pt idx="140">
                  <c:v>0.76960200000000001</c:v>
                </c:pt>
                <c:pt idx="141">
                  <c:v>0.75413300000000005</c:v>
                </c:pt>
                <c:pt idx="142">
                  <c:v>0.733043</c:v>
                </c:pt>
                <c:pt idx="143">
                  <c:v>0.705932</c:v>
                </c:pt>
                <c:pt idx="144">
                  <c:v>0.67231399999999997</c:v>
                </c:pt>
                <c:pt idx="145">
                  <c:v>0.63163499999999995</c:v>
                </c:pt>
                <c:pt idx="146">
                  <c:v>0.58330599999999999</c:v>
                </c:pt>
                <c:pt idx="147">
                  <c:v>0.52677499999999999</c:v>
                </c:pt>
                <c:pt idx="148">
                  <c:v>0.461621</c:v>
                </c:pt>
                <c:pt idx="149">
                  <c:v>0.38770500000000002</c:v>
                </c:pt>
                <c:pt idx="150">
                  <c:v>0.305342</c:v>
                </c:pt>
                <c:pt idx="151">
                  <c:v>0.215476</c:v>
                </c:pt>
                <c:pt idx="152">
                  <c:v>0.119786</c:v>
                </c:pt>
                <c:pt idx="153">
                  <c:v>2.0643999999999999E-2</c:v>
                </c:pt>
                <c:pt idx="154">
                  <c:v>-7.9108999999999999E-2</c:v>
                </c:pt>
                <c:pt idx="155">
                  <c:v>-0.17654600000000001</c:v>
                </c:pt>
                <c:pt idx="156">
                  <c:v>-0.269063</c:v>
                </c:pt>
                <c:pt idx="157">
                  <c:v>-0.35468</c:v>
                </c:pt>
                <c:pt idx="158">
                  <c:v>-0.43215399999999998</c:v>
                </c:pt>
                <c:pt idx="159">
                  <c:v>-0.50093100000000002</c:v>
                </c:pt>
                <c:pt idx="160">
                  <c:v>-0.56098400000000004</c:v>
                </c:pt>
                <c:pt idx="161">
                  <c:v>-0.61263800000000002</c:v>
                </c:pt>
                <c:pt idx="162">
                  <c:v>-0.65640500000000002</c:v>
                </c:pt>
                <c:pt idx="163">
                  <c:v>-0.69286800000000004</c:v>
                </c:pt>
                <c:pt idx="164">
                  <c:v>-0.722603</c:v>
                </c:pt>
                <c:pt idx="165">
                  <c:v>-0.74612599999999996</c:v>
                </c:pt>
                <c:pt idx="166">
                  <c:v>-0.76387400000000005</c:v>
                </c:pt>
                <c:pt idx="167">
                  <c:v>-0.77618799999999999</c:v>
                </c:pt>
                <c:pt idx="168">
                  <c:v>-0.78330900000000003</c:v>
                </c:pt>
                <c:pt idx="169">
                  <c:v>-0.78537900000000005</c:v>
                </c:pt>
                <c:pt idx="170">
                  <c:v>-0.78244100000000005</c:v>
                </c:pt>
                <c:pt idx="171">
                  <c:v>-0.77443399999999996</c:v>
                </c:pt>
                <c:pt idx="172">
                  <c:v>-0.76119999999999999</c:v>
                </c:pt>
                <c:pt idx="173">
                  <c:v>-0.74248000000000003</c:v>
                </c:pt>
                <c:pt idx="174">
                  <c:v>-0.71791499999999997</c:v>
                </c:pt>
                <c:pt idx="175">
                  <c:v>-0.687056</c:v>
                </c:pt>
                <c:pt idx="176">
                  <c:v>-0.64937</c:v>
                </c:pt>
                <c:pt idx="177">
                  <c:v>-0.60428000000000004</c:v>
                </c:pt>
                <c:pt idx="178">
                  <c:v>-0.55120599999999997</c:v>
                </c:pt>
                <c:pt idx="179">
                  <c:v>-0.48965799999999998</c:v>
                </c:pt>
                <c:pt idx="180">
                  <c:v>-0.41936200000000001</c:v>
                </c:pt>
                <c:pt idx="181">
                  <c:v>-0.34042099999999997</c:v>
                </c:pt>
                <c:pt idx="182">
                  <c:v>-0.25350099999999998</c:v>
                </c:pt>
                <c:pt idx="183">
                  <c:v>-0.159971</c:v>
                </c:pt>
                <c:pt idx="184">
                  <c:v>-6.1933000000000002E-2</c:v>
                </c:pt>
                <c:pt idx="185">
                  <c:v>3.7927000000000002E-2</c:v>
                </c:pt>
                <c:pt idx="186">
                  <c:v>0.13666600000000001</c:v>
                </c:pt>
                <c:pt idx="187">
                  <c:v>0.23150100000000001</c:v>
                </c:pt>
                <c:pt idx="188">
                  <c:v>0.32016699999999998</c:v>
                </c:pt>
                <c:pt idx="189">
                  <c:v>0.40111599999999997</c:v>
                </c:pt>
                <c:pt idx="190">
                  <c:v>0.47352300000000003</c:v>
                </c:pt>
                <c:pt idx="191">
                  <c:v>0.537165</c:v>
                </c:pt>
                <c:pt idx="192">
                  <c:v>0.59224200000000005</c:v>
                </c:pt>
                <c:pt idx="193">
                  <c:v>0.63920500000000002</c:v>
                </c:pt>
                <c:pt idx="194">
                  <c:v>0.67862</c:v>
                </c:pt>
                <c:pt idx="195">
                  <c:v>0.71107399999999998</c:v>
                </c:pt>
                <c:pt idx="196">
                  <c:v>0.73711099999999996</c:v>
                </c:pt>
                <c:pt idx="197">
                  <c:v>0.75720299999999996</c:v>
                </c:pt>
                <c:pt idx="198">
                  <c:v>0.77173099999999994</c:v>
                </c:pt>
                <c:pt idx="199">
                  <c:v>0.78097899999999998</c:v>
                </c:pt>
                <c:pt idx="200">
                  <c:v>0.78512999999999999</c:v>
                </c:pt>
                <c:pt idx="201">
                  <c:v>0.78426600000000002</c:v>
                </c:pt>
                <c:pt idx="202">
                  <c:v>0.77837100000000004</c:v>
                </c:pt>
                <c:pt idx="203">
                  <c:v>0.76732699999999998</c:v>
                </c:pt>
                <c:pt idx="204">
                  <c:v>0.75091600000000003</c:v>
                </c:pt>
                <c:pt idx="205">
                  <c:v>0.72882100000000005</c:v>
                </c:pt>
                <c:pt idx="206">
                  <c:v>0.70062800000000003</c:v>
                </c:pt>
                <c:pt idx="207">
                  <c:v>0.66583700000000001</c:v>
                </c:pt>
                <c:pt idx="208">
                  <c:v>0.62388399999999999</c:v>
                </c:pt>
                <c:pt idx="209">
                  <c:v>0.57418199999999997</c:v>
                </c:pt>
                <c:pt idx="210">
                  <c:v>0.51619199999999998</c:v>
                </c:pt>
                <c:pt idx="211">
                  <c:v>0.44953100000000001</c:v>
                </c:pt>
                <c:pt idx="212">
                  <c:v>0.37412400000000001</c:v>
                </c:pt>
                <c:pt idx="213">
                  <c:v>0.29038399999999998</c:v>
                </c:pt>
                <c:pt idx="214">
                  <c:v>0.199376</c:v>
                </c:pt>
                <c:pt idx="215">
                  <c:v>0.102906</c:v>
                </c:pt>
                <c:pt idx="216">
                  <c:v>3.4489999999999998E-3</c:v>
                </c:pt>
                <c:pt idx="217">
                  <c:v>-9.6110000000000001E-2</c:v>
                </c:pt>
                <c:pt idx="218">
                  <c:v>-0.19287199999999999</c:v>
                </c:pt>
                <c:pt idx="219">
                  <c:v>-0.28432299999999999</c:v>
                </c:pt>
                <c:pt idx="220">
                  <c:v>-0.36860700000000002</c:v>
                </c:pt>
                <c:pt idx="221">
                  <c:v>-0.444608</c:v>
                </c:pt>
                <c:pt idx="222">
                  <c:v>-0.51187499999999997</c:v>
                </c:pt>
                <c:pt idx="223">
                  <c:v>-0.57045299999999999</c:v>
                </c:pt>
                <c:pt idx="224">
                  <c:v>-0.62071100000000001</c:v>
                </c:pt>
                <c:pt idx="225">
                  <c:v>-0.66317999999999999</c:v>
                </c:pt>
                <c:pt idx="226">
                  <c:v>-0.69844600000000001</c:v>
                </c:pt>
                <c:pt idx="227">
                  <c:v>-0.72707699999999997</c:v>
                </c:pt>
                <c:pt idx="228">
                  <c:v>-0.749579</c:v>
                </c:pt>
                <c:pt idx="229">
                  <c:v>-0.76637100000000002</c:v>
                </c:pt>
                <c:pt idx="230">
                  <c:v>-0.77777700000000005</c:v>
                </c:pt>
                <c:pt idx="231">
                  <c:v>-0.784022</c:v>
                </c:pt>
                <c:pt idx="232">
                  <c:v>-0.78523100000000001</c:v>
                </c:pt>
                <c:pt idx="233">
                  <c:v>-0.78142800000000001</c:v>
                </c:pt>
                <c:pt idx="234">
                  <c:v>-0.772536</c:v>
                </c:pt>
                <c:pt idx="235">
                  <c:v>-0.75838000000000005</c:v>
                </c:pt>
                <c:pt idx="236">
                  <c:v>-0.73868299999999998</c:v>
                </c:pt>
                <c:pt idx="237">
                  <c:v>-0.71306999999999998</c:v>
                </c:pt>
                <c:pt idx="238">
                  <c:v>-0.68107600000000001</c:v>
                </c:pt>
                <c:pt idx="239">
                  <c:v>-0.64215999999999995</c:v>
                </c:pt>
                <c:pt idx="240">
                  <c:v>-0.59573600000000004</c:v>
                </c:pt>
                <c:pt idx="241">
                  <c:v>-0.54123500000000002</c:v>
                </c:pt>
                <c:pt idx="242">
                  <c:v>-0.47819499999999998</c:v>
                </c:pt>
                <c:pt idx="243">
                  <c:v>-0.406391</c:v>
                </c:pt>
                <c:pt idx="244">
                  <c:v>-0.32601200000000002</c:v>
                </c:pt>
                <c:pt idx="245">
                  <c:v>-0.23783699999999999</c:v>
                </c:pt>
                <c:pt idx="246">
                  <c:v>-0.14336199999999999</c:v>
                </c:pt>
                <c:pt idx="247">
                  <c:v>-4.4808000000000001E-2</c:v>
                </c:pt>
                <c:pt idx="248">
                  <c:v>5.5070000000000001E-2</c:v>
                </c:pt>
                <c:pt idx="249">
                  <c:v>0.15332499999999999</c:v>
                </c:pt>
                <c:pt idx="250">
                  <c:v>0.24724099999999999</c:v>
                </c:pt>
                <c:pt idx="251">
                  <c:v>0.33467000000000002</c:v>
                </c:pt>
                <c:pt idx="252">
                  <c:v>0.41419</c:v>
                </c:pt>
                <c:pt idx="253">
                  <c:v>0.48509099999999999</c:v>
                </c:pt>
                <c:pt idx="254">
                  <c:v>0.54723699999999997</c:v>
                </c:pt>
                <c:pt idx="255">
                  <c:v>0.600881</c:v>
                </c:pt>
                <c:pt idx="256">
                  <c:v>0.646505</c:v>
                </c:pt>
                <c:pt idx="257">
                  <c:v>0.68468200000000001</c:v>
                </c:pt>
                <c:pt idx="258">
                  <c:v>0.71599400000000002</c:v>
                </c:pt>
                <c:pt idx="259">
                  <c:v>0.74097800000000003</c:v>
                </c:pt>
                <c:pt idx="260">
                  <c:v>0.76008799999999999</c:v>
                </c:pt>
                <c:pt idx="261">
                  <c:v>0.77369100000000002</c:v>
                </c:pt>
                <c:pt idx="262">
                  <c:v>0.78205199999999997</c:v>
                </c:pt>
                <c:pt idx="263">
                  <c:v>0.78533799999999998</c:v>
                </c:pt>
                <c:pt idx="264">
                  <c:v>0.783613</c:v>
                </c:pt>
                <c:pt idx="265">
                  <c:v>0.77684299999999995</c:v>
                </c:pt>
                <c:pt idx="266">
                  <c:v>0.76489499999999999</c:v>
                </c:pt>
                <c:pt idx="267">
                  <c:v>0.74753199999999997</c:v>
                </c:pt>
                <c:pt idx="268">
                  <c:v>0.72441999999999995</c:v>
                </c:pt>
                <c:pt idx="269">
                  <c:v>0.695129</c:v>
                </c:pt>
                <c:pt idx="270">
                  <c:v>0.65914799999999996</c:v>
                </c:pt>
                <c:pt idx="271">
                  <c:v>0.61590400000000001</c:v>
                </c:pt>
                <c:pt idx="272">
                  <c:v>0.56481199999999998</c:v>
                </c:pt>
                <c:pt idx="273">
                  <c:v>0.50535200000000002</c:v>
                </c:pt>
                <c:pt idx="274">
                  <c:v>0.43718099999999999</c:v>
                </c:pt>
                <c:pt idx="275">
                  <c:v>0.36029499999999998</c:v>
                </c:pt>
                <c:pt idx="276">
                  <c:v>0.27520899999999998</c:v>
                </c:pt>
                <c:pt idx="277">
                  <c:v>0.183113</c:v>
                </c:pt>
                <c:pt idx="278">
                  <c:v>8.5936999999999999E-2</c:v>
                </c:pt>
                <c:pt idx="279">
                  <c:v>-1.3749000000000001E-2</c:v>
                </c:pt>
                <c:pt idx="280">
                  <c:v>-0.113027</c:v>
                </c:pt>
                <c:pt idx="281">
                  <c:v>-0.209039</c:v>
                </c:pt>
                <c:pt idx="282">
                  <c:v>-0.299369</c:v>
                </c:pt>
                <c:pt idx="283">
                  <c:v>-0.38228800000000002</c:v>
                </c:pt>
                <c:pt idx="284">
                  <c:v>-0.45680300000000001</c:v>
                </c:pt>
                <c:pt idx="285">
                  <c:v>-0.52256100000000005</c:v>
                </c:pt>
                <c:pt idx="286">
                  <c:v>-0.57967599999999997</c:v>
                </c:pt>
                <c:pt idx="287">
                  <c:v>-0.62855300000000003</c:v>
                </c:pt>
                <c:pt idx="288">
                  <c:v>-0.66974100000000003</c:v>
                </c:pt>
                <c:pt idx="289">
                  <c:v>-0.70382800000000001</c:v>
                </c:pt>
                <c:pt idx="290">
                  <c:v>-0.73137099999999999</c:v>
                </c:pt>
                <c:pt idx="291">
                  <c:v>-0.75286299999999995</c:v>
                </c:pt>
                <c:pt idx="292">
                  <c:v>-0.76870799999999995</c:v>
                </c:pt>
                <c:pt idx="293">
                  <c:v>-0.77921399999999996</c:v>
                </c:pt>
                <c:pt idx="294">
                  <c:v>-0.78458700000000003</c:v>
                </c:pt>
                <c:pt idx="295">
                  <c:v>-0.78493500000000005</c:v>
                </c:pt>
                <c:pt idx="296">
                  <c:v>-0.78026399999999996</c:v>
                </c:pt>
                <c:pt idx="297">
                  <c:v>-0.77048300000000003</c:v>
                </c:pt>
                <c:pt idx="298">
                  <c:v>-0.75539599999999996</c:v>
                </c:pt>
                <c:pt idx="299">
                  <c:v>-0.734711</c:v>
                </c:pt>
                <c:pt idx="300">
                  <c:v>-0.708036</c:v>
                </c:pt>
                <c:pt idx="301">
                  <c:v>-0.67489200000000005</c:v>
                </c:pt>
                <c:pt idx="302">
                  <c:v>-0.63472600000000001</c:v>
                </c:pt>
                <c:pt idx="303">
                  <c:v>-0.58695299999999995</c:v>
                </c:pt>
                <c:pt idx="304">
                  <c:v>-0.53101200000000004</c:v>
                </c:pt>
                <c:pt idx="305">
                  <c:v>-0.46647100000000002</c:v>
                </c:pt>
                <c:pt idx="306">
                  <c:v>-0.39316499999999999</c:v>
                </c:pt>
                <c:pt idx="307">
                  <c:v>-0.31137100000000001</c:v>
                </c:pt>
                <c:pt idx="308">
                  <c:v>-0.22198499999999999</c:v>
                </c:pt>
                <c:pt idx="309">
                  <c:v>-0.12663199999999999</c:v>
                </c:pt>
                <c:pt idx="310">
                  <c:v>-2.7643000000000001E-2</c:v>
                </c:pt>
                <c:pt idx="311">
                  <c:v>7.2164000000000006E-2</c:v>
                </c:pt>
                <c:pt idx="312">
                  <c:v>0.169854</c:v>
                </c:pt>
                <c:pt idx="313">
                  <c:v>0.26278899999999999</c:v>
                </c:pt>
                <c:pt idx="314">
                  <c:v>0.348937</c:v>
                </c:pt>
                <c:pt idx="315">
                  <c:v>0.427008</c:v>
                </c:pt>
                <c:pt idx="316">
                  <c:v>0.49640000000000001</c:v>
                </c:pt>
                <c:pt idx="317">
                  <c:v>0.55705700000000002</c:v>
                </c:pt>
                <c:pt idx="318">
                  <c:v>0.60928300000000002</c:v>
                </c:pt>
                <c:pt idx="319">
                  <c:v>0.65358400000000005</c:v>
                </c:pt>
                <c:pt idx="320">
                  <c:v>0.69054000000000004</c:v>
                </c:pt>
                <c:pt idx="321">
                  <c:v>0.72072800000000004</c:v>
                </c:pt>
                <c:pt idx="322">
                  <c:v>0.74467099999999997</c:v>
                </c:pt>
                <c:pt idx="323">
                  <c:v>0.76281100000000002</c:v>
                </c:pt>
                <c:pt idx="324">
                  <c:v>0.77549599999999996</c:v>
                </c:pt>
                <c:pt idx="325">
                  <c:v>0.78297600000000001</c:v>
                </c:pt>
                <c:pt idx="326">
                  <c:v>0.78539700000000001</c:v>
                </c:pt>
                <c:pt idx="327">
                  <c:v>0.78281000000000001</c:v>
                </c:pt>
                <c:pt idx="328">
                  <c:v>0.77516300000000005</c:v>
                </c:pt>
                <c:pt idx="329">
                  <c:v>0.76230200000000004</c:v>
                </c:pt>
                <c:pt idx="330">
                  <c:v>0.743977</c:v>
                </c:pt>
                <c:pt idx="331">
                  <c:v>0.719835</c:v>
                </c:pt>
                <c:pt idx="332">
                  <c:v>0.68943299999999996</c:v>
                </c:pt>
                <c:pt idx="333">
                  <c:v>0.65224499999999996</c:v>
                </c:pt>
                <c:pt idx="334">
                  <c:v>0.60769200000000001</c:v>
                </c:pt>
                <c:pt idx="335">
                  <c:v>0.55519499999999999</c:v>
                </c:pt>
                <c:pt idx="336">
                  <c:v>0.494253</c:v>
                </c:pt>
                <c:pt idx="337">
                  <c:v>0.424572</c:v>
                </c:pt>
                <c:pt idx="338">
                  <c:v>0.34622199999999997</c:v>
                </c:pt>
                <c:pt idx="339">
                  <c:v>0.25982499999999997</c:v>
                </c:pt>
                <c:pt idx="340">
                  <c:v>0.16669700000000001</c:v>
                </c:pt>
                <c:pt idx="341">
                  <c:v>6.8892999999999996E-2</c:v>
                </c:pt>
                <c:pt idx="342">
                  <c:v>-3.0934E-2</c:v>
                </c:pt>
                <c:pt idx="343">
                  <c:v>-0.12984699999999999</c:v>
                </c:pt>
                <c:pt idx="344">
                  <c:v>-0.22503600000000001</c:v>
                </c:pt>
                <c:pt idx="345">
                  <c:v>-0.31419399999999997</c:v>
                </c:pt>
                <c:pt idx="346">
                  <c:v>-0.39571899999999999</c:v>
                </c:pt>
                <c:pt idx="347">
                  <c:v>-0.46873700000000001</c:v>
                </c:pt>
                <c:pt idx="348">
                  <c:v>-0.53298999999999996</c:v>
                </c:pt>
                <c:pt idx="349">
                  <c:v>-0.58865400000000001</c:v>
                </c:pt>
                <c:pt idx="350">
                  <c:v>-0.63616799999999996</c:v>
                </c:pt>
                <c:pt idx="351">
                  <c:v>-0.67609300000000006</c:v>
                </c:pt>
                <c:pt idx="352">
                  <c:v>-0.70901599999999998</c:v>
                </c:pt>
                <c:pt idx="353">
                  <c:v>-0.73548599999999997</c:v>
                </c:pt>
                <c:pt idx="354">
                  <c:v>-0.75597999999999999</c:v>
                </c:pt>
                <c:pt idx="355">
                  <c:v>-0.77088800000000002</c:v>
                </c:pt>
                <c:pt idx="356">
                  <c:v>-0.78049900000000005</c:v>
                </c:pt>
                <c:pt idx="357">
                  <c:v>-0.78500300000000001</c:v>
                </c:pt>
                <c:pt idx="358">
                  <c:v>-0.78449000000000002</c:v>
                </c:pt>
                <c:pt idx="359">
                  <c:v>-0.77895000000000003</c:v>
                </c:pt>
                <c:pt idx="360">
                  <c:v>-0.76827299999999998</c:v>
                </c:pt>
                <c:pt idx="361">
                  <c:v>-0.752247</c:v>
                </c:pt>
                <c:pt idx="362">
                  <c:v>-0.73056200000000004</c:v>
                </c:pt>
                <c:pt idx="363">
                  <c:v>-0.70281099999999996</c:v>
                </c:pt>
                <c:pt idx="364">
                  <c:v>-0.66849999999999998</c:v>
                </c:pt>
                <c:pt idx="365">
                  <c:v>-0.62706799999999996</c:v>
                </c:pt>
                <c:pt idx="366">
                  <c:v>-0.577928</c:v>
                </c:pt>
                <c:pt idx="367">
                  <c:v>-0.52053300000000002</c:v>
                </c:pt>
                <c:pt idx="368">
                  <c:v>-0.454486</c:v>
                </c:pt>
                <c:pt idx="369">
                  <c:v>-0.37968600000000002</c:v>
                </c:pt>
                <c:pt idx="370">
                  <c:v>-0.29650300000000002</c:v>
                </c:pt>
                <c:pt idx="371">
                  <c:v>-0.205954</c:v>
                </c:pt>
                <c:pt idx="372">
                  <c:v>-0.109793</c:v>
                </c:pt>
                <c:pt idx="373">
                  <c:v>-1.0454E-2</c:v>
                </c:pt>
                <c:pt idx="374">
                  <c:v>8.9194999999999997E-2</c:v>
                </c:pt>
                <c:pt idx="375">
                  <c:v>0.18624099999999999</c:v>
                </c:pt>
                <c:pt idx="376">
                  <c:v>0.27813300000000002</c:v>
                </c:pt>
                <c:pt idx="377">
                  <c:v>0.36296400000000001</c:v>
                </c:pt>
                <c:pt idx="378">
                  <c:v>0.43956699999999999</c:v>
                </c:pt>
                <c:pt idx="379">
                  <c:v>0.50744900000000004</c:v>
                </c:pt>
                <c:pt idx="380">
                  <c:v>0.56662699999999999</c:v>
                </c:pt>
                <c:pt idx="381">
                  <c:v>0.61745099999999997</c:v>
                </c:pt>
                <c:pt idx="382">
                  <c:v>0.66044599999999998</c:v>
                </c:pt>
                <c:pt idx="383">
                  <c:v>0.69619799999999998</c:v>
                </c:pt>
                <c:pt idx="384">
                  <c:v>0.72527699999999995</c:v>
                </c:pt>
                <c:pt idx="385">
                  <c:v>0.748193</c:v>
                </c:pt>
                <c:pt idx="386">
                  <c:v>0.76537299999999997</c:v>
                </c:pt>
                <c:pt idx="387">
                  <c:v>0.77714799999999995</c:v>
                </c:pt>
                <c:pt idx="388">
                  <c:v>0.78374999999999995</c:v>
                </c:pt>
                <c:pt idx="389">
                  <c:v>0.78530900000000003</c:v>
                </c:pt>
                <c:pt idx="390">
                  <c:v>0.78185800000000005</c:v>
                </c:pt>
                <c:pt idx="391">
                  <c:v>0.77332800000000002</c:v>
                </c:pt>
                <c:pt idx="392">
                  <c:v>0.759548</c:v>
                </c:pt>
                <c:pt idx="393">
                  <c:v>0.74024999999999996</c:v>
                </c:pt>
                <c:pt idx="394">
                  <c:v>0.71506599999999998</c:v>
                </c:pt>
                <c:pt idx="395">
                  <c:v>0.68353600000000003</c:v>
                </c:pt>
                <c:pt idx="396">
                  <c:v>0.645123</c:v>
                </c:pt>
                <c:pt idx="397">
                  <c:v>0.599244</c:v>
                </c:pt>
                <c:pt idx="398">
                  <c:v>0.54532700000000001</c:v>
                </c:pt>
                <c:pt idx="399">
                  <c:v>0.48289500000000002</c:v>
                </c:pt>
                <c:pt idx="400">
                  <c:v>0.41170499999999999</c:v>
                </c:pt>
                <c:pt idx="401">
                  <c:v>0.33190900000000001</c:v>
                </c:pt>
                <c:pt idx="402">
                  <c:v>0.24424000000000001</c:v>
                </c:pt>
                <c:pt idx="403">
                  <c:v>0.150142</c:v>
                </c:pt>
                <c:pt idx="404">
                  <c:v>5.1788000000000001E-2</c:v>
                </c:pt>
                <c:pt idx="405">
                  <c:v>-4.8092999999999997E-2</c:v>
                </c:pt>
                <c:pt idx="406">
                  <c:v>-0.14655499999999999</c:v>
                </c:pt>
                <c:pt idx="407">
                  <c:v>-0.24085300000000001</c:v>
                </c:pt>
                <c:pt idx="408">
                  <c:v>-0.328791</c:v>
                </c:pt>
                <c:pt idx="409">
                  <c:v>-0.40889599999999998</c:v>
                </c:pt>
                <c:pt idx="410">
                  <c:v>-0.48041099999999998</c:v>
                </c:pt>
                <c:pt idx="411">
                  <c:v>-0.54316500000000001</c:v>
                </c:pt>
                <c:pt idx="412">
                  <c:v>-0.59739100000000001</c:v>
                </c:pt>
                <c:pt idx="413">
                  <c:v>-0.64355799999999996</c:v>
                </c:pt>
                <c:pt idx="414">
                  <c:v>-0.68223800000000001</c:v>
                </c:pt>
                <c:pt idx="415">
                  <c:v>-0.71401300000000001</c:v>
                </c:pt>
                <c:pt idx="416">
                  <c:v>-0.73942399999999997</c:v>
                </c:pt>
                <c:pt idx="417">
                  <c:v>-0.75893299999999997</c:v>
                </c:pt>
                <c:pt idx="418">
                  <c:v>-0.77291200000000004</c:v>
                </c:pt>
                <c:pt idx="419">
                  <c:v>-0.78163300000000002</c:v>
                </c:pt>
                <c:pt idx="420">
                  <c:v>-0.78527100000000005</c:v>
                </c:pt>
                <c:pt idx="421">
                  <c:v>-0.78389699999999995</c:v>
                </c:pt>
                <c:pt idx="422">
                  <c:v>-0.77748399999999995</c:v>
                </c:pt>
                <c:pt idx="423">
                  <c:v>-0.76590499999999995</c:v>
                </c:pt>
                <c:pt idx="424">
                  <c:v>-0.74893100000000001</c:v>
                </c:pt>
                <c:pt idx="425">
                  <c:v>-0.72623400000000005</c:v>
                </c:pt>
                <c:pt idx="426">
                  <c:v>-0.69739300000000004</c:v>
                </c:pt>
                <c:pt idx="427">
                  <c:v>-0.66189799999999999</c:v>
                </c:pt>
                <c:pt idx="428">
                  <c:v>-0.61918200000000001</c:v>
                </c:pt>
                <c:pt idx="429">
                  <c:v>-0.568658</c:v>
                </c:pt>
                <c:pt idx="430">
                  <c:v>-0.50979799999999997</c:v>
                </c:pt>
                <c:pt idx="431">
                  <c:v>-0.44224200000000002</c:v>
                </c:pt>
                <c:pt idx="432">
                  <c:v>-0.36595699999999998</c:v>
                </c:pt>
                <c:pt idx="433">
                  <c:v>-0.28141500000000003</c:v>
                </c:pt>
                <c:pt idx="434">
                  <c:v>-0.18975600000000001</c:v>
                </c:pt>
                <c:pt idx="435">
                  <c:v>-9.2857999999999996E-2</c:v>
                </c:pt>
                <c:pt idx="436">
                  <c:v>6.7450000000000001E-3</c:v>
                </c:pt>
                <c:pt idx="437">
                  <c:v>0.10614800000000001</c:v>
                </c:pt>
                <c:pt idx="438">
                  <c:v>0.20247399999999999</c:v>
                </c:pt>
                <c:pt idx="439">
                  <c:v>0.293267</c:v>
                </c:pt>
                <c:pt idx="440">
                  <c:v>0.37674600000000003</c:v>
                </c:pt>
                <c:pt idx="441">
                  <c:v>0.45186799999999999</c:v>
                </c:pt>
                <c:pt idx="442">
                  <c:v>0.51823900000000001</c:v>
                </c:pt>
                <c:pt idx="443">
                  <c:v>0.57594900000000004</c:v>
                </c:pt>
                <c:pt idx="444">
                  <c:v>0.62538700000000003</c:v>
                </c:pt>
                <c:pt idx="445">
                  <c:v>0.66709399999999996</c:v>
                </c:pt>
                <c:pt idx="446">
                  <c:v>0.70165900000000003</c:v>
                </c:pt>
                <c:pt idx="447">
                  <c:v>0.72964399999999996</c:v>
                </c:pt>
                <c:pt idx="448">
                  <c:v>0.75154600000000005</c:v>
                </c:pt>
                <c:pt idx="449">
                  <c:v>0.76777499999999999</c:v>
                </c:pt>
                <c:pt idx="450">
                  <c:v>0.77864699999999998</c:v>
                </c:pt>
                <c:pt idx="451">
                  <c:v>0.78437500000000004</c:v>
                </c:pt>
                <c:pt idx="452">
                  <c:v>0.78507300000000002</c:v>
                </c:pt>
                <c:pt idx="453">
                  <c:v>0.78075600000000001</c:v>
                </c:pt>
                <c:pt idx="454">
                  <c:v>0.77133799999999997</c:v>
                </c:pt>
                <c:pt idx="455">
                  <c:v>0.75663100000000005</c:v>
                </c:pt>
                <c:pt idx="456">
                  <c:v>0.73634999999999995</c:v>
                </c:pt>
                <c:pt idx="457">
                  <c:v>0.71011000000000002</c:v>
                </c:pt>
                <c:pt idx="458">
                  <c:v>0.67743600000000004</c:v>
                </c:pt>
                <c:pt idx="459">
                  <c:v>0.63778100000000004</c:v>
                </c:pt>
                <c:pt idx="460">
                  <c:v>0.59055899999999995</c:v>
                </c:pt>
                <c:pt idx="461">
                  <c:v>0.53520599999999996</c:v>
                </c:pt>
                <c:pt idx="462">
                  <c:v>0.471277</c:v>
                </c:pt>
                <c:pt idx="463">
                  <c:v>0.39858199999999999</c:v>
                </c:pt>
                <c:pt idx="464">
                  <c:v>0.31736199999999998</c:v>
                </c:pt>
                <c:pt idx="465">
                  <c:v>0.228463</c:v>
                </c:pt>
                <c:pt idx="466">
                  <c:v>0.13346</c:v>
                </c:pt>
                <c:pt idx="467">
                  <c:v>3.4638000000000002E-2</c:v>
                </c:pt>
                <c:pt idx="468">
                  <c:v>-6.5208000000000002E-2</c:v>
                </c:pt>
                <c:pt idx="469">
                  <c:v>-0.16313800000000001</c:v>
                </c:pt>
                <c:pt idx="470">
                  <c:v>-0.25647999999999999</c:v>
                </c:pt>
                <c:pt idx="471">
                  <c:v>-0.34315499999999999</c:v>
                </c:pt>
                <c:pt idx="472">
                  <c:v>-0.42181800000000003</c:v>
                </c:pt>
                <c:pt idx="473">
                  <c:v>-0.49182500000000001</c:v>
                </c:pt>
                <c:pt idx="474">
                  <c:v>-0.553087</c:v>
                </c:pt>
                <c:pt idx="475">
                  <c:v>-0.60589000000000004</c:v>
                </c:pt>
                <c:pt idx="476">
                  <c:v>-0.65072700000000006</c:v>
                </c:pt>
                <c:pt idx="477">
                  <c:v>-0.68817799999999996</c:v>
                </c:pt>
                <c:pt idx="478">
                  <c:v>-0.71882299999999999</c:v>
                </c:pt>
                <c:pt idx="479">
                  <c:v>-0.74318799999999996</c:v>
                </c:pt>
                <c:pt idx="480">
                  <c:v>-0.76172200000000001</c:v>
                </c:pt>
                <c:pt idx="481">
                  <c:v>-0.77478000000000002</c:v>
                </c:pt>
                <c:pt idx="482">
                  <c:v>-0.78261800000000004</c:v>
                </c:pt>
                <c:pt idx="483">
                  <c:v>-0.78539099999999995</c:v>
                </c:pt>
                <c:pt idx="484">
                  <c:v>-0.78315500000000005</c:v>
                </c:pt>
                <c:pt idx="485">
                  <c:v>-0.77586599999999994</c:v>
                </c:pt>
                <c:pt idx="486">
                  <c:v>-0.76337699999999997</c:v>
                </c:pt>
                <c:pt idx="487">
                  <c:v>-0.74544500000000002</c:v>
                </c:pt>
                <c:pt idx="488">
                  <c:v>-0.72172499999999995</c:v>
                </c:pt>
                <c:pt idx="489">
                  <c:v>-0.69177699999999998</c:v>
                </c:pt>
                <c:pt idx="490">
                  <c:v>-0.65508200000000005</c:v>
                </c:pt>
                <c:pt idx="491">
                  <c:v>-0.61106499999999997</c:v>
                </c:pt>
                <c:pt idx="492">
                  <c:v>-0.55914200000000003</c:v>
                </c:pt>
                <c:pt idx="493">
                  <c:v>-0.498805</c:v>
                </c:pt>
                <c:pt idx="494">
                  <c:v>-0.42973800000000001</c:v>
                </c:pt>
                <c:pt idx="495">
                  <c:v>-0.35198299999999999</c:v>
                </c:pt>
                <c:pt idx="496">
                  <c:v>-0.26611600000000002</c:v>
                </c:pt>
                <c:pt idx="497">
                  <c:v>-0.173401</c:v>
                </c:pt>
                <c:pt idx="498">
                  <c:v>-7.5842999999999994E-2</c:v>
                </c:pt>
                <c:pt idx="499">
                  <c:v>2.3937E-2</c:v>
                </c:pt>
                <c:pt idx="500">
                  <c:v>0.12300899999999999</c:v>
                </c:pt>
                <c:pt idx="501">
                  <c:v>0.21854199999999999</c:v>
                </c:pt>
                <c:pt idx="502">
                  <c:v>0.30818299999999998</c:v>
                </c:pt>
                <c:pt idx="503">
                  <c:v>0.39027899999999999</c:v>
                </c:pt>
                <c:pt idx="504">
                  <c:v>0.46390799999999999</c:v>
                </c:pt>
                <c:pt idx="505">
                  <c:v>0.52877300000000005</c:v>
                </c:pt>
                <c:pt idx="506">
                  <c:v>0.58502699999999996</c:v>
                </c:pt>
                <c:pt idx="507">
                  <c:v>0.63309400000000005</c:v>
                </c:pt>
                <c:pt idx="508">
                  <c:v>0.67353099999999999</c:v>
                </c:pt>
                <c:pt idx="509">
                  <c:v>0.70692600000000005</c:v>
                </c:pt>
                <c:pt idx="510">
                  <c:v>0.73383100000000001</c:v>
                </c:pt>
                <c:pt idx="511">
                  <c:v>0.75473100000000004</c:v>
                </c:pt>
                <c:pt idx="512">
                  <c:v>0.77001900000000001</c:v>
                </c:pt>
                <c:pt idx="513">
                  <c:v>0.77999399999999997</c:v>
                </c:pt>
                <c:pt idx="514">
                  <c:v>0.78485099999999997</c:v>
                </c:pt>
                <c:pt idx="515">
                  <c:v>0.78468899999999997</c:v>
                </c:pt>
                <c:pt idx="516">
                  <c:v>0.77950399999999997</c:v>
                </c:pt>
                <c:pt idx="517">
                  <c:v>0.76919199999999999</c:v>
                </c:pt>
                <c:pt idx="518">
                  <c:v>0.75355000000000005</c:v>
                </c:pt>
                <c:pt idx="519">
                  <c:v>0.73227299999999995</c:v>
                </c:pt>
                <c:pt idx="520">
                  <c:v>0.70496300000000001</c:v>
                </c:pt>
                <c:pt idx="521">
                  <c:v>0.67112899999999998</c:v>
                </c:pt>
                <c:pt idx="522">
                  <c:v>0.63021499999999997</c:v>
                </c:pt>
                <c:pt idx="523">
                  <c:v>0.58163299999999996</c:v>
                </c:pt>
                <c:pt idx="524">
                  <c:v>0.52483199999999997</c:v>
                </c:pt>
                <c:pt idx="525">
                  <c:v>0.459399</c:v>
                </c:pt>
                <c:pt idx="526">
                  <c:v>0.38520599999999999</c:v>
                </c:pt>
                <c:pt idx="527">
                  <c:v>0.30258499999999999</c:v>
                </c:pt>
                <c:pt idx="528">
                  <c:v>0.212504</c:v>
                </c:pt>
                <c:pt idx="529">
                  <c:v>0.116663</c:v>
                </c:pt>
                <c:pt idx="530">
                  <c:v>1.7457E-2</c:v>
                </c:pt>
                <c:pt idx="531">
                  <c:v>-8.2267000000000007E-2</c:v>
                </c:pt>
                <c:pt idx="532">
                  <c:v>-0.17958499999999999</c:v>
                </c:pt>
                <c:pt idx="533">
                  <c:v>-0.27190900000000001</c:v>
                </c:pt>
                <c:pt idx="534">
                  <c:v>-0.35728100000000002</c:v>
                </c:pt>
                <c:pt idx="535">
                  <c:v>-0.43448300000000001</c:v>
                </c:pt>
                <c:pt idx="536">
                  <c:v>-0.50297999999999998</c:v>
                </c:pt>
                <c:pt idx="537">
                  <c:v>-0.56275900000000001</c:v>
                </c:pt>
                <c:pt idx="538">
                  <c:v>-0.61415299999999995</c:v>
                </c:pt>
                <c:pt idx="539">
                  <c:v>-0.65767699999999996</c:v>
                </c:pt>
                <c:pt idx="540">
                  <c:v>-0.69391800000000003</c:v>
                </c:pt>
                <c:pt idx="541">
                  <c:v>-0.72344600000000003</c:v>
                </c:pt>
                <c:pt idx="542">
                  <c:v>-0.74677899999999997</c:v>
                </c:pt>
                <c:pt idx="543">
                  <c:v>-0.76434899999999995</c:v>
                </c:pt>
                <c:pt idx="544">
                  <c:v>-0.77649400000000002</c:v>
                </c:pt>
                <c:pt idx="545">
                  <c:v>-0.78345200000000004</c:v>
                </c:pt>
                <c:pt idx="546">
                  <c:v>-0.78536300000000003</c:v>
                </c:pt>
                <c:pt idx="547">
                  <c:v>-0.78226399999999996</c:v>
                </c:pt>
                <c:pt idx="548">
                  <c:v>-0.77409399999999995</c:v>
                </c:pt>
                <c:pt idx="549">
                  <c:v>-0.76068899999999995</c:v>
                </c:pt>
                <c:pt idx="550">
                  <c:v>-0.74178900000000003</c:v>
                </c:pt>
                <c:pt idx="551">
                  <c:v>-0.71703099999999997</c:v>
                </c:pt>
                <c:pt idx="552">
                  <c:v>-0.68596199999999996</c:v>
                </c:pt>
                <c:pt idx="553">
                  <c:v>-0.64805000000000001</c:v>
                </c:pt>
                <c:pt idx="554">
                  <c:v>-0.60271399999999997</c:v>
                </c:pt>
                <c:pt idx="555">
                  <c:v>-0.54937599999999998</c:v>
                </c:pt>
                <c:pt idx="556">
                  <c:v>-0.48755199999999999</c:v>
                </c:pt>
                <c:pt idx="557">
                  <c:v>-0.41697600000000001</c:v>
                </c:pt>
                <c:pt idx="558">
                  <c:v>-0.33776699999999998</c:v>
                </c:pt>
                <c:pt idx="559">
                  <c:v>-0.25061099999999997</c:v>
                </c:pt>
                <c:pt idx="560">
                  <c:v>-0.15690100000000001</c:v>
                </c:pt>
                <c:pt idx="561">
                  <c:v>-5.8761000000000001E-2</c:v>
                </c:pt>
                <c:pt idx="562">
                  <c:v>4.1109E-2</c:v>
                </c:pt>
                <c:pt idx="563">
                  <c:v>0.139764</c:v>
                </c:pt>
                <c:pt idx="564">
                  <c:v>0.234434</c:v>
                </c:pt>
                <c:pt idx="565">
                  <c:v>0.32287399999999999</c:v>
                </c:pt>
                <c:pt idx="566">
                  <c:v>0.40355999999999997</c:v>
                </c:pt>
                <c:pt idx="567">
                  <c:v>0.475688</c:v>
                </c:pt>
                <c:pt idx="568">
                  <c:v>0.53905199999999998</c:v>
                </c:pt>
                <c:pt idx="569">
                  <c:v>0.593862</c:v>
                </c:pt>
                <c:pt idx="570">
                  <c:v>0.64057500000000001</c:v>
                </c:pt>
                <c:pt idx="571">
                  <c:v>0.67976000000000003</c:v>
                </c:pt>
                <c:pt idx="572">
                  <c:v>0.712001</c:v>
                </c:pt>
                <c:pt idx="573">
                  <c:v>0.73784099999999997</c:v>
                </c:pt>
                <c:pt idx="574">
                  <c:v>0.75775000000000003</c:v>
                </c:pt>
                <c:pt idx="575">
                  <c:v>0.77210599999999996</c:v>
                </c:pt>
                <c:pt idx="576">
                  <c:v>0.78119000000000005</c:v>
                </c:pt>
                <c:pt idx="577">
                  <c:v>0.78517999999999999</c:v>
                </c:pt>
                <c:pt idx="578">
                  <c:v>0.78415699999999999</c:v>
                </c:pt>
                <c:pt idx="579">
                  <c:v>0.77810000000000001</c:v>
                </c:pt>
                <c:pt idx="580">
                  <c:v>0.76688800000000001</c:v>
                </c:pt>
                <c:pt idx="581">
                  <c:v>0.75030200000000002</c:v>
                </c:pt>
                <c:pt idx="582">
                  <c:v>0.72801899999999997</c:v>
                </c:pt>
                <c:pt idx="583">
                  <c:v>0.69962299999999999</c:v>
                </c:pt>
                <c:pt idx="584">
                  <c:v>0.66461300000000001</c:v>
                </c:pt>
                <c:pt idx="585">
                  <c:v>0.62242200000000003</c:v>
                </c:pt>
                <c:pt idx="586">
                  <c:v>0.57246300000000006</c:v>
                </c:pt>
                <c:pt idx="587">
                  <c:v>0.51420100000000002</c:v>
                </c:pt>
                <c:pt idx="588">
                  <c:v>0.44725999999999999</c:v>
                </c:pt>
                <c:pt idx="589">
                  <c:v>0.37157899999999999</c:v>
                </c:pt>
                <c:pt idx="590">
                  <c:v>0.28758600000000001</c:v>
                </c:pt>
                <c:pt idx="591">
                  <c:v>0.19637299999999999</c:v>
                </c:pt>
                <c:pt idx="592">
                  <c:v>9.9765999999999994E-2</c:v>
                </c:pt>
                <c:pt idx="593">
                  <c:v>2.5999999999999998E-4</c:v>
                </c:pt>
                <c:pt idx="594">
                  <c:v>-9.9252999999999994E-2</c:v>
                </c:pt>
                <c:pt idx="595">
                  <c:v>-0.195882</c:v>
                </c:pt>
                <c:pt idx="596">
                  <c:v>-0.28712900000000002</c:v>
                </c:pt>
                <c:pt idx="597">
                  <c:v>-0.37116300000000002</c:v>
                </c:pt>
                <c:pt idx="598">
                  <c:v>-0.44688899999999998</c:v>
                </c:pt>
                <c:pt idx="599">
                  <c:v>-0.513876</c:v>
                </c:pt>
                <c:pt idx="600">
                  <c:v>-0.57218199999999997</c:v>
                </c:pt>
                <c:pt idx="601">
                  <c:v>-0.62218200000000001</c:v>
                </c:pt>
                <c:pt idx="602">
                  <c:v>-0.664412</c:v>
                </c:pt>
                <c:pt idx="603">
                  <c:v>-0.69945900000000005</c:v>
                </c:pt>
                <c:pt idx="604">
                  <c:v>-0.72788699999999995</c:v>
                </c:pt>
                <c:pt idx="605">
                  <c:v>-0.75020100000000001</c:v>
                </c:pt>
                <c:pt idx="606">
                  <c:v>-0.76681600000000005</c:v>
                </c:pt>
                <c:pt idx="607">
                  <c:v>-0.77805500000000005</c:v>
                </c:pt>
                <c:pt idx="608">
                  <c:v>-0.784138</c:v>
                </c:pt>
                <c:pt idx="609">
                  <c:v>-0.78518699999999997</c:v>
                </c:pt>
                <c:pt idx="610">
                  <c:v>-0.781223</c:v>
                </c:pt>
                <c:pt idx="611">
                  <c:v>-0.77216700000000005</c:v>
                </c:pt>
                <c:pt idx="612">
                  <c:v>-0.75783900000000004</c:v>
                </c:pt>
                <c:pt idx="613">
                  <c:v>-0.73795999999999995</c:v>
                </c:pt>
                <c:pt idx="614">
                  <c:v>-0.71215099999999998</c:v>
                </c:pt>
                <c:pt idx="615">
                  <c:v>-0.67994500000000002</c:v>
                </c:pt>
                <c:pt idx="616">
                  <c:v>-0.64079799999999998</c:v>
                </c:pt>
                <c:pt idx="617">
                  <c:v>-0.59412500000000001</c:v>
                </c:pt>
                <c:pt idx="618">
                  <c:v>-0.53935900000000003</c:v>
                </c:pt>
                <c:pt idx="619">
                  <c:v>-0.47604000000000002</c:v>
                </c:pt>
                <c:pt idx="620">
                  <c:v>-0.40395799999999998</c:v>
                </c:pt>
                <c:pt idx="621">
                  <c:v>-0.32331500000000002</c:v>
                </c:pt>
                <c:pt idx="622">
                  <c:v>-0.23491100000000001</c:v>
                </c:pt>
                <c:pt idx="623">
                  <c:v>-0.140269</c:v>
                </c:pt>
                <c:pt idx="624">
                  <c:v>-4.1626999999999997E-2</c:v>
                </c:pt>
                <c:pt idx="625">
                  <c:v>5.8243000000000003E-2</c:v>
                </c:pt>
                <c:pt idx="626">
                  <c:v>0.15640000000000001</c:v>
                </c:pt>
                <c:pt idx="627">
                  <c:v>0.250139</c:v>
                </c:pt>
                <c:pt idx="628">
                  <c:v>0.33733400000000002</c:v>
                </c:pt>
                <c:pt idx="629">
                  <c:v>0.41658600000000001</c:v>
                </c:pt>
                <c:pt idx="630">
                  <c:v>0.48720799999999997</c:v>
                </c:pt>
                <c:pt idx="631">
                  <c:v>0.54907700000000004</c:v>
                </c:pt>
                <c:pt idx="632">
                  <c:v>0.60245700000000002</c:v>
                </c:pt>
                <c:pt idx="633">
                  <c:v>0.64783400000000002</c:v>
                </c:pt>
                <c:pt idx="634">
                  <c:v>0.68578300000000003</c:v>
                </c:pt>
                <c:pt idx="635">
                  <c:v>0.71688600000000002</c:v>
                </c:pt>
                <c:pt idx="636">
                  <c:v>0.741676</c:v>
                </c:pt>
                <c:pt idx="637">
                  <c:v>0.760606</c:v>
                </c:pt>
                <c:pt idx="638">
                  <c:v>0.774038</c:v>
                </c:pt>
                <c:pt idx="639">
                  <c:v>0.78223500000000001</c:v>
                </c:pt>
                <c:pt idx="640">
                  <c:v>0.78535999999999995</c:v>
                </c:pt>
                <c:pt idx="641">
                  <c:v>0.78347500000000003</c:v>
                </c:pt>
                <c:pt idx="642">
                  <c:v>0.77654299999999998</c:v>
                </c:pt>
                <c:pt idx="643">
                  <c:v>0.76442600000000005</c:v>
                </c:pt>
                <c:pt idx="644">
                  <c:v>0.74688500000000002</c:v>
                </c:pt>
                <c:pt idx="645">
                  <c:v>0.72358299999999998</c:v>
                </c:pt>
                <c:pt idx="646">
                  <c:v>0.69408800000000004</c:v>
                </c:pt>
                <c:pt idx="647">
                  <c:v>0.65788400000000002</c:v>
                </c:pt>
                <c:pt idx="648">
                  <c:v>0.61439900000000003</c:v>
                </c:pt>
                <c:pt idx="649">
                  <c:v>0.56304799999999999</c:v>
                </c:pt>
                <c:pt idx="650">
                  <c:v>0.50331300000000001</c:v>
                </c:pt>
                <c:pt idx="651">
                  <c:v>0.43486200000000003</c:v>
                </c:pt>
                <c:pt idx="652">
                  <c:v>0.35770400000000002</c:v>
                </c:pt>
                <c:pt idx="653">
                  <c:v>0.272372</c:v>
                </c:pt>
                <c:pt idx="654">
                  <c:v>0.18007999999999999</c:v>
                </c:pt>
                <c:pt idx="655">
                  <c:v>8.2781999999999994E-2</c:v>
                </c:pt>
                <c:pt idx="656">
                  <c:v>-1.6937000000000001E-2</c:v>
                </c:pt>
                <c:pt idx="657">
                  <c:v>-0.11615399999999999</c:v>
                </c:pt>
                <c:pt idx="658">
                  <c:v>-0.21201800000000001</c:v>
                </c:pt>
                <c:pt idx="659">
                  <c:v>-0.30213499999999999</c:v>
                </c:pt>
                <c:pt idx="660">
                  <c:v>-0.384797</c:v>
                </c:pt>
                <c:pt idx="661">
                  <c:v>-0.45903500000000003</c:v>
                </c:pt>
                <c:pt idx="662">
                  <c:v>-0.52451400000000004</c:v>
                </c:pt>
                <c:pt idx="663">
                  <c:v>-0.58135899999999996</c:v>
                </c:pt>
                <c:pt idx="664">
                  <c:v>-0.62998200000000004</c:v>
                </c:pt>
                <c:pt idx="665">
                  <c:v>-0.67093499999999995</c:v>
                </c:pt>
                <c:pt idx="666">
                  <c:v>-0.70480399999999999</c:v>
                </c:pt>
                <c:pt idx="667">
                  <c:v>-0.73214699999999999</c:v>
                </c:pt>
                <c:pt idx="668">
                  <c:v>-0.75345399999999996</c:v>
                </c:pt>
                <c:pt idx="669">
                  <c:v>-0.76912400000000003</c:v>
                </c:pt>
                <c:pt idx="670">
                  <c:v>-0.77946300000000002</c:v>
                </c:pt>
                <c:pt idx="671">
                  <c:v>-0.78467500000000001</c:v>
                </c:pt>
                <c:pt idx="672">
                  <c:v>-0.78486299999999998</c:v>
                </c:pt>
                <c:pt idx="673">
                  <c:v>-0.78003199999999995</c:v>
                </c:pt>
                <c:pt idx="674">
                  <c:v>-0.77008500000000002</c:v>
                </c:pt>
                <c:pt idx="675">
                  <c:v>-0.75482499999999997</c:v>
                </c:pt>
                <c:pt idx="676">
                  <c:v>-0.73395500000000002</c:v>
                </c:pt>
                <c:pt idx="677">
                  <c:v>-0.70708199999999999</c:v>
                </c:pt>
                <c:pt idx="678">
                  <c:v>-0.67372299999999996</c:v>
                </c:pt>
                <c:pt idx="679">
                  <c:v>-0.63332299999999997</c:v>
                </c:pt>
                <c:pt idx="680">
                  <c:v>-0.58529799999999998</c:v>
                </c:pt>
                <c:pt idx="681">
                  <c:v>-0.529088</c:v>
                </c:pt>
                <c:pt idx="682">
                  <c:v>-0.46426800000000001</c:v>
                </c:pt>
                <c:pt idx="683">
                  <c:v>-0.39068399999999998</c:v>
                </c:pt>
                <c:pt idx="684">
                  <c:v>-0.30863099999999999</c:v>
                </c:pt>
                <c:pt idx="685">
                  <c:v>-0.219025</c:v>
                </c:pt>
                <c:pt idx="686">
                  <c:v>-0.123517</c:v>
                </c:pt>
                <c:pt idx="687">
                  <c:v>-2.4457E-2</c:v>
                </c:pt>
                <c:pt idx="688">
                  <c:v>7.5327000000000005E-2</c:v>
                </c:pt>
                <c:pt idx="689">
                  <c:v>0.172904</c:v>
                </c:pt>
                <c:pt idx="690">
                  <c:v>0.26564900000000002</c:v>
                </c:pt>
                <c:pt idx="691">
                  <c:v>0.35155700000000001</c:v>
                </c:pt>
                <c:pt idx="692">
                  <c:v>0.42935600000000002</c:v>
                </c:pt>
                <c:pt idx="693">
                  <c:v>0.49846800000000002</c:v>
                </c:pt>
                <c:pt idx="694">
                  <c:v>0.55884999999999996</c:v>
                </c:pt>
                <c:pt idx="695">
                  <c:v>0.61081600000000003</c:v>
                </c:pt>
                <c:pt idx="696">
                  <c:v>0.65487300000000004</c:v>
                </c:pt>
                <c:pt idx="697">
                  <c:v>0.691604</c:v>
                </c:pt>
                <c:pt idx="698">
                  <c:v>0.72158500000000003</c:v>
                </c:pt>
                <c:pt idx="699">
                  <c:v>0.74533700000000003</c:v>
                </c:pt>
                <c:pt idx="700">
                  <c:v>0.76329800000000003</c:v>
                </c:pt>
                <c:pt idx="701">
                  <c:v>0.775814</c:v>
                </c:pt>
                <c:pt idx="702">
                  <c:v>0.78312999999999999</c:v>
                </c:pt>
                <c:pt idx="703">
                  <c:v>0.78539199999999998</c:v>
                </c:pt>
                <c:pt idx="704">
                  <c:v>0.78264500000000004</c:v>
                </c:pt>
                <c:pt idx="705">
                  <c:v>0.77483400000000002</c:v>
                </c:pt>
                <c:pt idx="706">
                  <c:v>0.76180400000000004</c:v>
                </c:pt>
                <c:pt idx="707">
                  <c:v>0.74329900000000004</c:v>
                </c:pt>
                <c:pt idx="708">
                  <c:v>0.71896499999999997</c:v>
                </c:pt>
                <c:pt idx="709">
                  <c:v>0.68835500000000005</c:v>
                </c:pt>
                <c:pt idx="710">
                  <c:v>0.65094099999999999</c:v>
                </c:pt>
                <c:pt idx="711">
                  <c:v>0.60614299999999999</c:v>
                </c:pt>
                <c:pt idx="712">
                  <c:v>0.55338399999999999</c:v>
                </c:pt>
                <c:pt idx="713">
                  <c:v>0.49216700000000002</c:v>
                </c:pt>
                <c:pt idx="714">
                  <c:v>0.422205</c:v>
                </c:pt>
                <c:pt idx="715">
                  <c:v>0.343586</c:v>
                </c:pt>
                <c:pt idx="716">
                  <c:v>0.25695000000000001</c:v>
                </c:pt>
                <c:pt idx="717">
                  <c:v>0.16363800000000001</c:v>
                </c:pt>
                <c:pt idx="718">
                  <c:v>6.5725000000000006E-2</c:v>
                </c:pt>
                <c:pt idx="719">
                  <c:v>-3.4118000000000002E-2</c:v>
                </c:pt>
                <c:pt idx="720">
                  <c:v>-0.13295299999999999</c:v>
                </c:pt>
                <c:pt idx="721">
                  <c:v>-0.22798299999999999</c:v>
                </c:pt>
                <c:pt idx="722">
                  <c:v>-0.31691799999999998</c:v>
                </c:pt>
                <c:pt idx="723">
                  <c:v>-0.39818100000000001</c:v>
                </c:pt>
                <c:pt idx="724">
                  <c:v>-0.47092200000000001</c:v>
                </c:pt>
                <c:pt idx="725">
                  <c:v>-0.53489600000000004</c:v>
                </c:pt>
                <c:pt idx="726">
                  <c:v>-0.59029299999999996</c:v>
                </c:pt>
                <c:pt idx="727">
                  <c:v>-0.63755499999999998</c:v>
                </c:pt>
                <c:pt idx="728">
                  <c:v>-0.67724799999999996</c:v>
                </c:pt>
                <c:pt idx="729">
                  <c:v>-0.70995699999999995</c:v>
                </c:pt>
                <c:pt idx="730">
                  <c:v>-0.73622900000000002</c:v>
                </c:pt>
                <c:pt idx="731">
                  <c:v>-0.75653999999999999</c:v>
                </c:pt>
                <c:pt idx="732">
                  <c:v>-0.77127500000000004</c:v>
                </c:pt>
                <c:pt idx="733">
                  <c:v>-0.780721</c:v>
                </c:pt>
                <c:pt idx="734">
                  <c:v>-0.78506399999999998</c:v>
                </c:pt>
                <c:pt idx="735">
                  <c:v>-0.78439099999999995</c:v>
                </c:pt>
                <c:pt idx="736">
                  <c:v>-0.77868999999999999</c:v>
                </c:pt>
                <c:pt idx="737">
                  <c:v>-0.76784600000000003</c:v>
                </c:pt>
                <c:pt idx="738">
                  <c:v>-0.75164500000000001</c:v>
                </c:pt>
                <c:pt idx="739">
                  <c:v>-0.72977300000000001</c:v>
                </c:pt>
                <c:pt idx="740">
                  <c:v>-0.70182100000000003</c:v>
                </c:pt>
                <c:pt idx="741">
                  <c:v>-0.667292</c:v>
                </c:pt>
                <c:pt idx="742">
                  <c:v>-0.62562300000000004</c:v>
                </c:pt>
                <c:pt idx="743">
                  <c:v>-0.57622700000000004</c:v>
                </c:pt>
                <c:pt idx="744">
                  <c:v>-0.51856199999999997</c:v>
                </c:pt>
                <c:pt idx="745">
                  <c:v>-0.45223600000000003</c:v>
                </c:pt>
                <c:pt idx="746">
                  <c:v>-0.37715900000000002</c:v>
                </c:pt>
                <c:pt idx="747">
                  <c:v>-0.29372199999999998</c:v>
                </c:pt>
                <c:pt idx="748">
                  <c:v>-0.202963</c:v>
                </c:pt>
                <c:pt idx="749">
                  <c:v>-0.106659</c:v>
                </c:pt>
                <c:pt idx="750">
                  <c:v>-7.2649999999999998E-3</c:v>
                </c:pt>
                <c:pt idx="751">
                  <c:v>9.2344999999999997E-2</c:v>
                </c:pt>
                <c:pt idx="752">
                  <c:v>0.18926299999999999</c:v>
                </c:pt>
                <c:pt idx="753">
                  <c:v>0.28095599999999998</c:v>
                </c:pt>
                <c:pt idx="754">
                  <c:v>0.36553799999999997</c:v>
                </c:pt>
                <c:pt idx="755">
                  <c:v>0.44186799999999998</c:v>
                </c:pt>
                <c:pt idx="756">
                  <c:v>0.50946899999999995</c:v>
                </c:pt>
                <c:pt idx="757">
                  <c:v>0.56837400000000005</c:v>
                </c:pt>
                <c:pt idx="758">
                  <c:v>0.61894000000000005</c:v>
                </c:pt>
                <c:pt idx="759">
                  <c:v>0.66169500000000003</c:v>
                </c:pt>
                <c:pt idx="760">
                  <c:v>0.69722600000000001</c:v>
                </c:pt>
                <c:pt idx="761">
                  <c:v>0.72609999999999997</c:v>
                </c:pt>
                <c:pt idx="762">
                  <c:v>0.74882800000000005</c:v>
                </c:pt>
                <c:pt idx="763">
                  <c:v>0.76583100000000004</c:v>
                </c:pt>
                <c:pt idx="764">
                  <c:v>0.77743799999999996</c:v>
                </c:pt>
                <c:pt idx="765">
                  <c:v>0.78387700000000005</c:v>
                </c:pt>
                <c:pt idx="766">
                  <c:v>0.785277</c:v>
                </c:pt>
                <c:pt idx="767">
                  <c:v>0.78166500000000005</c:v>
                </c:pt>
                <c:pt idx="768">
                  <c:v>0.77297000000000005</c:v>
                </c:pt>
                <c:pt idx="769">
                  <c:v>0.75902000000000003</c:v>
                </c:pt>
                <c:pt idx="770">
                  <c:v>0.73953999999999998</c:v>
                </c:pt>
                <c:pt idx="771">
                  <c:v>0.71416100000000005</c:v>
                </c:pt>
                <c:pt idx="772">
                  <c:v>0.68242000000000003</c:v>
                </c:pt>
                <c:pt idx="773">
                  <c:v>0.64377799999999996</c:v>
                </c:pt>
                <c:pt idx="774">
                  <c:v>0.59765199999999996</c:v>
                </c:pt>
                <c:pt idx="775">
                  <c:v>0.54346899999999998</c:v>
                </c:pt>
                <c:pt idx="776">
                  <c:v>0.48076000000000002</c:v>
                </c:pt>
                <c:pt idx="777">
                  <c:v>0.40929100000000002</c:v>
                </c:pt>
                <c:pt idx="778">
                  <c:v>0.32922899999999999</c:v>
                </c:pt>
                <c:pt idx="779">
                  <c:v>0.24132899999999999</c:v>
                </c:pt>
                <c:pt idx="780">
                  <c:v>0.14705799999999999</c:v>
                </c:pt>
                <c:pt idx="781">
                  <c:v>4.8611000000000001E-2</c:v>
                </c:pt>
                <c:pt idx="782">
                  <c:v>-5.1270000000000003E-2</c:v>
                </c:pt>
                <c:pt idx="783">
                  <c:v>-0.14963899999999999</c:v>
                </c:pt>
                <c:pt idx="784">
                  <c:v>-0.24376600000000001</c:v>
                </c:pt>
                <c:pt idx="785">
                  <c:v>-0.33147300000000002</c:v>
                </c:pt>
                <c:pt idx="786">
                  <c:v>-0.41131200000000001</c:v>
                </c:pt>
                <c:pt idx="787">
                  <c:v>-0.482547</c:v>
                </c:pt>
                <c:pt idx="788">
                  <c:v>-0.54502399999999995</c:v>
                </c:pt>
                <c:pt idx="789">
                  <c:v>-0.59898499999999999</c:v>
                </c:pt>
                <c:pt idx="790">
                  <c:v>-0.64490400000000003</c:v>
                </c:pt>
                <c:pt idx="791">
                  <c:v>-0.68335500000000005</c:v>
                </c:pt>
                <c:pt idx="792">
                  <c:v>-0.71491899999999997</c:v>
                </c:pt>
                <c:pt idx="793">
                  <c:v>-0.74013499999999999</c:v>
                </c:pt>
                <c:pt idx="794">
                  <c:v>-0.75946199999999997</c:v>
                </c:pt>
                <c:pt idx="795">
                  <c:v>-0.77327000000000001</c:v>
                </c:pt>
                <c:pt idx="796">
                  <c:v>-0.78182700000000005</c:v>
                </c:pt>
                <c:pt idx="797">
                  <c:v>-0.785304</c:v>
                </c:pt>
                <c:pt idx="798">
                  <c:v>-0.783771</c:v>
                </c:pt>
                <c:pt idx="799">
                  <c:v>-0.777196</c:v>
                </c:pt>
                <c:pt idx="800">
                  <c:v>-0.76544800000000002</c:v>
                </c:pt>
                <c:pt idx="801">
                  <c:v>-0.74829699999999999</c:v>
                </c:pt>
                <c:pt idx="802">
                  <c:v>-0.72541199999999995</c:v>
                </c:pt>
                <c:pt idx="803">
                  <c:v>-0.69636600000000004</c:v>
                </c:pt>
                <c:pt idx="804">
                  <c:v>-0.66065099999999999</c:v>
                </c:pt>
                <c:pt idx="805">
                  <c:v>-0.61769399999999997</c:v>
                </c:pt>
                <c:pt idx="806">
                  <c:v>-0.56691199999999997</c:v>
                </c:pt>
                <c:pt idx="807">
                  <c:v>-0.50777899999999998</c:v>
                </c:pt>
                <c:pt idx="808">
                  <c:v>-0.43994299999999997</c:v>
                </c:pt>
                <c:pt idx="809">
                  <c:v>-0.36338500000000001</c:v>
                </c:pt>
                <c:pt idx="810">
                  <c:v>-0.27859400000000001</c:v>
                </c:pt>
                <c:pt idx="811">
                  <c:v>-0.18673400000000001</c:v>
                </c:pt>
                <c:pt idx="812">
                  <c:v>-8.9708999999999997E-2</c:v>
                </c:pt>
                <c:pt idx="813">
                  <c:v>9.9340000000000001E-3</c:v>
                </c:pt>
                <c:pt idx="814">
                  <c:v>0.109282</c:v>
                </c:pt>
                <c:pt idx="815">
                  <c:v>0.20546600000000001</c:v>
                </c:pt>
                <c:pt idx="816">
                  <c:v>0.29604999999999998</c:v>
                </c:pt>
                <c:pt idx="817">
                  <c:v>0.379274</c:v>
                </c:pt>
                <c:pt idx="818">
                  <c:v>0.45412000000000002</c:v>
                </c:pt>
                <c:pt idx="819">
                  <c:v>0.52021200000000001</c:v>
                </c:pt>
                <c:pt idx="820">
                  <c:v>0.57765100000000003</c:v>
                </c:pt>
                <c:pt idx="821">
                  <c:v>0.62683299999999997</c:v>
                </c:pt>
                <c:pt idx="822">
                  <c:v>0.66830400000000001</c:v>
                </c:pt>
                <c:pt idx="823">
                  <c:v>0.70265</c:v>
                </c:pt>
                <c:pt idx="824">
                  <c:v>0.73043400000000003</c:v>
                </c:pt>
                <c:pt idx="825">
                  <c:v>0.75214899999999996</c:v>
                </c:pt>
                <c:pt idx="826">
                  <c:v>0.76820299999999997</c:v>
                </c:pt>
                <c:pt idx="827">
                  <c:v>0.77890800000000004</c:v>
                </c:pt>
                <c:pt idx="828">
                  <c:v>0.784474</c:v>
                </c:pt>
                <c:pt idx="829">
                  <c:v>0.78501299999999996</c:v>
                </c:pt>
                <c:pt idx="830">
                  <c:v>0.78053499999999998</c:v>
                </c:pt>
                <c:pt idx="831">
                  <c:v>0.77095199999999997</c:v>
                </c:pt>
                <c:pt idx="832">
                  <c:v>0.75607199999999997</c:v>
                </c:pt>
                <c:pt idx="833">
                  <c:v>0.73560700000000001</c:v>
                </c:pt>
                <c:pt idx="834">
                  <c:v>0.70916999999999997</c:v>
                </c:pt>
                <c:pt idx="835">
                  <c:v>0.67628200000000005</c:v>
                </c:pt>
                <c:pt idx="836">
                  <c:v>0.63639500000000004</c:v>
                </c:pt>
                <c:pt idx="837">
                  <c:v>0.58892199999999995</c:v>
                </c:pt>
                <c:pt idx="838">
                  <c:v>0.53330200000000005</c:v>
                </c:pt>
                <c:pt idx="839">
                  <c:v>0.46909400000000001</c:v>
                </c:pt>
                <c:pt idx="840">
                  <c:v>0.396121</c:v>
                </c:pt>
                <c:pt idx="841">
                  <c:v>0.314639</c:v>
                </c:pt>
                <c:pt idx="842">
                  <c:v>0.225517</c:v>
                </c:pt>
                <c:pt idx="843">
                  <c:v>0.130354</c:v>
                </c:pt>
                <c:pt idx="844">
                  <c:v>3.1454000000000003E-2</c:v>
                </c:pt>
                <c:pt idx="845">
                  <c:v>-6.8376000000000006E-2</c:v>
                </c:pt>
                <c:pt idx="846">
                  <c:v>-0.16619900000000001</c:v>
                </c:pt>
                <c:pt idx="847">
                  <c:v>-0.259357</c:v>
                </c:pt>
                <c:pt idx="848">
                  <c:v>-0.34579300000000002</c:v>
                </c:pt>
                <c:pt idx="849">
                  <c:v>-0.42418600000000001</c:v>
                </c:pt>
                <c:pt idx="850">
                  <c:v>-0.49391299999999999</c:v>
                </c:pt>
                <c:pt idx="851">
                  <c:v>-0.55489999999999995</c:v>
                </c:pt>
                <c:pt idx="852">
                  <c:v>-0.60743999999999998</c:v>
                </c:pt>
                <c:pt idx="853">
                  <c:v>-0.65203199999999994</c:v>
                </c:pt>
                <c:pt idx="854">
                  <c:v>-0.68925800000000004</c:v>
                </c:pt>
                <c:pt idx="855">
                  <c:v>-0.71969399999999994</c:v>
                </c:pt>
                <c:pt idx="856">
                  <c:v>-0.74386699999999994</c:v>
                </c:pt>
                <c:pt idx="857">
                  <c:v>-0.76222100000000004</c:v>
                </c:pt>
                <c:pt idx="858">
                  <c:v>-0.77510900000000005</c:v>
                </c:pt>
                <c:pt idx="859">
                  <c:v>-0.78278400000000004</c:v>
                </c:pt>
                <c:pt idx="860">
                  <c:v>-0.78539700000000001</c:v>
                </c:pt>
                <c:pt idx="861">
                  <c:v>-0.78300099999999995</c:v>
                </c:pt>
                <c:pt idx="862">
                  <c:v>-0.77554900000000004</c:v>
                </c:pt>
                <c:pt idx="863">
                  <c:v>-0.76289099999999999</c:v>
                </c:pt>
                <c:pt idx="864">
                  <c:v>-0.74478</c:v>
                </c:pt>
                <c:pt idx="865">
                  <c:v>-0.72086799999999995</c:v>
                </c:pt>
                <c:pt idx="866">
                  <c:v>-0.69071400000000005</c:v>
                </c:pt>
                <c:pt idx="867">
                  <c:v>-0.65379500000000002</c:v>
                </c:pt>
                <c:pt idx="868">
                  <c:v>-0.60953400000000002</c:v>
                </c:pt>
                <c:pt idx="869">
                  <c:v>-0.55735000000000001</c:v>
                </c:pt>
                <c:pt idx="870">
                  <c:v>-0.49673800000000001</c:v>
                </c:pt>
                <c:pt idx="871">
                  <c:v>-0.42739100000000002</c:v>
                </c:pt>
                <c:pt idx="872">
                  <c:v>-0.34936499999999998</c:v>
                </c:pt>
                <c:pt idx="873">
                  <c:v>-0.26325599999999999</c:v>
                </c:pt>
                <c:pt idx="874">
                  <c:v>-0.170352</c:v>
                </c:pt>
                <c:pt idx="875">
                  <c:v>-7.2679999999999995E-2</c:v>
                </c:pt>
                <c:pt idx="876">
                  <c:v>2.7123000000000001E-2</c:v>
                </c:pt>
                <c:pt idx="877">
                  <c:v>0.12612400000000001</c:v>
                </c:pt>
                <c:pt idx="878">
                  <c:v>0.221502</c:v>
                </c:pt>
                <c:pt idx="879">
                  <c:v>0.31092399999999998</c:v>
                </c:pt>
                <c:pt idx="880">
                  <c:v>0.39276100000000003</c:v>
                </c:pt>
                <c:pt idx="881">
                  <c:v>0.46611200000000003</c:v>
                </c:pt>
                <c:pt idx="882">
                  <c:v>0.530698</c:v>
                </c:pt>
                <c:pt idx="883">
                  <c:v>0.58668299999999995</c:v>
                </c:pt>
                <c:pt idx="884">
                  <c:v>0.63449800000000001</c:v>
                </c:pt>
                <c:pt idx="885">
                  <c:v>0.67470200000000002</c:v>
                </c:pt>
                <c:pt idx="886">
                  <c:v>0.70788099999999998</c:v>
                </c:pt>
                <c:pt idx="887">
                  <c:v>0.73458800000000002</c:v>
                </c:pt>
                <c:pt idx="888">
                  <c:v>0.75530299999999995</c:v>
                </c:pt>
                <c:pt idx="889">
                  <c:v>0.77041800000000005</c:v>
                </c:pt>
                <c:pt idx="890">
                  <c:v>0.780227</c:v>
                </c:pt>
                <c:pt idx="891">
                  <c:v>0.78492300000000004</c:v>
                </c:pt>
                <c:pt idx="892">
                  <c:v>0.78460200000000002</c:v>
                </c:pt>
                <c:pt idx="893">
                  <c:v>0.77925500000000003</c:v>
                </c:pt>
                <c:pt idx="894">
                  <c:v>0.76877700000000004</c:v>
                </c:pt>
                <c:pt idx="895">
                  <c:v>0.75295999999999996</c:v>
                </c:pt>
                <c:pt idx="896">
                  <c:v>0.73149799999999998</c:v>
                </c:pt>
                <c:pt idx="897">
                  <c:v>0.70398700000000003</c:v>
                </c:pt>
                <c:pt idx="898">
                  <c:v>0.669937</c:v>
                </c:pt>
                <c:pt idx="899">
                  <c:v>0.62878699999999998</c:v>
                </c:pt>
                <c:pt idx="900">
                  <c:v>0.57995099999999999</c:v>
                </c:pt>
                <c:pt idx="901">
                  <c:v>0.52288000000000001</c:v>
                </c:pt>
                <c:pt idx="902">
                  <c:v>0.45716800000000002</c:v>
                </c:pt>
                <c:pt idx="903">
                  <c:v>0.38269799999999998</c:v>
                </c:pt>
                <c:pt idx="904">
                  <c:v>0.299821</c:v>
                </c:pt>
                <c:pt idx="905">
                  <c:v>0.20952499999999999</c:v>
                </c:pt>
                <c:pt idx="906">
                  <c:v>0.113537</c:v>
                </c:pt>
                <c:pt idx="907">
                  <c:v>1.4269E-2</c:v>
                </c:pt>
                <c:pt idx="908">
                  <c:v>-8.5422999999999999E-2</c:v>
                </c:pt>
                <c:pt idx="909">
                  <c:v>-0.182618</c:v>
                </c:pt>
                <c:pt idx="910">
                  <c:v>-0.27474700000000002</c:v>
                </c:pt>
                <c:pt idx="911">
                  <c:v>-0.359873</c:v>
                </c:pt>
                <c:pt idx="912">
                  <c:v>-0.436803</c:v>
                </c:pt>
                <c:pt idx="913">
                  <c:v>-0.50502000000000002</c:v>
                </c:pt>
                <c:pt idx="914">
                  <c:v>-0.56452500000000005</c:v>
                </c:pt>
                <c:pt idx="915">
                  <c:v>-0.61565899999999996</c:v>
                </c:pt>
                <c:pt idx="916">
                  <c:v>-0.65894200000000003</c:v>
                </c:pt>
                <c:pt idx="917">
                  <c:v>-0.69496000000000002</c:v>
                </c:pt>
                <c:pt idx="918">
                  <c:v>-0.72428400000000004</c:v>
                </c:pt>
                <c:pt idx="919">
                  <c:v>-0.74742699999999995</c:v>
                </c:pt>
                <c:pt idx="920">
                  <c:v>-0.76481900000000003</c:v>
                </c:pt>
                <c:pt idx="921">
                  <c:v>-0.77679500000000001</c:v>
                </c:pt>
                <c:pt idx="922">
                  <c:v>-0.78359100000000004</c:v>
                </c:pt>
                <c:pt idx="923">
                  <c:v>-0.78534199999999998</c:v>
                </c:pt>
                <c:pt idx="924">
                  <c:v>-0.78208200000000005</c:v>
                </c:pt>
                <c:pt idx="925">
                  <c:v>-0.77374799999999999</c:v>
                </c:pt>
                <c:pt idx="926">
                  <c:v>-0.76017299999999999</c:v>
                </c:pt>
                <c:pt idx="927">
                  <c:v>-0.74109199999999997</c:v>
                </c:pt>
                <c:pt idx="928">
                  <c:v>-0.71614</c:v>
                </c:pt>
                <c:pt idx="929">
                  <c:v>-0.68486199999999997</c:v>
                </c:pt>
                <c:pt idx="930">
                  <c:v>-0.64672200000000002</c:v>
                </c:pt>
                <c:pt idx="931">
                  <c:v>-0.60113899999999998</c:v>
                </c:pt>
                <c:pt idx="932">
                  <c:v>-0.54753799999999997</c:v>
                </c:pt>
                <c:pt idx="933">
                  <c:v>-0.48543700000000001</c:v>
                </c:pt>
                <c:pt idx="934">
                  <c:v>-0.41458200000000001</c:v>
                </c:pt>
                <c:pt idx="935">
                  <c:v>-0.33510499999999999</c:v>
                </c:pt>
                <c:pt idx="936">
                  <c:v>-0.24771499999999999</c:v>
                </c:pt>
                <c:pt idx="937">
                  <c:v>-0.15382699999999999</c:v>
                </c:pt>
                <c:pt idx="938">
                  <c:v>-5.5587999999999999E-2</c:v>
                </c:pt>
                <c:pt idx="939">
                  <c:v>4.4289000000000002E-2</c:v>
                </c:pt>
                <c:pt idx="940">
                  <c:v>0.14285800000000001</c:v>
                </c:pt>
                <c:pt idx="941">
                  <c:v>0.23735999999999999</c:v>
                </c:pt>
                <c:pt idx="942">
                  <c:v>0.325573</c:v>
                </c:pt>
                <c:pt idx="943">
                  <c:v>0.40599499999999999</c:v>
                </c:pt>
                <c:pt idx="944">
                  <c:v>0.47784399999999999</c:v>
                </c:pt>
                <c:pt idx="945">
                  <c:v>0.54093000000000002</c:v>
                </c:pt>
                <c:pt idx="946">
                  <c:v>0.59547399999999995</c:v>
                </c:pt>
                <c:pt idx="947">
                  <c:v>0.64193800000000001</c:v>
                </c:pt>
                <c:pt idx="948">
                  <c:v>0.68089200000000005</c:v>
                </c:pt>
                <c:pt idx="949">
                  <c:v>0.71292100000000003</c:v>
                </c:pt>
                <c:pt idx="950">
                  <c:v>0.73856500000000003</c:v>
                </c:pt>
                <c:pt idx="951">
                  <c:v>0.75829199999999997</c:v>
                </c:pt>
                <c:pt idx="952">
                  <c:v>0.77247600000000005</c:v>
                </c:pt>
                <c:pt idx="953">
                  <c:v>0.78139499999999995</c:v>
                </c:pt>
                <c:pt idx="954">
                  <c:v>0.78522400000000003</c:v>
                </c:pt>
                <c:pt idx="955">
                  <c:v>0.78404099999999999</c:v>
                </c:pt>
                <c:pt idx="956">
                  <c:v>0.77782300000000004</c:v>
                </c:pt>
                <c:pt idx="957">
                  <c:v>0.76644400000000001</c:v>
                </c:pt>
                <c:pt idx="958">
                  <c:v>0.74968100000000004</c:v>
                </c:pt>
                <c:pt idx="959">
                  <c:v>0.72721000000000002</c:v>
                </c:pt>
                <c:pt idx="960">
                  <c:v>0.69861200000000001</c:v>
                </c:pt>
                <c:pt idx="961">
                  <c:v>0.663381</c:v>
                </c:pt>
                <c:pt idx="962">
                  <c:v>0.62095199999999995</c:v>
                </c:pt>
                <c:pt idx="963">
                  <c:v>0.57073600000000002</c:v>
                </c:pt>
                <c:pt idx="964">
                  <c:v>0.51220200000000005</c:v>
                </c:pt>
                <c:pt idx="965">
                  <c:v>0.44498100000000002</c:v>
                </c:pt>
                <c:pt idx="966">
                  <c:v>0.36902499999999999</c:v>
                </c:pt>
                <c:pt idx="967">
                  <c:v>0.28478100000000001</c:v>
                </c:pt>
                <c:pt idx="968">
                  <c:v>0.19336300000000001</c:v>
                </c:pt>
                <c:pt idx="969">
                  <c:v>9.6623000000000001E-2</c:v>
                </c:pt>
                <c:pt idx="970">
                  <c:v>-2.9290000000000002E-3</c:v>
                </c:pt>
                <c:pt idx="971">
                  <c:v>-0.102394</c:v>
                </c:pt>
                <c:pt idx="972">
                  <c:v>-0.19888700000000001</c:v>
                </c:pt>
                <c:pt idx="973">
                  <c:v>-0.28992800000000002</c:v>
                </c:pt>
                <c:pt idx="974">
                  <c:v>-0.37370999999999999</c:v>
                </c:pt>
                <c:pt idx="975">
                  <c:v>-0.44916099999999998</c:v>
                </c:pt>
                <c:pt idx="976">
                  <c:v>-0.51586799999999999</c:v>
                </c:pt>
                <c:pt idx="977">
                  <c:v>-0.57390200000000002</c:v>
                </c:pt>
                <c:pt idx="978">
                  <c:v>-0.62364600000000003</c:v>
                </c:pt>
                <c:pt idx="979">
                  <c:v>-0.66563799999999995</c:v>
                </c:pt>
                <c:pt idx="980">
                  <c:v>-0.700465</c:v>
                </c:pt>
                <c:pt idx="981">
                  <c:v>-0.72869099999999998</c:v>
                </c:pt>
                <c:pt idx="982">
                  <c:v>-0.75081699999999996</c:v>
                </c:pt>
                <c:pt idx="983">
                  <c:v>-0.76725600000000005</c:v>
                </c:pt>
                <c:pt idx="984">
                  <c:v>-0.77832699999999999</c:v>
                </c:pt>
                <c:pt idx="985">
                  <c:v>-0.78424899999999997</c:v>
                </c:pt>
                <c:pt idx="986">
                  <c:v>-0.785138</c:v>
                </c:pt>
                <c:pt idx="987">
                  <c:v>-0.78101399999999999</c:v>
                </c:pt>
                <c:pt idx="988">
                  <c:v>-0.77179299999999995</c:v>
                </c:pt>
                <c:pt idx="989">
                  <c:v>-0.75729299999999999</c:v>
                </c:pt>
                <c:pt idx="990">
                  <c:v>-0.73723000000000005</c:v>
                </c:pt>
                <c:pt idx="991">
                  <c:v>-0.71122600000000002</c:v>
                </c:pt>
                <c:pt idx="992">
                  <c:v>-0.67880700000000005</c:v>
                </c:pt>
                <c:pt idx="993">
                  <c:v>-0.63942900000000003</c:v>
                </c:pt>
                <c:pt idx="994">
                  <c:v>-0.59250700000000001</c:v>
                </c:pt>
                <c:pt idx="995">
                  <c:v>-0.53747299999999998</c:v>
                </c:pt>
                <c:pt idx="996">
                  <c:v>-0.47387699999999999</c:v>
                </c:pt>
                <c:pt idx="997">
                  <c:v>-0.40151599999999998</c:v>
                </c:pt>
                <c:pt idx="998">
                  <c:v>-0.32060899999999998</c:v>
                </c:pt>
                <c:pt idx="999">
                  <c:v>-0.23197999999999999</c:v>
                </c:pt>
                <c:pt idx="1000">
                  <c:v>-0.13717099999999999</c:v>
                </c:pt>
                <c:pt idx="1001">
                  <c:v>-3.8446000000000001E-2</c:v>
                </c:pt>
                <c:pt idx="1002">
                  <c:v>6.1415999999999998E-2</c:v>
                </c:pt>
                <c:pt idx="1003">
                  <c:v>0.15947</c:v>
                </c:pt>
                <c:pt idx="1004">
                  <c:v>0.25302999999999998</c:v>
                </c:pt>
                <c:pt idx="1005">
                  <c:v>0.33998899999999999</c:v>
                </c:pt>
                <c:pt idx="1006">
                  <c:v>0.41897400000000001</c:v>
                </c:pt>
                <c:pt idx="1007">
                  <c:v>0.489315</c:v>
                </c:pt>
                <c:pt idx="1008">
                  <c:v>0.55090799999999995</c:v>
                </c:pt>
                <c:pt idx="1009">
                  <c:v>0.60402500000000003</c:v>
                </c:pt>
                <c:pt idx="1010">
                  <c:v>0.64915599999999996</c:v>
                </c:pt>
                <c:pt idx="1011">
                  <c:v>0.68687799999999999</c:v>
                </c:pt>
                <c:pt idx="1012">
                  <c:v>0.71777199999999997</c:v>
                </c:pt>
                <c:pt idx="1013">
                  <c:v>0.74236800000000003</c:v>
                </c:pt>
                <c:pt idx="1014">
                  <c:v>0.76111700000000004</c:v>
                </c:pt>
                <c:pt idx="1015">
                  <c:v>0.77437900000000004</c:v>
                </c:pt>
                <c:pt idx="1016">
                  <c:v>0.782412</c:v>
                </c:pt>
                <c:pt idx="1017">
                  <c:v>0.78537699999999999</c:v>
                </c:pt>
                <c:pt idx="1018">
                  <c:v>0.78333299999999995</c:v>
                </c:pt>
                <c:pt idx="1019">
                  <c:v>0.77623799999999998</c:v>
                </c:pt>
                <c:pt idx="1020">
                  <c:v>0.76395199999999996</c:v>
                </c:pt>
                <c:pt idx="1021">
                  <c:v>0.74623300000000004</c:v>
                </c:pt>
                <c:pt idx="1022">
                  <c:v>0.72274099999999997</c:v>
                </c:pt>
                <c:pt idx="1023">
                  <c:v>0.69303999999999999</c:v>
                </c:pt>
                <c:pt idx="1024">
                  <c:v>0.656613</c:v>
                </c:pt>
                <c:pt idx="1025">
                  <c:v>0.61288600000000004</c:v>
                </c:pt>
                <c:pt idx="1026">
                  <c:v>0.56127499999999997</c:v>
                </c:pt>
                <c:pt idx="1027">
                  <c:v>0.50126599999999999</c:v>
                </c:pt>
                <c:pt idx="1028">
                  <c:v>0.432535</c:v>
                </c:pt>
                <c:pt idx="1029">
                  <c:v>0.355105</c:v>
                </c:pt>
                <c:pt idx="1030">
                  <c:v>0.26952799999999999</c:v>
                </c:pt>
                <c:pt idx="1031">
                  <c:v>0.177042</c:v>
                </c:pt>
                <c:pt idx="1032">
                  <c:v>7.9624E-2</c:v>
                </c:pt>
                <c:pt idx="1033">
                  <c:v>-2.0124E-2</c:v>
                </c:pt>
                <c:pt idx="1034">
                  <c:v>-0.11927699999999999</c:v>
                </c:pt>
                <c:pt idx="1035">
                  <c:v>-0.21499199999999999</c:v>
                </c:pt>
                <c:pt idx="1036">
                  <c:v>-0.30489300000000003</c:v>
                </c:pt>
                <c:pt idx="1037">
                  <c:v>-0.38729799999999998</c:v>
                </c:pt>
                <c:pt idx="1038">
                  <c:v>-0.46125899999999997</c:v>
                </c:pt>
                <c:pt idx="1039">
                  <c:v>-0.52645799999999998</c:v>
                </c:pt>
                <c:pt idx="1040">
                  <c:v>-0.58303400000000005</c:v>
                </c:pt>
                <c:pt idx="1041">
                  <c:v>-0.63140399999999997</c:v>
                </c:pt>
                <c:pt idx="1042">
                  <c:v>-0.67212099999999997</c:v>
                </c:pt>
                <c:pt idx="1043">
                  <c:v>-0.70577400000000001</c:v>
                </c:pt>
                <c:pt idx="1044">
                  <c:v>-0.73291799999999996</c:v>
                </c:pt>
                <c:pt idx="1045">
                  <c:v>-0.75403900000000001</c:v>
                </c:pt>
                <c:pt idx="1046">
                  <c:v>-0.76953499999999997</c:v>
                </c:pt>
                <c:pt idx="1047">
                  <c:v>-0.77970799999999996</c:v>
                </c:pt>
                <c:pt idx="1048">
                  <c:v>-0.78475799999999996</c:v>
                </c:pt>
                <c:pt idx="1049">
                  <c:v>-0.78478700000000001</c:v>
                </c:pt>
                <c:pt idx="1050">
                  <c:v>-0.77979500000000002</c:v>
                </c:pt>
                <c:pt idx="1051">
                  <c:v>-0.76968099999999995</c:v>
                </c:pt>
                <c:pt idx="1052">
                  <c:v>-0.75424800000000003</c:v>
                </c:pt>
                <c:pt idx="1053">
                  <c:v>-0.73319299999999998</c:v>
                </c:pt>
                <c:pt idx="1054">
                  <c:v>-0.706121</c:v>
                </c:pt>
                <c:pt idx="1055">
                  <c:v>-0.67254599999999998</c:v>
                </c:pt>
                <c:pt idx="1056">
                  <c:v>-0.63191299999999995</c:v>
                </c:pt>
                <c:pt idx="1057">
                  <c:v>-0.58363399999999999</c:v>
                </c:pt>
                <c:pt idx="1058">
                  <c:v>-0.52715500000000004</c:v>
                </c:pt>
                <c:pt idx="1059">
                  <c:v>-0.462057</c:v>
                </c:pt>
                <c:pt idx="1060">
                  <c:v>-0.38819500000000001</c:v>
                </c:pt>
                <c:pt idx="1061">
                  <c:v>-0.30588300000000002</c:v>
                </c:pt>
                <c:pt idx="1062">
                  <c:v>-0.21606</c:v>
                </c:pt>
                <c:pt idx="1063">
                  <c:v>-0.12039900000000001</c:v>
                </c:pt>
                <c:pt idx="1064">
                  <c:v>-2.1270000000000001E-2</c:v>
                </c:pt>
                <c:pt idx="1065">
                  <c:v>7.8488000000000002E-2</c:v>
                </c:pt>
                <c:pt idx="1066">
                  <c:v>0.17594799999999999</c:v>
                </c:pt>
                <c:pt idx="1067">
                  <c:v>0.26850299999999999</c:v>
                </c:pt>
                <c:pt idx="1068">
                  <c:v>0.35416799999999998</c:v>
                </c:pt>
                <c:pt idx="1069">
                  <c:v>0.43169600000000002</c:v>
                </c:pt>
                <c:pt idx="1070">
                  <c:v>0.50052700000000006</c:v>
                </c:pt>
                <c:pt idx="1071">
                  <c:v>0.56063499999999999</c:v>
                </c:pt>
                <c:pt idx="1072">
                  <c:v>0.61234</c:v>
                </c:pt>
                <c:pt idx="1073">
                  <c:v>0.65615400000000002</c:v>
                </c:pt>
                <c:pt idx="1074">
                  <c:v>0.692662</c:v>
                </c:pt>
                <c:pt idx="1075">
                  <c:v>0.72243599999999997</c:v>
                </c:pt>
                <c:pt idx="1076">
                  <c:v>0.74599700000000002</c:v>
                </c:pt>
                <c:pt idx="1077">
                  <c:v>0.76378000000000001</c:v>
                </c:pt>
                <c:pt idx="1078">
                  <c:v>0.77612700000000001</c:v>
                </c:pt>
                <c:pt idx="1079">
                  <c:v>0.78327999999999998</c:v>
                </c:pt>
                <c:pt idx="1080">
                  <c:v>0.78538200000000002</c:v>
                </c:pt>
                <c:pt idx="1081">
                  <c:v>0.78247500000000003</c:v>
                </c:pt>
                <c:pt idx="1082">
                  <c:v>0.77449999999999997</c:v>
                </c:pt>
                <c:pt idx="1083">
                  <c:v>0.76129999999999998</c:v>
                </c:pt>
                <c:pt idx="1084">
                  <c:v>0.74261500000000003</c:v>
                </c:pt>
                <c:pt idx="1085">
                  <c:v>0.71808899999999998</c:v>
                </c:pt>
                <c:pt idx="1086">
                  <c:v>0.68727000000000005</c:v>
                </c:pt>
                <c:pt idx="1087">
                  <c:v>0.64962900000000001</c:v>
                </c:pt>
                <c:pt idx="1088">
                  <c:v>0.60458699999999999</c:v>
                </c:pt>
                <c:pt idx="1089">
                  <c:v>0.55156400000000005</c:v>
                </c:pt>
                <c:pt idx="1090">
                  <c:v>0.49007099999999998</c:v>
                </c:pt>
                <c:pt idx="1091">
                  <c:v>0.41982999999999998</c:v>
                </c:pt>
                <c:pt idx="1092">
                  <c:v>0.34094200000000002</c:v>
                </c:pt>
                <c:pt idx="1093">
                  <c:v>0.25406800000000002</c:v>
                </c:pt>
                <c:pt idx="1094">
                  <c:v>0.16057399999999999</c:v>
                </c:pt>
                <c:pt idx="1095">
                  <c:v>6.2556E-2</c:v>
                </c:pt>
                <c:pt idx="1096">
                  <c:v>-3.7301000000000001E-2</c:v>
                </c:pt>
                <c:pt idx="1097">
                  <c:v>-0.13605600000000001</c:v>
                </c:pt>
                <c:pt idx="1098">
                  <c:v>-0.23092399999999999</c:v>
                </c:pt>
                <c:pt idx="1099">
                  <c:v>-0.31963399999999997</c:v>
                </c:pt>
                <c:pt idx="1100">
                  <c:v>-0.40063500000000002</c:v>
                </c:pt>
                <c:pt idx="1101">
                  <c:v>-0.47309699999999999</c:v>
                </c:pt>
                <c:pt idx="1102">
                  <c:v>-0.53679299999999996</c:v>
                </c:pt>
                <c:pt idx="1103">
                  <c:v>-0.59192199999999995</c:v>
                </c:pt>
                <c:pt idx="1104">
                  <c:v>-0.63893500000000003</c:v>
                </c:pt>
                <c:pt idx="1105">
                  <c:v>-0.678396</c:v>
                </c:pt>
                <c:pt idx="1106">
                  <c:v>-0.71089100000000005</c:v>
                </c:pt>
                <c:pt idx="1107">
                  <c:v>-0.73696700000000004</c:v>
                </c:pt>
                <c:pt idx="1108">
                  <c:v>-0.75709499999999996</c:v>
                </c:pt>
                <c:pt idx="1109">
                  <c:v>-0.77165700000000004</c:v>
                </c:pt>
                <c:pt idx="1110">
                  <c:v>-0.78093699999999999</c:v>
                </c:pt>
                <c:pt idx="1111">
                  <c:v>-0.78511900000000001</c:v>
                </c:pt>
                <c:pt idx="1112">
                  <c:v>-0.78428799999999999</c:v>
                </c:pt>
                <c:pt idx="1113">
                  <c:v>-0.77842599999999995</c:v>
                </c:pt>
                <c:pt idx="1114">
                  <c:v>-0.76741499999999996</c:v>
                </c:pt>
                <c:pt idx="1115">
                  <c:v>-0.75104000000000004</c:v>
                </c:pt>
                <c:pt idx="1116">
                  <c:v>-0.72898200000000002</c:v>
                </c:pt>
                <c:pt idx="1117">
                  <c:v>-0.70082900000000004</c:v>
                </c:pt>
                <c:pt idx="1118">
                  <c:v>-0.66608199999999995</c:v>
                </c:pt>
                <c:pt idx="1119">
                  <c:v>-0.62417699999999998</c:v>
                </c:pt>
                <c:pt idx="1120">
                  <c:v>-0.57452700000000001</c:v>
                </c:pt>
                <c:pt idx="1121">
                  <c:v>-0.51659100000000002</c:v>
                </c:pt>
                <c:pt idx="1122">
                  <c:v>-0.44998700000000003</c:v>
                </c:pt>
                <c:pt idx="1123">
                  <c:v>-0.37463600000000002</c:v>
                </c:pt>
                <c:pt idx="1124">
                  <c:v>-0.29094599999999998</c:v>
                </c:pt>
                <c:pt idx="1125">
                  <c:v>-0.19997999999999999</c:v>
                </c:pt>
                <c:pt idx="1126">
                  <c:v>-0.10353800000000001</c:v>
                </c:pt>
                <c:pt idx="1127">
                  <c:v>-4.091E-3</c:v>
                </c:pt>
                <c:pt idx="1128">
                  <c:v>9.5477000000000006E-2</c:v>
                </c:pt>
                <c:pt idx="1129">
                  <c:v>0.19226499999999999</c:v>
                </c:pt>
                <c:pt idx="1130">
                  <c:v>0.28375699999999998</c:v>
                </c:pt>
                <c:pt idx="1131">
                  <c:v>0.36809199999999997</c:v>
                </c:pt>
                <c:pt idx="1132">
                  <c:v>0.44414799999999999</c:v>
                </c:pt>
                <c:pt idx="1133">
                  <c:v>0.51147100000000001</c:v>
                </c:pt>
                <c:pt idx="1134">
                  <c:v>0.57010400000000006</c:v>
                </c:pt>
                <c:pt idx="1135">
                  <c:v>0.62041400000000002</c:v>
                </c:pt>
                <c:pt idx="1136">
                  <c:v>0.66293100000000005</c:v>
                </c:pt>
                <c:pt idx="1137">
                  <c:v>0.698241</c:v>
                </c:pt>
                <c:pt idx="1138">
                  <c:v>0.72691399999999995</c:v>
                </c:pt>
                <c:pt idx="1139">
                  <c:v>0.74945300000000004</c:v>
                </c:pt>
                <c:pt idx="1140">
                  <c:v>0.76627999999999996</c:v>
                </c:pt>
                <c:pt idx="1141">
                  <c:v>0.77771999999999997</c:v>
                </c:pt>
                <c:pt idx="1142">
                  <c:v>0.78399799999999997</c:v>
                </c:pt>
                <c:pt idx="1143">
                  <c:v>0.78523900000000002</c:v>
                </c:pt>
                <c:pt idx="1144">
                  <c:v>0.78146800000000005</c:v>
                </c:pt>
                <c:pt idx="1145">
                  <c:v>0.77261000000000002</c:v>
                </c:pt>
                <c:pt idx="1146">
                  <c:v>0.75848800000000005</c:v>
                </c:pt>
                <c:pt idx="1147">
                  <c:v>0.73882800000000004</c:v>
                </c:pt>
                <c:pt idx="1148">
                  <c:v>0.71325400000000005</c:v>
                </c:pt>
                <c:pt idx="1149">
                  <c:v>0.68130299999999999</c:v>
                </c:pt>
                <c:pt idx="1150">
                  <c:v>0.64243300000000003</c:v>
                </c:pt>
                <c:pt idx="1151">
                  <c:v>0.59605900000000001</c:v>
                </c:pt>
                <c:pt idx="1152">
                  <c:v>0.54161199999999998</c:v>
                </c:pt>
                <c:pt idx="1153">
                  <c:v>0.47862700000000002</c:v>
                </c:pt>
                <c:pt idx="1154">
                  <c:v>0.40688000000000002</c:v>
                </c:pt>
                <c:pt idx="1155">
                  <c:v>0.32655400000000001</c:v>
                </c:pt>
                <c:pt idx="1156">
                  <c:v>0.238425</c:v>
                </c:pt>
                <c:pt idx="1157">
                  <c:v>0.143985</c:v>
                </c:pt>
                <c:pt idx="1158">
                  <c:v>4.5448000000000002E-2</c:v>
                </c:pt>
                <c:pt idx="1159">
                  <c:v>-5.4431E-2</c:v>
                </c:pt>
                <c:pt idx="1160">
                  <c:v>-0.15270500000000001</c:v>
                </c:pt>
                <c:pt idx="1161">
                  <c:v>-0.24665699999999999</c:v>
                </c:pt>
                <c:pt idx="1162">
                  <c:v>-0.33413300000000001</c:v>
                </c:pt>
                <c:pt idx="1163">
                  <c:v>-0.41370699999999999</c:v>
                </c:pt>
                <c:pt idx="1164">
                  <c:v>-0.48466399999999998</c:v>
                </c:pt>
                <c:pt idx="1165">
                  <c:v>-0.54686500000000005</c:v>
                </c:pt>
                <c:pt idx="1166">
                  <c:v>-0.60056299999999996</c:v>
                </c:pt>
                <c:pt idx="1167">
                  <c:v>-0.64623600000000003</c:v>
                </c:pt>
                <c:pt idx="1168">
                  <c:v>-0.68445900000000004</c:v>
                </c:pt>
                <c:pt idx="1169">
                  <c:v>-0.71581399999999995</c:v>
                </c:pt>
                <c:pt idx="1170">
                  <c:v>-0.74083699999999997</c:v>
                </c:pt>
                <c:pt idx="1171">
                  <c:v>-0.75998399999999999</c:v>
                </c:pt>
                <c:pt idx="1172">
                  <c:v>-0.773621</c:v>
                </c:pt>
                <c:pt idx="1173">
                  <c:v>-0.78201500000000002</c:v>
                </c:pt>
                <c:pt idx="1174">
                  <c:v>-0.78533299999999995</c:v>
                </c:pt>
                <c:pt idx="1175">
                  <c:v>-0.78364</c:v>
                </c:pt>
                <c:pt idx="1176">
                  <c:v>-0.77690300000000001</c:v>
                </c:pt>
                <c:pt idx="1177">
                  <c:v>-0.764988</c:v>
                </c:pt>
                <c:pt idx="1178">
                  <c:v>-0.74766100000000002</c:v>
                </c:pt>
                <c:pt idx="1179">
                  <c:v>-0.72458699999999998</c:v>
                </c:pt>
                <c:pt idx="1180">
                  <c:v>-0.69533800000000001</c:v>
                </c:pt>
                <c:pt idx="1181">
                  <c:v>-0.65940200000000004</c:v>
                </c:pt>
                <c:pt idx="1182">
                  <c:v>-0.61620600000000003</c:v>
                </c:pt>
                <c:pt idx="1183">
                  <c:v>-0.56516599999999995</c:v>
                </c:pt>
                <c:pt idx="1184">
                  <c:v>-0.50576100000000002</c:v>
                </c:pt>
                <c:pt idx="1185">
                  <c:v>-0.43764599999999998</c:v>
                </c:pt>
                <c:pt idx="1186">
                  <c:v>-0.36081600000000003</c:v>
                </c:pt>
                <c:pt idx="1187">
                  <c:v>-0.275779</c:v>
                </c:pt>
                <c:pt idx="1188">
                  <c:v>-0.183723</c:v>
                </c:pt>
                <c:pt idx="1189">
                  <c:v>-8.6571999999999996E-2</c:v>
                </c:pt>
                <c:pt idx="1190">
                  <c:v>1.3107000000000001E-2</c:v>
                </c:pt>
                <c:pt idx="1191">
                  <c:v>0.112397</c:v>
                </c:pt>
                <c:pt idx="1192">
                  <c:v>0.20843800000000001</c:v>
                </c:pt>
                <c:pt idx="1193">
                  <c:v>0.29881099999999999</c:v>
                </c:pt>
                <c:pt idx="1194">
                  <c:v>0.38178200000000001</c:v>
                </c:pt>
                <c:pt idx="1195">
                  <c:v>0.45635199999999998</c:v>
                </c:pt>
                <c:pt idx="1196">
                  <c:v>0.52216600000000002</c:v>
                </c:pt>
                <c:pt idx="1197">
                  <c:v>0.57933599999999996</c:v>
                </c:pt>
                <c:pt idx="1198">
                  <c:v>0.62826499999999996</c:v>
                </c:pt>
                <c:pt idx="1199">
                  <c:v>0.66949999999999998</c:v>
                </c:pt>
                <c:pt idx="1200">
                  <c:v>0.70362999999999998</c:v>
                </c:pt>
                <c:pt idx="1201">
                  <c:v>0.73121400000000003</c:v>
                </c:pt>
                <c:pt idx="1202">
                  <c:v>0.75274399999999997</c:v>
                </c:pt>
                <c:pt idx="1203">
                  <c:v>0.76862399999999997</c:v>
                </c:pt>
                <c:pt idx="1204">
                  <c:v>0.77916300000000005</c:v>
                </c:pt>
                <c:pt idx="1205">
                  <c:v>0.78456800000000004</c:v>
                </c:pt>
                <c:pt idx="1206">
                  <c:v>0.78494799999999998</c:v>
                </c:pt>
                <c:pt idx="1207">
                  <c:v>0.78030999999999995</c:v>
                </c:pt>
                <c:pt idx="1208">
                  <c:v>0.77056199999999997</c:v>
                </c:pt>
                <c:pt idx="1209">
                  <c:v>0.75551000000000001</c:v>
                </c:pt>
                <c:pt idx="1210">
                  <c:v>0.73486200000000002</c:v>
                </c:pt>
                <c:pt idx="1211">
                  <c:v>0.70822799999999997</c:v>
                </c:pt>
                <c:pt idx="1212">
                  <c:v>0.67512700000000003</c:v>
                </c:pt>
                <c:pt idx="1213">
                  <c:v>0.63500800000000002</c:v>
                </c:pt>
                <c:pt idx="1214">
                  <c:v>0.58728499999999995</c:v>
                </c:pt>
                <c:pt idx="1215">
                  <c:v>0.53139800000000004</c:v>
                </c:pt>
                <c:pt idx="1216">
                  <c:v>0.46691300000000002</c:v>
                </c:pt>
                <c:pt idx="1217">
                  <c:v>0.39366299999999999</c:v>
                </c:pt>
                <c:pt idx="1218">
                  <c:v>0.311921</c:v>
                </c:pt>
                <c:pt idx="1219">
                  <c:v>0.222579</c:v>
                </c:pt>
                <c:pt idx="1220">
                  <c:v>0.12725800000000001</c:v>
                </c:pt>
                <c:pt idx="1221">
                  <c:v>2.8284E-2</c:v>
                </c:pt>
                <c:pt idx="1222">
                  <c:v>-7.1526999999999993E-2</c:v>
                </c:pt>
                <c:pt idx="1223">
                  <c:v>-0.16924</c:v>
                </c:pt>
                <c:pt idx="1224">
                  <c:v>-0.262212</c:v>
                </c:pt>
                <c:pt idx="1225">
                  <c:v>-0.34840900000000002</c:v>
                </c:pt>
                <c:pt idx="1226">
                  <c:v>-0.42653400000000002</c:v>
                </c:pt>
                <c:pt idx="1227">
                  <c:v>-0.49598199999999998</c:v>
                </c:pt>
                <c:pt idx="1228">
                  <c:v>-0.55669500000000005</c:v>
                </c:pt>
                <c:pt idx="1229">
                  <c:v>-0.60897400000000002</c:v>
                </c:pt>
                <c:pt idx="1230">
                  <c:v>-0.65332400000000002</c:v>
                </c:pt>
                <c:pt idx="1231">
                  <c:v>-0.69032499999999997</c:v>
                </c:pt>
                <c:pt idx="1232">
                  <c:v>-0.72055499999999995</c:v>
                </c:pt>
                <c:pt idx="1233">
                  <c:v>-0.74453599999999998</c:v>
                </c:pt>
                <c:pt idx="1234">
                  <c:v>-0.76271299999999997</c:v>
                </c:pt>
                <c:pt idx="1235">
                  <c:v>-0.77543200000000001</c:v>
                </c:pt>
                <c:pt idx="1236">
                  <c:v>-0.78294399999999997</c:v>
                </c:pt>
                <c:pt idx="1237">
                  <c:v>-0.78539800000000004</c:v>
                </c:pt>
                <c:pt idx="1238">
                  <c:v>-0.78284299999999996</c:v>
                </c:pt>
                <c:pt idx="1239">
                  <c:v>-0.77522800000000003</c:v>
                </c:pt>
                <c:pt idx="1240">
                  <c:v>-0.76240200000000002</c:v>
                </c:pt>
                <c:pt idx="1241">
                  <c:v>-0.74411300000000002</c:v>
                </c:pt>
                <c:pt idx="1242">
                  <c:v>-0.72001000000000004</c:v>
                </c:pt>
                <c:pt idx="1243">
                  <c:v>-0.68964899999999996</c:v>
                </c:pt>
                <c:pt idx="1244">
                  <c:v>-0.65250600000000003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33-4C2D-BC18-F7BA36252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831312"/>
        <c:axId val="691831640"/>
      </c:scatterChart>
      <c:valAx>
        <c:axId val="69183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1831640"/>
        <c:crosses val="autoZero"/>
        <c:crossBetween val="midCat"/>
      </c:valAx>
      <c:valAx>
        <c:axId val="69183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183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15240</xdr:rowOff>
    </xdr:from>
    <xdr:to>
      <xdr:col>16</xdr:col>
      <xdr:colOff>510540</xdr:colOff>
      <xdr:row>36</xdr:row>
      <xdr:rowOff>99060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FCE892D-E0CC-4B3F-AEF9-93914BE7E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7E93-84EE-44EE-BD64-A49FB5899090}">
  <dimension ref="A1:B1245"/>
  <sheetViews>
    <sheetView tabSelected="1" topLeftCell="A10" workbookViewId="0">
      <selection activeCell="B1" activeCellId="1" sqref="A1:A1245 B1:B1048576"/>
    </sheetView>
  </sheetViews>
  <sheetFormatPr defaultRowHeight="13.8" x14ac:dyDescent="0.25"/>
  <sheetData>
    <row r="1" spans="1:2" x14ac:dyDescent="0.25">
      <c r="A1">
        <v>0.74714599999999998</v>
      </c>
      <c r="B1">
        <f>0.360382</f>
        <v>0.36038199999999998</v>
      </c>
    </row>
    <row r="2" spans="1:2" x14ac:dyDescent="0.25">
      <c r="A2">
        <v>0.72392000000000001</v>
      </c>
      <c r="B2">
        <f>0.437258</f>
        <v>0.43725799999999998</v>
      </c>
    </row>
    <row r="3" spans="1:2" x14ac:dyDescent="0.25">
      <c r="A3">
        <v>0.69450699999999999</v>
      </c>
      <c r="B3">
        <f>0.505419</f>
        <v>0.50541899999999995</v>
      </c>
    </row>
    <row r="4" spans="1:2" x14ac:dyDescent="0.25">
      <c r="A4">
        <v>0.65839300000000001</v>
      </c>
      <c r="B4">
        <f>0.564871</f>
        <v>0.56487100000000001</v>
      </c>
    </row>
    <row r="5" spans="1:2" x14ac:dyDescent="0.25">
      <c r="A5">
        <v>0.61500500000000002</v>
      </c>
      <c r="B5">
        <f>0.615954</f>
        <v>0.615954</v>
      </c>
    </row>
    <row r="6" spans="1:2" x14ac:dyDescent="0.25">
      <c r="A6">
        <v>0.56375799999999998</v>
      </c>
      <c r="B6">
        <f>0.65919</f>
        <v>0.65919000000000005</v>
      </c>
    </row>
    <row r="7" spans="1:2" x14ac:dyDescent="0.25">
      <c r="A7">
        <v>0.50413300000000005</v>
      </c>
      <c r="B7">
        <f>0.695164</f>
        <v>0.695164</v>
      </c>
    </row>
    <row r="8" spans="1:2" x14ac:dyDescent="0.25">
      <c r="A8">
        <v>0.43579499999999999</v>
      </c>
      <c r="B8">
        <f>0.724447</f>
        <v>0.72444699999999995</v>
      </c>
    </row>
    <row r="9" spans="1:2" x14ac:dyDescent="0.25">
      <c r="A9">
        <v>0.35874600000000001</v>
      </c>
      <c r="B9">
        <f>0.747553</f>
        <v>0.74755300000000002</v>
      </c>
    </row>
    <row r="10" spans="1:2" x14ac:dyDescent="0.25">
      <c r="A10">
        <v>0.27351300000000001</v>
      </c>
      <c r="B10">
        <f>0.76491</f>
        <v>0.76490999999999998</v>
      </c>
    </row>
    <row r="11" spans="1:2" x14ac:dyDescent="0.25">
      <c r="A11">
        <v>0.18129899999999999</v>
      </c>
      <c r="B11">
        <f>0.776853</f>
        <v>0.77685300000000002</v>
      </c>
    </row>
    <row r="12" spans="1:2" x14ac:dyDescent="0.25">
      <c r="A12">
        <v>8.405E-2</v>
      </c>
      <c r="B12">
        <f>0.783617</f>
        <v>0.78361700000000001</v>
      </c>
    </row>
    <row r="13" spans="1:2" x14ac:dyDescent="0.25">
      <c r="A13">
        <v>-1.5656E-2</v>
      </c>
      <c r="B13">
        <f>0.785337</f>
        <v>0.78533699999999995</v>
      </c>
    </row>
    <row r="14" spans="1:2" x14ac:dyDescent="0.25">
      <c r="A14">
        <v>-0.114898</v>
      </c>
      <c r="B14">
        <f>0.782046</f>
        <v>0.78204600000000002</v>
      </c>
    </row>
    <row r="15" spans="1:2" x14ac:dyDescent="0.25">
      <c r="A15">
        <v>-0.21082200000000001</v>
      </c>
      <c r="B15">
        <f>0.77368</f>
        <v>0.77368000000000003</v>
      </c>
    </row>
    <row r="16" spans="1:2" x14ac:dyDescent="0.25">
      <c r="A16">
        <v>-0.30102499999999999</v>
      </c>
      <c r="B16">
        <f>0.760071</f>
        <v>0.76007100000000005</v>
      </c>
    </row>
    <row r="17" spans="1:2" x14ac:dyDescent="0.25">
      <c r="A17">
        <v>-0.38379000000000002</v>
      </c>
      <c r="B17">
        <f>0.740954</f>
        <v>0.740954</v>
      </c>
    </row>
    <row r="18" spans="1:2" x14ac:dyDescent="0.25">
      <c r="A18">
        <v>-0.45813999999999999</v>
      </c>
      <c r="B18">
        <f>0.715965</f>
        <v>0.71596499999999996</v>
      </c>
    </row>
    <row r="19" spans="1:2" x14ac:dyDescent="0.25">
      <c r="A19">
        <v>-0.52373000000000003</v>
      </c>
      <c r="B19">
        <f>0.684645</f>
        <v>0.68464499999999995</v>
      </c>
    </row>
    <row r="20" spans="1:2" x14ac:dyDescent="0.25">
      <c r="A20">
        <v>-0.58068399999999998</v>
      </c>
      <c r="B20">
        <f>0.64646</f>
        <v>0.64646000000000003</v>
      </c>
    </row>
    <row r="21" spans="1:2" x14ac:dyDescent="0.25">
      <c r="A21">
        <v>-0.629409</v>
      </c>
      <c r="B21">
        <f>0.600829</f>
        <v>0.60082899999999995</v>
      </c>
    </row>
    <row r="22" spans="1:2" x14ac:dyDescent="0.25">
      <c r="A22">
        <v>-0.67045600000000005</v>
      </c>
      <c r="B22">
        <f>0.547175</f>
        <v>0.54717499999999997</v>
      </c>
    </row>
    <row r="23" spans="1:2" x14ac:dyDescent="0.25">
      <c r="A23">
        <v>-0.70441299999999996</v>
      </c>
      <c r="B23">
        <f>0.485021</f>
        <v>0.48502099999999998</v>
      </c>
    </row>
    <row r="24" spans="1:2" x14ac:dyDescent="0.25">
      <c r="A24">
        <v>-0.73183600000000004</v>
      </c>
      <c r="B24">
        <f>0.41411</f>
        <v>0.41410999999999998</v>
      </c>
    </row>
    <row r="25" spans="1:2" x14ac:dyDescent="0.25">
      <c r="A25">
        <v>-0.75321700000000003</v>
      </c>
      <c r="B25">
        <f>0.334581</f>
        <v>0.33458100000000002</v>
      </c>
    </row>
    <row r="26" spans="1:2" x14ac:dyDescent="0.25">
      <c r="A26">
        <v>-0.76895800000000003</v>
      </c>
      <c r="B26">
        <f>0.247145</f>
        <v>0.247145</v>
      </c>
    </row>
    <row r="27" spans="1:2" x14ac:dyDescent="0.25">
      <c r="A27">
        <v>-0.77936399999999995</v>
      </c>
      <c r="B27">
        <f>0.153222</f>
        <v>0.153222</v>
      </c>
    </row>
    <row r="28" spans="1:2" x14ac:dyDescent="0.25">
      <c r="A28">
        <v>-0.78464</v>
      </c>
      <c r="B28">
        <f>0.054964</f>
        <v>5.4963999999999999E-2</v>
      </c>
    </row>
    <row r="29" spans="1:2" x14ac:dyDescent="0.25">
      <c r="A29">
        <v>-0.78489299999999995</v>
      </c>
      <c r="B29">
        <f>-0.044914</f>
        <v>-4.4914000000000003E-2</v>
      </c>
    </row>
    <row r="30" spans="1:2" x14ac:dyDescent="0.25">
      <c r="A30">
        <v>-0.78012599999999999</v>
      </c>
      <c r="B30">
        <f>-0.143466</f>
        <v>-0.14346600000000001</v>
      </c>
    </row>
    <row r="31" spans="1:2" x14ac:dyDescent="0.25">
      <c r="A31">
        <v>-0.77024499999999996</v>
      </c>
      <c r="B31">
        <f>-0.237934</f>
        <v>-0.23793400000000001</v>
      </c>
    </row>
    <row r="32" spans="1:2" x14ac:dyDescent="0.25">
      <c r="A32">
        <v>-0.75505500000000003</v>
      </c>
      <c r="B32">
        <f>-0.326102</f>
        <v>-0.326102</v>
      </c>
    </row>
    <row r="33" spans="1:2" x14ac:dyDescent="0.25">
      <c r="A33">
        <v>-0.734259</v>
      </c>
      <c r="B33">
        <f>-0.406472</f>
        <v>-0.406472</v>
      </c>
    </row>
    <row r="34" spans="1:2" x14ac:dyDescent="0.25">
      <c r="A34">
        <v>-0.70746600000000004</v>
      </c>
      <c r="B34">
        <f>-0.478266</f>
        <v>-0.47826600000000002</v>
      </c>
    </row>
    <row r="35" spans="1:2" x14ac:dyDescent="0.25">
      <c r="A35">
        <v>-0.67419300000000004</v>
      </c>
      <c r="B35">
        <f>-0.541298</f>
        <v>-0.54129799999999995</v>
      </c>
    </row>
    <row r="36" spans="1:2" x14ac:dyDescent="0.25">
      <c r="A36">
        <v>-0.63388800000000001</v>
      </c>
      <c r="B36">
        <f>-0.595789</f>
        <v>-0.59578900000000001</v>
      </c>
    </row>
    <row r="37" spans="1:2" x14ac:dyDescent="0.25">
      <c r="A37">
        <v>-0.58596400000000004</v>
      </c>
      <c r="B37">
        <f>-0.642205</f>
        <v>-0.64220500000000003</v>
      </c>
    </row>
    <row r="38" spans="1:2" x14ac:dyDescent="0.25">
      <c r="A38">
        <v>-0.52986200000000006</v>
      </c>
      <c r="B38">
        <f>-0.681114</f>
        <v>-0.681114</v>
      </c>
    </row>
    <row r="39" spans="1:2" x14ac:dyDescent="0.25">
      <c r="A39">
        <v>-0.46515400000000001</v>
      </c>
      <c r="B39">
        <f>-0.713101</f>
        <v>-0.71310099999999998</v>
      </c>
    </row>
    <row r="40" spans="1:2" x14ac:dyDescent="0.25">
      <c r="A40">
        <v>-0.39168199999999997</v>
      </c>
      <c r="B40">
        <f>-0.738707</f>
        <v>-0.738707</v>
      </c>
    </row>
    <row r="41" spans="1:2" x14ac:dyDescent="0.25">
      <c r="A41">
        <v>-0.30973299999999998</v>
      </c>
      <c r="B41">
        <f>-0.758398</f>
        <v>-0.75839800000000002</v>
      </c>
    </row>
    <row r="42" spans="1:2" x14ac:dyDescent="0.25">
      <c r="A42">
        <v>-0.22021499999999999</v>
      </c>
      <c r="B42">
        <f>-0.772548</f>
        <v>-0.77254800000000001</v>
      </c>
    </row>
    <row r="43" spans="1:2" x14ac:dyDescent="0.25">
      <c r="A43">
        <v>-0.124769</v>
      </c>
      <c r="B43">
        <f>-0.781434</f>
        <v>-0.78143399999999996</v>
      </c>
    </row>
    <row r="44" spans="1:2" x14ac:dyDescent="0.25">
      <c r="A44">
        <v>-2.5736999999999999E-2</v>
      </c>
      <c r="B44">
        <f>-0.785232</f>
        <v>-0.78523200000000004</v>
      </c>
    </row>
    <row r="45" spans="1:2" x14ac:dyDescent="0.25">
      <c r="A45">
        <v>7.4056999999999998E-2</v>
      </c>
      <c r="B45">
        <f>-0.784018</f>
        <v>-0.78401799999999999</v>
      </c>
    </row>
    <row r="46" spans="1:2" x14ac:dyDescent="0.25">
      <c r="A46">
        <v>0.171679</v>
      </c>
      <c r="B46">
        <f>-0.777767</f>
        <v>-0.77776699999999999</v>
      </c>
    </row>
    <row r="47" spans="1:2" x14ac:dyDescent="0.25">
      <c r="A47">
        <v>0.26450099999999999</v>
      </c>
      <c r="B47">
        <f>-0.766356</f>
        <v>-0.76635600000000004</v>
      </c>
    </row>
    <row r="48" spans="1:2" x14ac:dyDescent="0.25">
      <c r="A48">
        <v>0.35050500000000001</v>
      </c>
      <c r="B48">
        <f>-0.749558</f>
        <v>-0.74955799999999995</v>
      </c>
    </row>
    <row r="49" spans="1:2" x14ac:dyDescent="0.25">
      <c r="A49">
        <v>0.42841400000000002</v>
      </c>
      <c r="B49">
        <f>-0.72705</f>
        <v>-0.72704999999999997</v>
      </c>
    </row>
    <row r="50" spans="1:2" x14ac:dyDescent="0.25">
      <c r="A50">
        <v>0.49763800000000002</v>
      </c>
      <c r="B50">
        <f>-0.698412</f>
        <v>-0.69841200000000003</v>
      </c>
    </row>
    <row r="51" spans="1:2" x14ac:dyDescent="0.25">
      <c r="A51">
        <v>0.55813100000000004</v>
      </c>
      <c r="B51">
        <f>-0.663138</f>
        <v>-0.66313800000000001</v>
      </c>
    </row>
    <row r="52" spans="1:2" x14ac:dyDescent="0.25">
      <c r="A52">
        <v>0.61020099999999999</v>
      </c>
      <c r="B52">
        <f>-0.620662</f>
        <v>-0.62066200000000005</v>
      </c>
    </row>
    <row r="53" spans="1:2" x14ac:dyDescent="0.25">
      <c r="A53">
        <v>0.65435600000000005</v>
      </c>
      <c r="B53">
        <f>-0.570396</f>
        <v>-0.57039600000000001</v>
      </c>
    </row>
    <row r="54" spans="1:2" x14ac:dyDescent="0.25">
      <c r="A54">
        <v>0.69117700000000004</v>
      </c>
      <c r="B54">
        <f>-0.511808</f>
        <v>-0.51180800000000004</v>
      </c>
    </row>
    <row r="55" spans="1:2" x14ac:dyDescent="0.25">
      <c r="A55">
        <v>0.72124200000000005</v>
      </c>
      <c r="B55">
        <f>-0.444532</f>
        <v>-0.44453199999999998</v>
      </c>
    </row>
    <row r="56" spans="1:2" x14ac:dyDescent="0.25">
      <c r="A56">
        <v>0.74507000000000001</v>
      </c>
      <c r="B56">
        <f>-0.368522</f>
        <v>-0.36852200000000002</v>
      </c>
    </row>
    <row r="57" spans="1:2" x14ac:dyDescent="0.25">
      <c r="A57">
        <v>0.76310299999999998</v>
      </c>
      <c r="B57">
        <f>-0.284229</f>
        <v>-0.28422900000000001</v>
      </c>
    </row>
    <row r="58" spans="1:2" x14ac:dyDescent="0.25">
      <c r="A58">
        <v>0.77568700000000002</v>
      </c>
      <c r="B58">
        <f>-0.192771</f>
        <v>-0.192771</v>
      </c>
    </row>
    <row r="59" spans="1:2" x14ac:dyDescent="0.25">
      <c r="A59">
        <v>0.78306900000000002</v>
      </c>
      <c r="B59">
        <f>-0.096005</f>
        <v>-9.6004999999999993E-2</v>
      </c>
    </row>
    <row r="60" spans="1:2" x14ac:dyDescent="0.25">
      <c r="A60">
        <v>0.78539499999999995</v>
      </c>
      <c r="B60">
        <f>0.003556</f>
        <v>3.5560000000000001E-3</v>
      </c>
    </row>
    <row r="61" spans="1:2" x14ac:dyDescent="0.25">
      <c r="A61">
        <v>0.78271199999999996</v>
      </c>
      <c r="B61">
        <f>0.103011</f>
        <v>0.10301100000000001</v>
      </c>
    </row>
    <row r="62" spans="1:2" x14ac:dyDescent="0.25">
      <c r="A62">
        <v>0.77496699999999996</v>
      </c>
      <c r="B62">
        <f>0.199476</f>
        <v>0.19947599999999999</v>
      </c>
    </row>
    <row r="63" spans="1:2" x14ac:dyDescent="0.25">
      <c r="A63">
        <v>0.76200500000000004</v>
      </c>
      <c r="B63">
        <f>0.290477</f>
        <v>0.29047699999999999</v>
      </c>
    </row>
    <row r="64" spans="1:2" x14ac:dyDescent="0.25">
      <c r="A64">
        <v>0.74357200000000001</v>
      </c>
      <c r="B64">
        <f>0.374209</f>
        <v>0.37420900000000001</v>
      </c>
    </row>
    <row r="65" spans="1:2" x14ac:dyDescent="0.25">
      <c r="A65">
        <v>0.71931599999999996</v>
      </c>
      <c r="B65">
        <f>0.449606</f>
        <v>0.44960600000000001</v>
      </c>
    </row>
    <row r="66" spans="1:2" x14ac:dyDescent="0.25">
      <c r="A66">
        <v>0.68878899999999998</v>
      </c>
      <c r="B66">
        <f>0.516258</f>
        <v>0.51625799999999999</v>
      </c>
    </row>
    <row r="67" spans="1:2" x14ac:dyDescent="0.25">
      <c r="A67">
        <v>0.65146499999999996</v>
      </c>
      <c r="B67">
        <f>0.574239</f>
        <v>0.57423900000000005</v>
      </c>
    </row>
    <row r="68" spans="1:2" x14ac:dyDescent="0.25">
      <c r="A68">
        <v>0.60676600000000003</v>
      </c>
      <c r="B68">
        <f>0.623933</f>
        <v>0.62393299999999996</v>
      </c>
    </row>
    <row r="69" spans="1:2" x14ac:dyDescent="0.25">
      <c r="A69">
        <v>0.55411200000000005</v>
      </c>
      <c r="B69">
        <f>0.665878</f>
        <v>0.66587799999999997</v>
      </c>
    </row>
    <row r="70" spans="1:2" x14ac:dyDescent="0.25">
      <c r="A70">
        <v>0.493006</v>
      </c>
      <c r="B70">
        <f>0.700661</f>
        <v>0.70066099999999998</v>
      </c>
    </row>
    <row r="71" spans="1:2" x14ac:dyDescent="0.25">
      <c r="A71">
        <v>0.42315700000000001</v>
      </c>
      <c r="B71">
        <f>0.728848</f>
        <v>0.72884800000000005</v>
      </c>
    </row>
    <row r="72" spans="1:2" x14ac:dyDescent="0.25">
      <c r="A72">
        <v>0.34464600000000001</v>
      </c>
      <c r="B72">
        <f>0.750937</f>
        <v>0.75093699999999997</v>
      </c>
    </row>
    <row r="73" spans="1:2" x14ac:dyDescent="0.25">
      <c r="A73">
        <v>0.258106</v>
      </c>
      <c r="B73">
        <f>0.767342</f>
        <v>0.76734199999999997</v>
      </c>
    </row>
    <row r="74" spans="1:2" x14ac:dyDescent="0.25">
      <c r="A74">
        <v>0.16486799999999999</v>
      </c>
      <c r="B74">
        <f>0.77838</f>
        <v>0.77837999999999996</v>
      </c>
    </row>
    <row r="75" spans="1:2" x14ac:dyDescent="0.25">
      <c r="A75">
        <v>6.6998000000000002E-2</v>
      </c>
      <c r="B75">
        <f>0.78427</f>
        <v>0.78427000000000002</v>
      </c>
    </row>
    <row r="76" spans="1:2" x14ac:dyDescent="0.25">
      <c r="A76">
        <v>-3.2839E-2</v>
      </c>
      <c r="B76">
        <f>0.785128</f>
        <v>0.78512800000000005</v>
      </c>
    </row>
    <row r="77" spans="1:2" x14ac:dyDescent="0.25">
      <c r="A77">
        <v>-0.13170599999999999</v>
      </c>
      <c r="B77">
        <f>0.780972</f>
        <v>0.780972</v>
      </c>
    </row>
    <row r="78" spans="1:2" x14ac:dyDescent="0.25">
      <c r="A78">
        <v>-0.2268</v>
      </c>
      <c r="B78">
        <f>0.771719</f>
        <v>0.77171900000000004</v>
      </c>
    </row>
    <row r="79" spans="1:2" x14ac:dyDescent="0.25">
      <c r="A79">
        <v>-0.31582500000000002</v>
      </c>
      <c r="B79">
        <f>0.757184</f>
        <v>0.75718399999999997</v>
      </c>
    </row>
    <row r="80" spans="1:2" x14ac:dyDescent="0.25">
      <c r="A80">
        <v>-0.39719300000000002</v>
      </c>
      <c r="B80">
        <f>0.737086</f>
        <v>0.73708600000000002</v>
      </c>
    </row>
    <row r="81" spans="1:2" x14ac:dyDescent="0.25">
      <c r="A81">
        <v>-0.47004499999999999</v>
      </c>
      <c r="B81">
        <f>0.711043</f>
        <v>0.71104299999999998</v>
      </c>
    </row>
    <row r="82" spans="1:2" x14ac:dyDescent="0.25">
      <c r="A82">
        <v>-0.53413200000000005</v>
      </c>
      <c r="B82">
        <f>0.678582</f>
        <v>0.67858200000000002</v>
      </c>
    </row>
    <row r="83" spans="1:2" x14ac:dyDescent="0.25">
      <c r="A83">
        <v>-0.58963500000000002</v>
      </c>
      <c r="B83">
        <f>0.639159</f>
        <v>0.63915900000000003</v>
      </c>
    </row>
    <row r="84" spans="1:2" x14ac:dyDescent="0.25">
      <c r="A84">
        <v>-0.63699899999999998</v>
      </c>
      <c r="B84">
        <f>0.592188</f>
        <v>0.59218800000000005</v>
      </c>
    </row>
    <row r="85" spans="1:2" x14ac:dyDescent="0.25">
      <c r="A85">
        <v>-0.67678499999999997</v>
      </c>
      <c r="B85">
        <f>0.537102</f>
        <v>0.53710199999999997</v>
      </c>
    </row>
    <row r="86" spans="1:2" x14ac:dyDescent="0.25">
      <c r="A86">
        <v>-0.70957899999999996</v>
      </c>
      <c r="B86">
        <f>0.473451</f>
        <v>0.47345100000000001</v>
      </c>
    </row>
    <row r="87" spans="1:2" x14ac:dyDescent="0.25">
      <c r="A87">
        <v>-0.735931</v>
      </c>
      <c r="B87">
        <f>0.401035</f>
        <v>0.40103499999999997</v>
      </c>
    </row>
    <row r="88" spans="1:2" x14ac:dyDescent="0.25">
      <c r="A88">
        <v>-0.75631599999999999</v>
      </c>
      <c r="B88">
        <f>0.320077</f>
        <v>0.320077</v>
      </c>
    </row>
    <row r="89" spans="1:2" x14ac:dyDescent="0.25">
      <c r="A89">
        <v>-0.77112000000000003</v>
      </c>
      <c r="B89">
        <f>0.231403</f>
        <v>0.231403</v>
      </c>
    </row>
    <row r="90" spans="1:2" x14ac:dyDescent="0.25">
      <c r="A90">
        <v>-0.78063199999999999</v>
      </c>
      <c r="B90">
        <f>0.136562</f>
        <v>0.13656199999999999</v>
      </c>
    </row>
    <row r="91" spans="1:2" x14ac:dyDescent="0.25">
      <c r="A91">
        <v>-0.78503999999999996</v>
      </c>
      <c r="B91">
        <f>0.037821</f>
        <v>3.7821E-2</v>
      </c>
    </row>
    <row r="92" spans="1:2" x14ac:dyDescent="0.25">
      <c r="A92">
        <v>-0.78443200000000002</v>
      </c>
      <c r="B92">
        <f>-0.062039</f>
        <v>-6.2038999999999997E-2</v>
      </c>
    </row>
    <row r="93" spans="1:2" x14ac:dyDescent="0.25">
      <c r="A93">
        <v>-0.77879500000000002</v>
      </c>
      <c r="B93">
        <f>-0.160073</f>
        <v>-0.16007299999999999</v>
      </c>
    </row>
    <row r="94" spans="1:2" x14ac:dyDescent="0.25">
      <c r="A94">
        <v>-0.76801799999999998</v>
      </c>
      <c r="B94">
        <f>-0.253598</f>
        <v>-0.25359799999999999</v>
      </c>
    </row>
    <row r="95" spans="1:2" x14ac:dyDescent="0.25">
      <c r="A95">
        <v>-0.75188699999999997</v>
      </c>
      <c r="B95">
        <f>-0.34051</f>
        <v>-0.34050999999999998</v>
      </c>
    </row>
    <row r="96" spans="1:2" x14ac:dyDescent="0.25">
      <c r="A96">
        <v>-0.73009100000000005</v>
      </c>
      <c r="B96">
        <f>-0.419442</f>
        <v>-0.41944199999999998</v>
      </c>
    </row>
    <row r="97" spans="1:2" x14ac:dyDescent="0.25">
      <c r="A97">
        <v>-0.70221999999999996</v>
      </c>
      <c r="B97">
        <f>-0.489729</f>
        <v>-0.48972900000000003</v>
      </c>
    </row>
    <row r="98" spans="1:2" x14ac:dyDescent="0.25">
      <c r="A98">
        <v>-0.66777799999999998</v>
      </c>
      <c r="B98">
        <f>-0.551267</f>
        <v>-0.55126699999999995</v>
      </c>
    </row>
    <row r="99" spans="1:2" x14ac:dyDescent="0.25">
      <c r="A99">
        <v>-0.62620500000000001</v>
      </c>
      <c r="B99">
        <f>-0.604332</f>
        <v>-0.60433199999999998</v>
      </c>
    </row>
    <row r="100" spans="1:2" x14ac:dyDescent="0.25">
      <c r="A100">
        <v>-0.57691199999999998</v>
      </c>
      <c r="B100">
        <f>-0.649414</f>
        <v>-0.64941400000000005</v>
      </c>
    </row>
    <row r="101" spans="1:2" x14ac:dyDescent="0.25">
      <c r="A101">
        <v>-0.51935500000000001</v>
      </c>
      <c r="B101">
        <f>-0.687092</f>
        <v>-0.68709200000000004</v>
      </c>
    </row>
    <row r="102" spans="1:2" x14ac:dyDescent="0.25">
      <c r="A102">
        <v>-0.45314100000000002</v>
      </c>
      <c r="B102">
        <f>-0.717945</f>
        <v>-0.71794500000000006</v>
      </c>
    </row>
    <row r="103" spans="1:2" x14ac:dyDescent="0.25">
      <c r="A103">
        <v>-0.37817499999999998</v>
      </c>
      <c r="B103">
        <f>-0.742503</f>
        <v>-0.74250300000000002</v>
      </c>
    </row>
    <row r="104" spans="1:2" x14ac:dyDescent="0.25">
      <c r="A104">
        <v>-0.29483999999999999</v>
      </c>
      <c r="B104">
        <f>-0.761217</f>
        <v>-0.76121700000000003</v>
      </c>
    </row>
    <row r="105" spans="1:2" x14ac:dyDescent="0.25">
      <c r="A105">
        <v>-0.20416500000000001</v>
      </c>
      <c r="B105">
        <f>-0.774445</f>
        <v>-0.77444500000000005</v>
      </c>
    </row>
    <row r="106" spans="1:2" x14ac:dyDescent="0.25">
      <c r="A106">
        <v>-0.107919</v>
      </c>
      <c r="B106">
        <f>-0.782447</f>
        <v>-0.782447</v>
      </c>
    </row>
    <row r="107" spans="1:2" x14ac:dyDescent="0.25">
      <c r="A107">
        <v>-8.5459999999999998E-3</v>
      </c>
      <c r="B107">
        <f>-0.78538</f>
        <v>-0.78537999999999997</v>
      </c>
    </row>
    <row r="108" spans="1:2" x14ac:dyDescent="0.25">
      <c r="A108">
        <v>9.1079999999999994E-2</v>
      </c>
      <c r="B108">
        <f>-0.783304</f>
        <v>-0.783304</v>
      </c>
    </row>
    <row r="109" spans="1:2" x14ac:dyDescent="0.25">
      <c r="A109">
        <v>0.18804999999999999</v>
      </c>
      <c r="B109">
        <f>-0.776177</f>
        <v>-0.77617700000000001</v>
      </c>
    </row>
    <row r="110" spans="1:2" x14ac:dyDescent="0.25">
      <c r="A110">
        <v>0.27982299999999999</v>
      </c>
      <c r="B110">
        <f>-0.763858</f>
        <v>-0.76385800000000004</v>
      </c>
    </row>
    <row r="111" spans="1:2" x14ac:dyDescent="0.25">
      <c r="A111">
        <v>0.36450500000000002</v>
      </c>
      <c r="B111">
        <f>-0.746104</f>
        <v>-0.74610399999999999</v>
      </c>
    </row>
    <row r="112" spans="1:2" x14ac:dyDescent="0.25">
      <c r="A112">
        <v>0.440944</v>
      </c>
      <c r="B112">
        <f>-0.722575</f>
        <v>-0.72257499999999997</v>
      </c>
    </row>
    <row r="113" spans="1:2" x14ac:dyDescent="0.25">
      <c r="A113">
        <v>0.50865800000000005</v>
      </c>
      <c r="B113">
        <f>-0.692833</f>
        <v>-0.69283300000000003</v>
      </c>
    </row>
    <row r="114" spans="1:2" x14ac:dyDescent="0.25">
      <c r="A114">
        <v>0.56767299999999998</v>
      </c>
      <c r="B114">
        <f>-0.656362</f>
        <v>-0.656362</v>
      </c>
    </row>
    <row r="115" spans="1:2" x14ac:dyDescent="0.25">
      <c r="A115">
        <v>0.61834299999999998</v>
      </c>
      <c r="B115">
        <f>-0.612587</f>
        <v>-0.61258699999999999</v>
      </c>
    </row>
    <row r="116" spans="1:2" x14ac:dyDescent="0.25">
      <c r="A116">
        <v>0.66119399999999995</v>
      </c>
      <c r="B116">
        <f>-0.560925</f>
        <v>-0.56092500000000001</v>
      </c>
    </row>
    <row r="117" spans="1:2" x14ac:dyDescent="0.25">
      <c r="A117">
        <v>0.69681400000000004</v>
      </c>
      <c r="B117">
        <f>-0.500863</f>
        <v>-0.50086299999999995</v>
      </c>
    </row>
    <row r="118" spans="1:2" x14ac:dyDescent="0.25">
      <c r="A118">
        <v>0.72577000000000003</v>
      </c>
      <c r="B118">
        <f>-0.432076</f>
        <v>-0.43207600000000002</v>
      </c>
    </row>
    <row r="119" spans="1:2" x14ac:dyDescent="0.25">
      <c r="A119">
        <v>0.74857300000000004</v>
      </c>
      <c r="B119">
        <f>-0.354593</f>
        <v>-0.35459299999999999</v>
      </c>
    </row>
    <row r="120" spans="1:2" x14ac:dyDescent="0.25">
      <c r="A120">
        <v>0.76564699999999997</v>
      </c>
      <c r="B120">
        <f>-0.268968</f>
        <v>-0.26896799999999998</v>
      </c>
    </row>
    <row r="121" spans="1:2" x14ac:dyDescent="0.25">
      <c r="A121">
        <v>0.77732199999999996</v>
      </c>
      <c r="B121">
        <f>-0.176445</f>
        <v>-0.17644499999999999</v>
      </c>
    </row>
    <row r="122" spans="1:2" x14ac:dyDescent="0.25">
      <c r="A122">
        <v>0.78382600000000002</v>
      </c>
      <c r="B122">
        <f>-0.079003</f>
        <v>-7.9003000000000004E-2</v>
      </c>
    </row>
    <row r="123" spans="1:2" x14ac:dyDescent="0.25">
      <c r="A123">
        <v>0.78529000000000004</v>
      </c>
      <c r="B123">
        <f>0.02075</f>
        <v>2.0750000000000001E-2</v>
      </c>
    </row>
    <row r="124" spans="1:2" x14ac:dyDescent="0.25">
      <c r="A124">
        <v>0.78174299999999997</v>
      </c>
      <c r="B124">
        <f>0.11989</f>
        <v>0.11989</v>
      </c>
    </row>
    <row r="125" spans="1:2" x14ac:dyDescent="0.25">
      <c r="A125">
        <v>0.773115</v>
      </c>
      <c r="B125">
        <f>0.215575</f>
        <v>0.21557499999999999</v>
      </c>
    </row>
    <row r="126" spans="1:2" x14ac:dyDescent="0.25">
      <c r="A126">
        <v>0.75923300000000005</v>
      </c>
      <c r="B126">
        <f>0.305434</f>
        <v>0.30543399999999998</v>
      </c>
    </row>
    <row r="127" spans="1:2" x14ac:dyDescent="0.25">
      <c r="A127">
        <v>0.73982599999999998</v>
      </c>
      <c r="B127">
        <f>0.387788</f>
        <v>0.38778800000000002</v>
      </c>
    </row>
    <row r="128" spans="1:2" x14ac:dyDescent="0.25">
      <c r="A128">
        <v>0.71452599999999999</v>
      </c>
      <c r="B128">
        <f>0.461695</f>
        <v>0.46169500000000002</v>
      </c>
    </row>
    <row r="129" spans="1:2" x14ac:dyDescent="0.25">
      <c r="A129">
        <v>0.68286899999999995</v>
      </c>
      <c r="B129">
        <f>0.526839</f>
        <v>0.52683899999999995</v>
      </c>
    </row>
    <row r="130" spans="1:2" x14ac:dyDescent="0.25">
      <c r="A130">
        <v>0.64432</v>
      </c>
      <c r="B130">
        <f>0.583362</f>
        <v>0.58336200000000005</v>
      </c>
    </row>
    <row r="131" spans="1:2" x14ac:dyDescent="0.25">
      <c r="A131">
        <v>0.59829299999999996</v>
      </c>
      <c r="B131">
        <f>0.631682</f>
        <v>0.63168199999999997</v>
      </c>
    </row>
    <row r="132" spans="1:2" x14ac:dyDescent="0.25">
      <c r="A132">
        <v>0.54421600000000003</v>
      </c>
      <c r="B132">
        <f>0.672353</f>
        <v>0.67235299999999998</v>
      </c>
    </row>
    <row r="133" spans="1:2" x14ac:dyDescent="0.25">
      <c r="A133">
        <v>0.48161900000000002</v>
      </c>
      <c r="B133">
        <f>0.705964</f>
        <v>0.70596400000000004</v>
      </c>
    </row>
    <row r="134" spans="1:2" x14ac:dyDescent="0.25">
      <c r="A134">
        <v>0.41026200000000002</v>
      </c>
      <c r="B134">
        <f>0.733068</f>
        <v>0.73306800000000005</v>
      </c>
    </row>
    <row r="135" spans="1:2" x14ac:dyDescent="0.25">
      <c r="A135">
        <v>0.33030700000000002</v>
      </c>
      <c r="B135">
        <f>0.754153</f>
        <v>0.75415299999999996</v>
      </c>
    </row>
    <row r="136" spans="1:2" x14ac:dyDescent="0.25">
      <c r="A136">
        <v>0.24249899999999999</v>
      </c>
      <c r="B136">
        <f>0.769615</f>
        <v>0.76961500000000005</v>
      </c>
    </row>
    <row r="137" spans="1:2" x14ac:dyDescent="0.25">
      <c r="A137">
        <v>0.14829800000000001</v>
      </c>
      <c r="B137">
        <f>0.779755</f>
        <v>0.77975499999999998</v>
      </c>
    </row>
    <row r="138" spans="1:2" x14ac:dyDescent="0.25">
      <c r="A138">
        <v>4.9888000000000002E-2</v>
      </c>
      <c r="B138">
        <f>0.784774</f>
        <v>0.78477399999999997</v>
      </c>
    </row>
    <row r="139" spans="1:2" x14ac:dyDescent="0.25">
      <c r="A139">
        <v>-4.9993999999999997E-2</v>
      </c>
      <c r="B139">
        <f>0.784772</f>
        <v>0.78477200000000003</v>
      </c>
    </row>
    <row r="140" spans="1:2" x14ac:dyDescent="0.25">
      <c r="A140">
        <v>-0.14840100000000001</v>
      </c>
      <c r="B140">
        <f>0.779747</f>
        <v>0.77974699999999997</v>
      </c>
    </row>
    <row r="141" spans="1:2" x14ac:dyDescent="0.25">
      <c r="A141">
        <v>-0.24259600000000001</v>
      </c>
      <c r="B141">
        <f>0.769602</f>
        <v>0.76960200000000001</v>
      </c>
    </row>
    <row r="142" spans="1:2" x14ac:dyDescent="0.25">
      <c r="A142">
        <v>-0.33039600000000002</v>
      </c>
      <c r="B142">
        <f>0.754133</f>
        <v>0.75413300000000005</v>
      </c>
    </row>
    <row r="143" spans="1:2" x14ac:dyDescent="0.25">
      <c r="A143">
        <v>-0.41034199999999998</v>
      </c>
      <c r="B143">
        <f>0.733043</f>
        <v>0.733043</v>
      </c>
    </row>
    <row r="144" spans="1:2" x14ac:dyDescent="0.25">
      <c r="A144">
        <v>-0.48169000000000001</v>
      </c>
      <c r="B144">
        <f>0.705932</f>
        <v>0.705932</v>
      </c>
    </row>
    <row r="145" spans="1:2" x14ac:dyDescent="0.25">
      <c r="A145">
        <v>-0.54427800000000004</v>
      </c>
      <c r="B145">
        <f>0.672314</f>
        <v>0.67231399999999997</v>
      </c>
    </row>
    <row r="146" spans="1:2" x14ac:dyDescent="0.25">
      <c r="A146">
        <v>-0.59834600000000004</v>
      </c>
      <c r="B146">
        <f>0.631635</f>
        <v>0.63163499999999995</v>
      </c>
    </row>
    <row r="147" spans="1:2" x14ac:dyDescent="0.25">
      <c r="A147">
        <v>-0.64436400000000005</v>
      </c>
      <c r="B147">
        <f>0.583306</f>
        <v>0.58330599999999999</v>
      </c>
    </row>
    <row r="148" spans="1:2" x14ac:dyDescent="0.25">
      <c r="A148">
        <v>-0.68290700000000004</v>
      </c>
      <c r="B148">
        <f>0.526775</f>
        <v>0.52677499999999999</v>
      </c>
    </row>
    <row r="149" spans="1:2" x14ac:dyDescent="0.25">
      <c r="A149">
        <v>-0.71455599999999997</v>
      </c>
      <c r="B149">
        <f>0.461621</f>
        <v>0.461621</v>
      </c>
    </row>
    <row r="150" spans="1:2" x14ac:dyDescent="0.25">
      <c r="A150">
        <v>-0.73985000000000001</v>
      </c>
      <c r="B150">
        <f>0.387705</f>
        <v>0.38770500000000002</v>
      </c>
    </row>
    <row r="151" spans="1:2" x14ac:dyDescent="0.25">
      <c r="A151">
        <v>-0.75924999999999998</v>
      </c>
      <c r="B151">
        <f>0.305342</f>
        <v>0.305342</v>
      </c>
    </row>
    <row r="152" spans="1:2" x14ac:dyDescent="0.25">
      <c r="A152">
        <v>-0.77312700000000001</v>
      </c>
      <c r="B152">
        <f>0.215476</f>
        <v>0.215476</v>
      </c>
    </row>
    <row r="153" spans="1:2" x14ac:dyDescent="0.25">
      <c r="A153">
        <v>-0.78174999999999994</v>
      </c>
      <c r="B153">
        <f>0.119786</f>
        <v>0.119786</v>
      </c>
    </row>
    <row r="154" spans="1:2" x14ac:dyDescent="0.25">
      <c r="A154">
        <v>-0.78529199999999999</v>
      </c>
      <c r="B154">
        <f>0.020644</f>
        <v>2.0643999999999999E-2</v>
      </c>
    </row>
    <row r="155" spans="1:2" x14ac:dyDescent="0.25">
      <c r="A155">
        <v>-0.78382200000000002</v>
      </c>
      <c r="B155">
        <f>-0.079109</f>
        <v>-7.9108999999999999E-2</v>
      </c>
    </row>
    <row r="156" spans="1:2" x14ac:dyDescent="0.25">
      <c r="A156">
        <v>-0.777312</v>
      </c>
      <c r="B156">
        <f>-0.176546</f>
        <v>-0.17654600000000001</v>
      </c>
    </row>
    <row r="157" spans="1:2" x14ac:dyDescent="0.25">
      <c r="A157">
        <v>-0.76563199999999998</v>
      </c>
      <c r="B157">
        <f>-0.269063</f>
        <v>-0.269063</v>
      </c>
    </row>
    <row r="158" spans="1:2" x14ac:dyDescent="0.25">
      <c r="A158">
        <v>-0.748552</v>
      </c>
      <c r="B158">
        <f>-0.35468</f>
        <v>-0.35468</v>
      </c>
    </row>
    <row r="159" spans="1:2" x14ac:dyDescent="0.25">
      <c r="A159">
        <v>-0.72574300000000003</v>
      </c>
      <c r="B159">
        <f>-0.432154</f>
        <v>-0.43215399999999998</v>
      </c>
    </row>
    <row r="160" spans="1:2" x14ac:dyDescent="0.25">
      <c r="A160">
        <v>-0.69677900000000004</v>
      </c>
      <c r="B160">
        <f>-0.500931</f>
        <v>-0.50093100000000002</v>
      </c>
    </row>
    <row r="161" spans="1:2" x14ac:dyDescent="0.25">
      <c r="A161">
        <v>-0.66115299999999999</v>
      </c>
      <c r="B161">
        <f>-0.560984</f>
        <v>-0.56098400000000004</v>
      </c>
    </row>
    <row r="162" spans="1:2" x14ac:dyDescent="0.25">
      <c r="A162">
        <v>-0.61829299999999998</v>
      </c>
      <c r="B162">
        <f>-0.612638</f>
        <v>-0.61263800000000002</v>
      </c>
    </row>
    <row r="163" spans="1:2" x14ac:dyDescent="0.25">
      <c r="A163">
        <v>-0.56761499999999998</v>
      </c>
      <c r="B163">
        <f>-0.656405</f>
        <v>-0.65640500000000002</v>
      </c>
    </row>
    <row r="164" spans="1:2" x14ac:dyDescent="0.25">
      <c r="A164">
        <v>-0.50859100000000002</v>
      </c>
      <c r="B164">
        <f>-0.692868</f>
        <v>-0.69286800000000004</v>
      </c>
    </row>
    <row r="165" spans="1:2" x14ac:dyDescent="0.25">
      <c r="A165">
        <v>-0.44086799999999998</v>
      </c>
      <c r="B165">
        <f>-0.722603</f>
        <v>-0.722603</v>
      </c>
    </row>
    <row r="166" spans="1:2" x14ac:dyDescent="0.25">
      <c r="A166">
        <v>-0.36441899999999999</v>
      </c>
      <c r="B166">
        <f>-0.746126</f>
        <v>-0.74612599999999996</v>
      </c>
    </row>
    <row r="167" spans="1:2" x14ac:dyDescent="0.25">
      <c r="A167">
        <v>-0.27972900000000001</v>
      </c>
      <c r="B167">
        <f>-0.763874</f>
        <v>-0.76387400000000005</v>
      </c>
    </row>
    <row r="168" spans="1:2" x14ac:dyDescent="0.25">
      <c r="A168">
        <v>-0.187949</v>
      </c>
      <c r="B168">
        <f>-0.776188</f>
        <v>-0.77618799999999999</v>
      </c>
    </row>
    <row r="169" spans="1:2" x14ac:dyDescent="0.25">
      <c r="A169">
        <v>-9.0973999999999999E-2</v>
      </c>
      <c r="B169">
        <f>-0.783309</f>
        <v>-0.78330900000000003</v>
      </c>
    </row>
    <row r="170" spans="1:2" x14ac:dyDescent="0.25">
      <c r="A170">
        <v>8.652E-3</v>
      </c>
      <c r="B170">
        <f>-0.785379</f>
        <v>-0.78537900000000005</v>
      </c>
    </row>
    <row r="171" spans="1:2" x14ac:dyDescent="0.25">
      <c r="A171">
        <v>0.10802299999999999</v>
      </c>
      <c r="B171">
        <f>-0.782441</f>
        <v>-0.78244100000000005</v>
      </c>
    </row>
    <row r="172" spans="1:2" x14ac:dyDescent="0.25">
      <c r="A172">
        <v>0.204265</v>
      </c>
      <c r="B172">
        <f>-0.774434</f>
        <v>-0.77443399999999996</v>
      </c>
    </row>
    <row r="173" spans="1:2" x14ac:dyDescent="0.25">
      <c r="A173">
        <v>0.294933</v>
      </c>
      <c r="B173">
        <f>-0.7612</f>
        <v>-0.76119999999999999</v>
      </c>
    </row>
    <row r="174" spans="1:2" x14ac:dyDescent="0.25">
      <c r="A174">
        <v>0.37825900000000001</v>
      </c>
      <c r="B174">
        <f>-0.74248</f>
        <v>-0.74248000000000003</v>
      </c>
    </row>
    <row r="175" spans="1:2" x14ac:dyDescent="0.25">
      <c r="A175">
        <v>0.45321600000000001</v>
      </c>
      <c r="B175">
        <f>-0.717915</f>
        <v>-0.71791499999999997</v>
      </c>
    </row>
    <row r="176" spans="1:2" x14ac:dyDescent="0.25">
      <c r="A176">
        <v>0.51942100000000002</v>
      </c>
      <c r="B176">
        <f>-0.687056</f>
        <v>-0.687056</v>
      </c>
    </row>
    <row r="177" spans="1:2" x14ac:dyDescent="0.25">
      <c r="A177">
        <v>0.57696800000000004</v>
      </c>
      <c r="B177">
        <f>-0.64937</f>
        <v>-0.64937</v>
      </c>
    </row>
    <row r="178" spans="1:2" x14ac:dyDescent="0.25">
      <c r="A178">
        <v>0.62625299999999995</v>
      </c>
      <c r="B178">
        <f>-0.60428</f>
        <v>-0.60428000000000004</v>
      </c>
    </row>
    <row r="179" spans="1:2" x14ac:dyDescent="0.25">
      <c r="A179">
        <v>0.66781900000000005</v>
      </c>
      <c r="B179">
        <f>-0.551206</f>
        <v>-0.55120599999999997</v>
      </c>
    </row>
    <row r="180" spans="1:2" x14ac:dyDescent="0.25">
      <c r="A180">
        <v>0.70225300000000002</v>
      </c>
      <c r="B180">
        <f>-0.489658</f>
        <v>-0.48965799999999998</v>
      </c>
    </row>
    <row r="181" spans="1:2" x14ac:dyDescent="0.25">
      <c r="A181">
        <v>0.73011700000000002</v>
      </c>
      <c r="B181">
        <f>-0.419362</f>
        <v>-0.41936200000000001</v>
      </c>
    </row>
    <row r="182" spans="1:2" x14ac:dyDescent="0.25">
      <c r="A182">
        <v>0.75190699999999999</v>
      </c>
      <c r="B182">
        <f>-0.340421</f>
        <v>-0.34042099999999997</v>
      </c>
    </row>
    <row r="183" spans="1:2" x14ac:dyDescent="0.25">
      <c r="A183">
        <v>0.76803200000000005</v>
      </c>
      <c r="B183">
        <f>-0.253501</f>
        <v>-0.25350099999999998</v>
      </c>
    </row>
    <row r="184" spans="1:2" x14ac:dyDescent="0.25">
      <c r="A184">
        <v>0.77880400000000005</v>
      </c>
      <c r="B184">
        <f>-0.159971</f>
        <v>-0.159971</v>
      </c>
    </row>
    <row r="185" spans="1:2" x14ac:dyDescent="0.25">
      <c r="A185">
        <v>0.78443499999999999</v>
      </c>
      <c r="B185">
        <f>-0.061933</f>
        <v>-6.1933000000000002E-2</v>
      </c>
    </row>
    <row r="186" spans="1:2" x14ac:dyDescent="0.25">
      <c r="A186">
        <v>0.78503800000000001</v>
      </c>
      <c r="B186">
        <f>0.037927</f>
        <v>3.7927000000000002E-2</v>
      </c>
    </row>
    <row r="187" spans="1:2" x14ac:dyDescent="0.25">
      <c r="A187">
        <v>0.78062500000000001</v>
      </c>
      <c r="B187">
        <f>0.136666</f>
        <v>0.13666600000000001</v>
      </c>
    </row>
    <row r="188" spans="1:2" x14ac:dyDescent="0.25">
      <c r="A188">
        <v>0.77110699999999999</v>
      </c>
      <c r="B188">
        <f>0.231501</f>
        <v>0.23150100000000001</v>
      </c>
    </row>
    <row r="189" spans="1:2" x14ac:dyDescent="0.25">
      <c r="A189">
        <v>0.756297</v>
      </c>
      <c r="B189">
        <f>0.320167</f>
        <v>0.32016699999999998</v>
      </c>
    </row>
    <row r="190" spans="1:2" x14ac:dyDescent="0.25">
      <c r="A190">
        <v>0.73590599999999995</v>
      </c>
      <c r="B190">
        <f>0.401116</f>
        <v>0.40111599999999997</v>
      </c>
    </row>
    <row r="191" spans="1:2" x14ac:dyDescent="0.25">
      <c r="A191">
        <v>0.70954799999999996</v>
      </c>
      <c r="B191">
        <f>0.473523</f>
        <v>0.47352300000000003</v>
      </c>
    </row>
    <row r="192" spans="1:2" x14ac:dyDescent="0.25">
      <c r="A192">
        <v>0.67674599999999996</v>
      </c>
      <c r="B192">
        <f>0.537165</f>
        <v>0.537165</v>
      </c>
    </row>
    <row r="193" spans="1:2" x14ac:dyDescent="0.25">
      <c r="A193">
        <v>0.63695299999999999</v>
      </c>
      <c r="B193">
        <f>0.592242</f>
        <v>0.59224200000000005</v>
      </c>
    </row>
    <row r="194" spans="1:2" x14ac:dyDescent="0.25">
      <c r="A194">
        <v>0.58958100000000002</v>
      </c>
      <c r="B194">
        <f>0.639205</f>
        <v>0.63920500000000002</v>
      </c>
    </row>
    <row r="195" spans="1:2" x14ac:dyDescent="0.25">
      <c r="A195">
        <v>0.53406799999999999</v>
      </c>
      <c r="B195">
        <f>0.67862</f>
        <v>0.67862</v>
      </c>
    </row>
    <row r="196" spans="1:2" x14ac:dyDescent="0.25">
      <c r="A196">
        <v>0.469972</v>
      </c>
      <c r="B196">
        <f>0.711074</f>
        <v>0.71107399999999998</v>
      </c>
    </row>
    <row r="197" spans="1:2" x14ac:dyDescent="0.25">
      <c r="A197">
        <v>0.39711099999999999</v>
      </c>
      <c r="B197">
        <f>0.737111</f>
        <v>0.73711099999999996</v>
      </c>
    </row>
    <row r="198" spans="1:2" x14ac:dyDescent="0.25">
      <c r="A198">
        <v>0.31573400000000001</v>
      </c>
      <c r="B198">
        <f>0.757203</f>
        <v>0.75720299999999996</v>
      </c>
    </row>
    <row r="199" spans="1:2" x14ac:dyDescent="0.25">
      <c r="A199">
        <v>0.22670199999999999</v>
      </c>
      <c r="B199">
        <f>0.771731</f>
        <v>0.77173099999999994</v>
      </c>
    </row>
    <row r="200" spans="1:2" x14ac:dyDescent="0.25">
      <c r="A200">
        <v>0.131602</v>
      </c>
      <c r="B200">
        <f>0.780979</f>
        <v>0.78097899999999998</v>
      </c>
    </row>
    <row r="201" spans="1:2" x14ac:dyDescent="0.25">
      <c r="A201">
        <v>3.2732999999999998E-2</v>
      </c>
      <c r="B201">
        <f>0.78513</f>
        <v>0.78512999999999999</v>
      </c>
    </row>
    <row r="202" spans="1:2" x14ac:dyDescent="0.25">
      <c r="A202">
        <v>-6.7103999999999997E-2</v>
      </c>
      <c r="B202">
        <f>0.784266</f>
        <v>0.78426600000000002</v>
      </c>
    </row>
    <row r="203" spans="1:2" x14ac:dyDescent="0.25">
      <c r="A203">
        <v>-0.16497000000000001</v>
      </c>
      <c r="B203">
        <f>0.778371</f>
        <v>0.77837100000000004</v>
      </c>
    </row>
    <row r="204" spans="1:2" x14ac:dyDescent="0.25">
      <c r="A204">
        <v>-0.25820199999999999</v>
      </c>
      <c r="B204">
        <f>0.767327</f>
        <v>0.76732699999999998</v>
      </c>
    </row>
    <row r="205" spans="1:2" x14ac:dyDescent="0.25">
      <c r="A205">
        <v>-0.34473399999999998</v>
      </c>
      <c r="B205">
        <f>0.750916</f>
        <v>0.75091600000000003</v>
      </c>
    </row>
    <row r="206" spans="1:2" x14ac:dyDescent="0.25">
      <c r="A206">
        <v>-0.423236</v>
      </c>
      <c r="B206">
        <f>0.728821</f>
        <v>0.72882100000000005</v>
      </c>
    </row>
    <row r="207" spans="1:2" x14ac:dyDescent="0.25">
      <c r="A207">
        <v>-0.49307499999999999</v>
      </c>
      <c r="B207">
        <f>0.700628</f>
        <v>0.70062800000000003</v>
      </c>
    </row>
    <row r="208" spans="1:2" x14ac:dyDescent="0.25">
      <c r="A208">
        <v>-0.55417300000000003</v>
      </c>
      <c r="B208">
        <f>0.665837</f>
        <v>0.66583700000000001</v>
      </c>
    </row>
    <row r="209" spans="1:2" x14ac:dyDescent="0.25">
      <c r="A209">
        <v>-0.60681799999999997</v>
      </c>
      <c r="B209">
        <f>0.623884</f>
        <v>0.62388399999999999</v>
      </c>
    </row>
    <row r="210" spans="1:2" x14ac:dyDescent="0.25">
      <c r="A210">
        <v>-0.651509</v>
      </c>
      <c r="B210">
        <f>0.574182</f>
        <v>0.57418199999999997</v>
      </c>
    </row>
    <row r="211" spans="1:2" x14ac:dyDescent="0.25">
      <c r="A211">
        <v>-0.68882500000000002</v>
      </c>
      <c r="B211">
        <f>0.516192</f>
        <v>0.51619199999999998</v>
      </c>
    </row>
    <row r="212" spans="1:2" x14ac:dyDescent="0.25">
      <c r="A212">
        <v>-0.71934500000000001</v>
      </c>
      <c r="B212">
        <f>0.449531</f>
        <v>0.44953100000000001</v>
      </c>
    </row>
    <row r="213" spans="1:2" x14ac:dyDescent="0.25">
      <c r="A213">
        <v>-0.74359500000000001</v>
      </c>
      <c r="B213">
        <f>0.374124</f>
        <v>0.37412400000000001</v>
      </c>
    </row>
    <row r="214" spans="1:2" x14ac:dyDescent="0.25">
      <c r="A214">
        <v>-0.76202099999999995</v>
      </c>
      <c r="B214">
        <f>0.290384</f>
        <v>0.29038399999999998</v>
      </c>
    </row>
    <row r="215" spans="1:2" x14ac:dyDescent="0.25">
      <c r="A215">
        <v>-0.77497799999999994</v>
      </c>
      <c r="B215">
        <f>0.199376</f>
        <v>0.199376</v>
      </c>
    </row>
    <row r="216" spans="1:2" x14ac:dyDescent="0.25">
      <c r="A216">
        <v>-0.78271800000000002</v>
      </c>
      <c r="B216">
        <f>0.102906</f>
        <v>0.102906</v>
      </c>
    </row>
    <row r="217" spans="1:2" x14ac:dyDescent="0.25">
      <c r="A217">
        <v>-0.78539499999999995</v>
      </c>
      <c r="B217">
        <f>0.003449</f>
        <v>3.4489999999999998E-3</v>
      </c>
    </row>
    <row r="218" spans="1:2" x14ac:dyDescent="0.25">
      <c r="A218">
        <v>-0.78306399999999998</v>
      </c>
      <c r="B218">
        <f>-0.09611</f>
        <v>-9.6110000000000001E-2</v>
      </c>
    </row>
    <row r="219" spans="1:2" x14ac:dyDescent="0.25">
      <c r="A219">
        <v>-0.77567699999999995</v>
      </c>
      <c r="B219">
        <f>-0.192872</f>
        <v>-0.19287199999999999</v>
      </c>
    </row>
    <row r="220" spans="1:2" x14ac:dyDescent="0.25">
      <c r="A220">
        <v>-0.76308699999999996</v>
      </c>
      <c r="B220">
        <f>-0.284323</f>
        <v>-0.28432299999999999</v>
      </c>
    </row>
    <row r="221" spans="1:2" x14ac:dyDescent="0.25">
      <c r="A221">
        <v>-0.74504800000000004</v>
      </c>
      <c r="B221">
        <f>-0.368607</f>
        <v>-0.36860700000000002</v>
      </c>
    </row>
    <row r="222" spans="1:2" x14ac:dyDescent="0.25">
      <c r="A222">
        <v>-0.72121299999999999</v>
      </c>
      <c r="B222">
        <f>-0.444608</f>
        <v>-0.444608</v>
      </c>
    </row>
    <row r="223" spans="1:2" x14ac:dyDescent="0.25">
      <c r="A223">
        <v>-0.69114200000000003</v>
      </c>
      <c r="B223">
        <f>-0.511875</f>
        <v>-0.51187499999999997</v>
      </c>
    </row>
    <row r="224" spans="1:2" x14ac:dyDescent="0.25">
      <c r="A224">
        <v>-0.65431300000000003</v>
      </c>
      <c r="B224">
        <f>-0.570453</f>
        <v>-0.57045299999999999</v>
      </c>
    </row>
    <row r="225" spans="1:2" x14ac:dyDescent="0.25">
      <c r="A225">
        <v>-0.61014999999999997</v>
      </c>
      <c r="B225">
        <f>-0.620711</f>
        <v>-0.62071100000000001</v>
      </c>
    </row>
    <row r="226" spans="1:2" x14ac:dyDescent="0.25">
      <c r="A226">
        <v>-0.55807099999999998</v>
      </c>
      <c r="B226">
        <f>-0.66318</f>
        <v>-0.66317999999999999</v>
      </c>
    </row>
    <row r="227" spans="1:2" x14ac:dyDescent="0.25">
      <c r="A227">
        <v>-0.49756899999999998</v>
      </c>
      <c r="B227">
        <f>-0.698446</f>
        <v>-0.69844600000000001</v>
      </c>
    </row>
    <row r="228" spans="1:2" x14ac:dyDescent="0.25">
      <c r="A228">
        <v>-0.42833500000000002</v>
      </c>
      <c r="B228">
        <f>-0.727077</f>
        <v>-0.72707699999999997</v>
      </c>
    </row>
    <row r="229" spans="1:2" x14ac:dyDescent="0.25">
      <c r="A229">
        <v>-0.35041800000000001</v>
      </c>
      <c r="B229">
        <f>-0.749579</f>
        <v>-0.749579</v>
      </c>
    </row>
    <row r="230" spans="1:2" x14ac:dyDescent="0.25">
      <c r="A230">
        <v>-0.26440599999999997</v>
      </c>
      <c r="B230">
        <f>-0.766371</f>
        <v>-0.76637100000000002</v>
      </c>
    </row>
    <row r="231" spans="1:2" x14ac:dyDescent="0.25">
      <c r="A231">
        <v>-0.17157700000000001</v>
      </c>
      <c r="B231">
        <f>-0.777777</f>
        <v>-0.77777700000000005</v>
      </c>
    </row>
    <row r="232" spans="1:2" x14ac:dyDescent="0.25">
      <c r="A232">
        <v>-7.3951000000000003E-2</v>
      </c>
      <c r="B232">
        <f>-0.784022</f>
        <v>-0.784022</v>
      </c>
    </row>
    <row r="233" spans="1:2" x14ac:dyDescent="0.25">
      <c r="A233">
        <v>2.5843000000000001E-2</v>
      </c>
      <c r="B233">
        <f>-0.785231</f>
        <v>-0.78523100000000001</v>
      </c>
    </row>
    <row r="234" spans="1:2" x14ac:dyDescent="0.25">
      <c r="A234">
        <v>0.124873</v>
      </c>
      <c r="B234">
        <f>-0.781428</f>
        <v>-0.78142800000000001</v>
      </c>
    </row>
    <row r="235" spans="1:2" x14ac:dyDescent="0.25">
      <c r="A235">
        <v>0.22031400000000001</v>
      </c>
      <c r="B235">
        <f>-0.772536</f>
        <v>-0.772536</v>
      </c>
    </row>
    <row r="236" spans="1:2" x14ac:dyDescent="0.25">
      <c r="A236">
        <v>0.30982399999999999</v>
      </c>
      <c r="B236">
        <f>-0.75838</f>
        <v>-0.75838000000000005</v>
      </c>
    </row>
    <row r="237" spans="1:2" x14ac:dyDescent="0.25">
      <c r="A237">
        <v>0.391764</v>
      </c>
      <c r="B237">
        <f>-0.738683</f>
        <v>-0.73868299999999998</v>
      </c>
    </row>
    <row r="238" spans="1:2" x14ac:dyDescent="0.25">
      <c r="A238">
        <v>0.46522799999999997</v>
      </c>
      <c r="B238">
        <f>-0.71307</f>
        <v>-0.71306999999999998</v>
      </c>
    </row>
    <row r="239" spans="1:2" x14ac:dyDescent="0.25">
      <c r="A239">
        <v>0.52992600000000001</v>
      </c>
      <c r="B239">
        <f>-0.681076</f>
        <v>-0.68107600000000001</v>
      </c>
    </row>
    <row r="240" spans="1:2" x14ac:dyDescent="0.25">
      <c r="A240">
        <v>0.58601899999999996</v>
      </c>
      <c r="B240">
        <f>-0.64216</f>
        <v>-0.64215999999999995</v>
      </c>
    </row>
    <row r="241" spans="1:2" x14ac:dyDescent="0.25">
      <c r="A241">
        <v>0.63393500000000003</v>
      </c>
      <c r="B241">
        <f>-0.595736</f>
        <v>-0.59573600000000004</v>
      </c>
    </row>
    <row r="242" spans="1:2" x14ac:dyDescent="0.25">
      <c r="A242">
        <v>0.67423200000000005</v>
      </c>
      <c r="B242">
        <f>-0.541235</f>
        <v>-0.54123500000000002</v>
      </c>
    </row>
    <row r="243" spans="1:2" x14ac:dyDescent="0.25">
      <c r="A243">
        <v>0.70749799999999996</v>
      </c>
      <c r="B243">
        <f>-0.478195</f>
        <v>-0.47819499999999998</v>
      </c>
    </row>
    <row r="244" spans="1:2" x14ac:dyDescent="0.25">
      <c r="A244">
        <v>0.73428499999999997</v>
      </c>
      <c r="B244">
        <f>-0.406391</f>
        <v>-0.406391</v>
      </c>
    </row>
    <row r="245" spans="1:2" x14ac:dyDescent="0.25">
      <c r="A245">
        <v>0.75507400000000002</v>
      </c>
      <c r="B245">
        <f>-0.326012</f>
        <v>-0.32601200000000002</v>
      </c>
    </row>
    <row r="246" spans="1:2" x14ac:dyDescent="0.25">
      <c r="A246">
        <v>0.770258</v>
      </c>
      <c r="B246">
        <f>-0.237837</f>
        <v>-0.23783699999999999</v>
      </c>
    </row>
    <row r="247" spans="1:2" x14ac:dyDescent="0.25">
      <c r="A247">
        <v>0.78013399999999999</v>
      </c>
      <c r="B247">
        <f>-0.143362</f>
        <v>-0.14336199999999999</v>
      </c>
    </row>
    <row r="248" spans="1:2" x14ac:dyDescent="0.25">
      <c r="A248">
        <v>0.78489500000000001</v>
      </c>
      <c r="B248">
        <f>-0.044808</f>
        <v>-4.4808000000000001E-2</v>
      </c>
    </row>
    <row r="249" spans="1:2" x14ac:dyDescent="0.25">
      <c r="A249">
        <v>0.78463700000000003</v>
      </c>
      <c r="B249">
        <f>0.05507</f>
        <v>5.5070000000000001E-2</v>
      </c>
    </row>
    <row r="250" spans="1:2" x14ac:dyDescent="0.25">
      <c r="A250">
        <v>0.77935500000000002</v>
      </c>
      <c r="B250">
        <f>0.153325</f>
        <v>0.15332499999999999</v>
      </c>
    </row>
    <row r="251" spans="1:2" x14ac:dyDescent="0.25">
      <c r="A251">
        <v>0.76894399999999996</v>
      </c>
      <c r="B251">
        <f>0.247241</f>
        <v>0.24724099999999999</v>
      </c>
    </row>
    <row r="252" spans="1:2" x14ac:dyDescent="0.25">
      <c r="A252">
        <v>0.75319700000000001</v>
      </c>
      <c r="B252">
        <f>0.33467</f>
        <v>0.33467000000000002</v>
      </c>
    </row>
    <row r="253" spans="1:2" x14ac:dyDescent="0.25">
      <c r="A253">
        <v>0.73180999999999996</v>
      </c>
      <c r="B253">
        <f>0.41419</f>
        <v>0.41419</v>
      </c>
    </row>
    <row r="254" spans="1:2" x14ac:dyDescent="0.25">
      <c r="A254">
        <v>0.70438000000000001</v>
      </c>
      <c r="B254">
        <f>0.485091</f>
        <v>0.48509099999999999</v>
      </c>
    </row>
    <row r="255" spans="1:2" x14ac:dyDescent="0.25">
      <c r="A255">
        <v>0.67041600000000001</v>
      </c>
      <c r="B255">
        <f>0.547237</f>
        <v>0.54723699999999997</v>
      </c>
    </row>
    <row r="256" spans="1:2" x14ac:dyDescent="0.25">
      <c r="A256">
        <v>0.62936099999999995</v>
      </c>
      <c r="B256">
        <f>0.600881</f>
        <v>0.600881</v>
      </c>
    </row>
    <row r="257" spans="1:2" x14ac:dyDescent="0.25">
      <c r="A257">
        <v>0.58062800000000003</v>
      </c>
      <c r="B257">
        <f>0.646505</f>
        <v>0.646505</v>
      </c>
    </row>
    <row r="258" spans="1:2" x14ac:dyDescent="0.25">
      <c r="A258">
        <v>0.52366500000000005</v>
      </c>
      <c r="B258">
        <f>0.684682</f>
        <v>0.68468200000000001</v>
      </c>
    </row>
    <row r="259" spans="1:2" x14ac:dyDescent="0.25">
      <c r="A259">
        <v>0.458065</v>
      </c>
      <c r="B259">
        <f>0.715994</f>
        <v>0.71599400000000002</v>
      </c>
    </row>
    <row r="260" spans="1:2" x14ac:dyDescent="0.25">
      <c r="A260">
        <v>0.38370599999999999</v>
      </c>
      <c r="B260">
        <f>0.740978</f>
        <v>0.74097800000000003</v>
      </c>
    </row>
    <row r="261" spans="1:2" x14ac:dyDescent="0.25">
      <c r="A261">
        <v>0.30093199999999998</v>
      </c>
      <c r="B261">
        <f>0.760088</f>
        <v>0.76008799999999999</v>
      </c>
    </row>
    <row r="262" spans="1:2" x14ac:dyDescent="0.25">
      <c r="A262">
        <v>0.21072299999999999</v>
      </c>
      <c r="B262">
        <f>0.773691</f>
        <v>0.77369100000000002</v>
      </c>
    </row>
    <row r="263" spans="1:2" x14ac:dyDescent="0.25">
      <c r="A263">
        <v>0.11479399999999999</v>
      </c>
      <c r="B263">
        <f>0.782052</f>
        <v>0.78205199999999997</v>
      </c>
    </row>
    <row r="264" spans="1:2" x14ac:dyDescent="0.25">
      <c r="A264">
        <v>1.555E-2</v>
      </c>
      <c r="B264">
        <f>0.785338</f>
        <v>0.78533799999999998</v>
      </c>
    </row>
    <row r="265" spans="1:2" x14ac:dyDescent="0.25">
      <c r="A265">
        <v>-8.4154999999999994E-2</v>
      </c>
      <c r="B265">
        <f>0.783613</f>
        <v>0.783613</v>
      </c>
    </row>
    <row r="266" spans="1:2" x14ac:dyDescent="0.25">
      <c r="A266">
        <v>-0.18140000000000001</v>
      </c>
      <c r="B266">
        <f>0.776843</f>
        <v>0.77684299999999995</v>
      </c>
    </row>
    <row r="267" spans="1:2" x14ac:dyDescent="0.25">
      <c r="A267">
        <v>-0.27360699999999999</v>
      </c>
      <c r="B267">
        <f>0.764895</f>
        <v>0.76489499999999999</v>
      </c>
    </row>
    <row r="268" spans="1:2" x14ac:dyDescent="0.25">
      <c r="A268">
        <v>-0.35883300000000001</v>
      </c>
      <c r="B268">
        <f>0.747532</f>
        <v>0.74753199999999997</v>
      </c>
    </row>
    <row r="269" spans="1:2" x14ac:dyDescent="0.25">
      <c r="A269">
        <v>-0.43587199999999998</v>
      </c>
      <c r="B269">
        <f>0.72442</f>
        <v>0.72441999999999995</v>
      </c>
    </row>
    <row r="270" spans="1:2" x14ac:dyDescent="0.25">
      <c r="A270">
        <v>-0.50420100000000001</v>
      </c>
      <c r="B270">
        <f>0.695129</f>
        <v>0.695129</v>
      </c>
    </row>
    <row r="271" spans="1:2" x14ac:dyDescent="0.25">
      <c r="A271">
        <v>-0.56381700000000001</v>
      </c>
      <c r="B271">
        <f>0.659148</f>
        <v>0.65914799999999996</v>
      </c>
    </row>
    <row r="272" spans="1:2" x14ac:dyDescent="0.25">
      <c r="A272">
        <v>-0.61505500000000002</v>
      </c>
      <c r="B272">
        <f>0.615904</f>
        <v>0.61590400000000001</v>
      </c>
    </row>
    <row r="273" spans="1:2" x14ac:dyDescent="0.25">
      <c r="A273">
        <v>-0.65843499999999999</v>
      </c>
      <c r="B273">
        <f>0.564812</f>
        <v>0.56481199999999998</v>
      </c>
    </row>
    <row r="274" spans="1:2" x14ac:dyDescent="0.25">
      <c r="A274">
        <v>-0.69454199999999999</v>
      </c>
      <c r="B274">
        <f>0.505352</f>
        <v>0.50535200000000002</v>
      </c>
    </row>
    <row r="275" spans="1:2" x14ac:dyDescent="0.25">
      <c r="A275">
        <v>-0.72394800000000004</v>
      </c>
      <c r="B275">
        <f>0.437181</f>
        <v>0.43718099999999999</v>
      </c>
    </row>
    <row r="276" spans="1:2" x14ac:dyDescent="0.25">
      <c r="A276">
        <v>-0.74716700000000003</v>
      </c>
      <c r="B276">
        <f>0.360295</f>
        <v>0.36029499999999998</v>
      </c>
    </row>
    <row r="277" spans="1:2" x14ac:dyDescent="0.25">
      <c r="A277">
        <v>-0.76463099999999995</v>
      </c>
      <c r="B277">
        <f>0.275209</f>
        <v>0.27520899999999998</v>
      </c>
    </row>
    <row r="278" spans="1:2" x14ac:dyDescent="0.25">
      <c r="A278">
        <v>-0.776675</v>
      </c>
      <c r="B278">
        <f>0.183113</f>
        <v>0.183113</v>
      </c>
    </row>
    <row r="279" spans="1:2" x14ac:dyDescent="0.25">
      <c r="A279">
        <v>-0.78353600000000001</v>
      </c>
      <c r="B279">
        <f>0.085937</f>
        <v>8.5936999999999999E-2</v>
      </c>
    </row>
    <row r="280" spans="1:2" x14ac:dyDescent="0.25">
      <c r="A280">
        <v>-0.78535100000000002</v>
      </c>
      <c r="B280">
        <f>-0.013749</f>
        <v>-1.3749000000000001E-2</v>
      </c>
    </row>
    <row r="281" spans="1:2" x14ac:dyDescent="0.25">
      <c r="A281">
        <v>-0.78215599999999996</v>
      </c>
      <c r="B281">
        <f>-0.113027</f>
        <v>-0.113027</v>
      </c>
    </row>
    <row r="282" spans="1:2" x14ac:dyDescent="0.25">
      <c r="A282">
        <v>-0.77388800000000002</v>
      </c>
      <c r="B282">
        <f>-0.209039</f>
        <v>-0.209039</v>
      </c>
    </row>
    <row r="283" spans="1:2" x14ac:dyDescent="0.25">
      <c r="A283">
        <v>-0.76038099999999997</v>
      </c>
      <c r="B283">
        <f>-0.299369</f>
        <v>-0.299369</v>
      </c>
    </row>
    <row r="284" spans="1:2" x14ac:dyDescent="0.25">
      <c r="A284">
        <v>-0.74137299999999995</v>
      </c>
      <c r="B284">
        <f>-0.382288</f>
        <v>-0.38228800000000002</v>
      </c>
    </row>
    <row r="285" spans="1:2" x14ac:dyDescent="0.25">
      <c r="A285">
        <v>-0.716499</v>
      </c>
      <c r="B285">
        <f>-0.456803</f>
        <v>-0.45680300000000001</v>
      </c>
    </row>
    <row r="286" spans="1:2" x14ac:dyDescent="0.25">
      <c r="A286">
        <v>-0.68530500000000005</v>
      </c>
      <c r="B286">
        <f>-0.522561</f>
        <v>-0.52256100000000005</v>
      </c>
    </row>
    <row r="287" spans="1:2" x14ac:dyDescent="0.25">
      <c r="A287">
        <v>-0.64725600000000005</v>
      </c>
      <c r="B287">
        <f>-0.579676</f>
        <v>-0.57967599999999997</v>
      </c>
    </row>
    <row r="288" spans="1:2" x14ac:dyDescent="0.25">
      <c r="A288">
        <v>-0.601773</v>
      </c>
      <c r="B288">
        <f>-0.628553</f>
        <v>-0.62855300000000003</v>
      </c>
    </row>
    <row r="289" spans="1:2" x14ac:dyDescent="0.25">
      <c r="A289">
        <v>-0.54827700000000001</v>
      </c>
      <c r="B289">
        <f>-0.669741</f>
        <v>-0.66974100000000003</v>
      </c>
    </row>
    <row r="290" spans="1:2" x14ac:dyDescent="0.25">
      <c r="A290">
        <v>-0.486288</v>
      </c>
      <c r="B290">
        <f>-0.703828</f>
        <v>-0.70382800000000001</v>
      </c>
    </row>
    <row r="291" spans="1:2" x14ac:dyDescent="0.25">
      <c r="A291">
        <v>-0.415545</v>
      </c>
      <c r="B291">
        <f>-0.731371</f>
        <v>-0.73137099999999999</v>
      </c>
    </row>
    <row r="292" spans="1:2" x14ac:dyDescent="0.25">
      <c r="A292">
        <v>-0.33617599999999997</v>
      </c>
      <c r="B292">
        <f>-0.752863</f>
        <v>-0.75286299999999995</v>
      </c>
    </row>
    <row r="293" spans="1:2" x14ac:dyDescent="0.25">
      <c r="A293">
        <v>-0.24887899999999999</v>
      </c>
      <c r="B293">
        <f>-0.768708</f>
        <v>-0.76870799999999995</v>
      </c>
    </row>
    <row r="294" spans="1:2" x14ac:dyDescent="0.25">
      <c r="A294">
        <v>-0.15506200000000001</v>
      </c>
      <c r="B294">
        <f>-0.779214</f>
        <v>-0.77921399999999996</v>
      </c>
    </row>
    <row r="295" spans="1:2" x14ac:dyDescent="0.25">
      <c r="A295">
        <v>-5.6862999999999997E-2</v>
      </c>
      <c r="B295">
        <f>-0.784587</f>
        <v>-0.78458700000000003</v>
      </c>
    </row>
    <row r="296" spans="1:2" x14ac:dyDescent="0.25">
      <c r="A296">
        <v>4.3011000000000001E-2</v>
      </c>
      <c r="B296">
        <f>-0.784935</f>
        <v>-0.78493500000000005</v>
      </c>
    </row>
    <row r="297" spans="1:2" x14ac:dyDescent="0.25">
      <c r="A297">
        <v>0.14161499999999999</v>
      </c>
      <c r="B297">
        <f>-0.780264</f>
        <v>-0.78026399999999996</v>
      </c>
    </row>
    <row r="298" spans="1:2" x14ac:dyDescent="0.25">
      <c r="A298">
        <v>0.23618500000000001</v>
      </c>
      <c r="B298">
        <f>-0.770483</f>
        <v>-0.77048300000000003</v>
      </c>
    </row>
    <row r="299" spans="1:2" x14ac:dyDescent="0.25">
      <c r="A299">
        <v>0.32448900000000003</v>
      </c>
      <c r="B299">
        <f>-0.755396</f>
        <v>-0.75539599999999996</v>
      </c>
    </row>
    <row r="300" spans="1:2" x14ac:dyDescent="0.25">
      <c r="A300">
        <v>0.40501700000000002</v>
      </c>
      <c r="B300">
        <f>-0.734711</f>
        <v>-0.734711</v>
      </c>
    </row>
    <row r="301" spans="1:2" x14ac:dyDescent="0.25">
      <c r="A301">
        <v>0.47697899999999999</v>
      </c>
      <c r="B301">
        <f>-0.708036</f>
        <v>-0.708036</v>
      </c>
    </row>
    <row r="302" spans="1:2" x14ac:dyDescent="0.25">
      <c r="A302">
        <v>0.54017599999999999</v>
      </c>
      <c r="B302">
        <f>-0.674892</f>
        <v>-0.67489200000000005</v>
      </c>
    </row>
    <row r="303" spans="1:2" x14ac:dyDescent="0.25">
      <c r="A303">
        <v>0.59482699999999999</v>
      </c>
      <c r="B303">
        <f>-0.634726</f>
        <v>-0.63472600000000001</v>
      </c>
    </row>
    <row r="304" spans="1:2" x14ac:dyDescent="0.25">
      <c r="A304">
        <v>0.64139100000000004</v>
      </c>
      <c r="B304">
        <f>-0.586953</f>
        <v>-0.58695299999999995</v>
      </c>
    </row>
    <row r="305" spans="1:2" x14ac:dyDescent="0.25">
      <c r="A305">
        <v>0.68043799999999999</v>
      </c>
      <c r="B305">
        <f>-0.531012</f>
        <v>-0.53101200000000004</v>
      </c>
    </row>
    <row r="306" spans="1:2" x14ac:dyDescent="0.25">
      <c r="A306">
        <v>0.71255199999999996</v>
      </c>
      <c r="B306">
        <f>-0.466471</f>
        <v>-0.46647100000000002</v>
      </c>
    </row>
    <row r="307" spans="1:2" x14ac:dyDescent="0.25">
      <c r="A307">
        <v>0.73827500000000001</v>
      </c>
      <c r="B307">
        <f>-0.393165</f>
        <v>-0.39316499999999999</v>
      </c>
    </row>
    <row r="308" spans="1:2" x14ac:dyDescent="0.25">
      <c r="A308">
        <v>0.75807500000000005</v>
      </c>
      <c r="B308">
        <f>-0.311371</f>
        <v>-0.31137100000000001</v>
      </c>
    </row>
    <row r="309" spans="1:2" x14ac:dyDescent="0.25">
      <c r="A309">
        <v>0.77232800000000001</v>
      </c>
      <c r="B309">
        <f>-0.221985</f>
        <v>-0.22198499999999999</v>
      </c>
    </row>
    <row r="310" spans="1:2" x14ac:dyDescent="0.25">
      <c r="A310">
        <v>0.78131300000000004</v>
      </c>
      <c r="B310">
        <f>-0.126632</f>
        <v>-0.12663199999999999</v>
      </c>
    </row>
    <row r="311" spans="1:2" x14ac:dyDescent="0.25">
      <c r="A311">
        <v>0.78520699999999999</v>
      </c>
      <c r="B311">
        <f>-0.027643</f>
        <v>-2.7643000000000001E-2</v>
      </c>
    </row>
    <row r="312" spans="1:2" x14ac:dyDescent="0.25">
      <c r="A312">
        <v>0.78408800000000001</v>
      </c>
      <c r="B312">
        <f>0.072164</f>
        <v>7.2164000000000006E-2</v>
      </c>
    </row>
    <row r="313" spans="1:2" x14ac:dyDescent="0.25">
      <c r="A313">
        <v>0.77793400000000001</v>
      </c>
      <c r="B313">
        <f>0.169854</f>
        <v>0.169854</v>
      </c>
    </row>
    <row r="314" spans="1:2" x14ac:dyDescent="0.25">
      <c r="A314">
        <v>0.76662300000000005</v>
      </c>
      <c r="B314">
        <f>0.262789</f>
        <v>0.26278899999999999</v>
      </c>
    </row>
    <row r="315" spans="1:2" x14ac:dyDescent="0.25">
      <c r="A315">
        <v>0.74993100000000001</v>
      </c>
      <c r="B315">
        <f>0.348937</f>
        <v>0.348937</v>
      </c>
    </row>
    <row r="316" spans="1:2" x14ac:dyDescent="0.25">
      <c r="A316">
        <v>0.72753599999999996</v>
      </c>
      <c r="B316">
        <f>0.427008</f>
        <v>0.427008</v>
      </c>
    </row>
    <row r="317" spans="1:2" x14ac:dyDescent="0.25">
      <c r="A317">
        <v>0.69901899999999995</v>
      </c>
      <c r="B317">
        <f>0.4964</f>
        <v>0.49640000000000001</v>
      </c>
    </row>
    <row r="318" spans="1:2" x14ac:dyDescent="0.25">
      <c r="A318">
        <v>0.66387700000000005</v>
      </c>
      <c r="B318">
        <f>0.557057</f>
        <v>0.55705700000000002</v>
      </c>
    </row>
    <row r="319" spans="1:2" x14ac:dyDescent="0.25">
      <c r="A319">
        <v>0.62154299999999996</v>
      </c>
      <c r="B319">
        <f>0.609283</f>
        <v>0.60928300000000002</v>
      </c>
    </row>
    <row r="320" spans="1:2" x14ac:dyDescent="0.25">
      <c r="A320">
        <v>0.57143100000000002</v>
      </c>
      <c r="B320">
        <f>0.653584</f>
        <v>0.65358400000000005</v>
      </c>
    </row>
    <row r="321" spans="1:2" x14ac:dyDescent="0.25">
      <c r="A321">
        <v>0.51300599999999996</v>
      </c>
      <c r="B321">
        <f>0.69054</f>
        <v>0.69054000000000004</v>
      </c>
    </row>
    <row r="322" spans="1:2" x14ac:dyDescent="0.25">
      <c r="A322">
        <v>0.44589800000000002</v>
      </c>
      <c r="B322">
        <f>0.720728</f>
        <v>0.72072800000000004</v>
      </c>
    </row>
    <row r="323" spans="1:2" x14ac:dyDescent="0.25">
      <c r="A323">
        <v>0.37005199999999999</v>
      </c>
      <c r="B323">
        <f>0.744671</f>
        <v>0.74467099999999997</v>
      </c>
    </row>
    <row r="324" spans="1:2" x14ac:dyDescent="0.25">
      <c r="A324">
        <v>0.28590900000000002</v>
      </c>
      <c r="B324">
        <f>0.762811</f>
        <v>0.76281100000000002</v>
      </c>
    </row>
    <row r="325" spans="1:2" x14ac:dyDescent="0.25">
      <c r="A325">
        <v>0.194573</v>
      </c>
      <c r="B325">
        <f>0.775496</f>
        <v>0.77549599999999996</v>
      </c>
    </row>
    <row r="326" spans="1:2" x14ac:dyDescent="0.25">
      <c r="A326">
        <v>9.7886000000000001E-2</v>
      </c>
      <c r="B326">
        <f>0.782976</f>
        <v>0.78297600000000001</v>
      </c>
    </row>
    <row r="327" spans="1:2" x14ac:dyDescent="0.25">
      <c r="A327">
        <v>-1.6479999999999999E-3</v>
      </c>
      <c r="B327">
        <f>0.785397</f>
        <v>0.78539700000000001</v>
      </c>
    </row>
    <row r="328" spans="1:2" x14ac:dyDescent="0.25">
      <c r="A328">
        <v>-0.101133</v>
      </c>
      <c r="B328">
        <f>0.78281</f>
        <v>0.78281000000000001</v>
      </c>
    </row>
    <row r="329" spans="1:2" x14ac:dyDescent="0.25">
      <c r="A329">
        <v>-0.19767999999999999</v>
      </c>
      <c r="B329">
        <f>0.775163</f>
        <v>0.77516300000000005</v>
      </c>
    </row>
    <row r="330" spans="1:2" x14ac:dyDescent="0.25">
      <c r="A330">
        <v>-0.28880499999999998</v>
      </c>
      <c r="B330">
        <f>0.762302</f>
        <v>0.76230200000000004</v>
      </c>
    </row>
    <row r="331" spans="1:2" x14ac:dyDescent="0.25">
      <c r="A331">
        <v>-0.37268699999999999</v>
      </c>
      <c r="B331">
        <f>0.743977</f>
        <v>0.743977</v>
      </c>
    </row>
    <row r="332" spans="1:2" x14ac:dyDescent="0.25">
      <c r="A332">
        <v>-0.44824900000000001</v>
      </c>
      <c r="B332">
        <f>0.719835</f>
        <v>0.719835</v>
      </c>
    </row>
    <row r="333" spans="1:2" x14ac:dyDescent="0.25">
      <c r="A333">
        <v>-0.51506799999999997</v>
      </c>
      <c r="B333">
        <f>0.689433</f>
        <v>0.68943299999999996</v>
      </c>
    </row>
    <row r="334" spans="1:2" x14ac:dyDescent="0.25">
      <c r="A334">
        <v>-0.57321200000000005</v>
      </c>
      <c r="B334">
        <f>0.652245</f>
        <v>0.65224499999999996</v>
      </c>
    </row>
    <row r="335" spans="1:2" x14ac:dyDescent="0.25">
      <c r="A335">
        <v>-0.62305900000000003</v>
      </c>
      <c r="B335">
        <f>0.607692</f>
        <v>0.60769200000000001</v>
      </c>
    </row>
    <row r="336" spans="1:2" x14ac:dyDescent="0.25">
      <c r="A336">
        <v>-0.66514600000000002</v>
      </c>
      <c r="B336">
        <f>0.555195</f>
        <v>0.55519499999999999</v>
      </c>
    </row>
    <row r="337" spans="1:2" x14ac:dyDescent="0.25">
      <c r="A337">
        <v>-0.70006100000000004</v>
      </c>
      <c r="B337">
        <f>0.494253</f>
        <v>0.494253</v>
      </c>
    </row>
    <row r="338" spans="1:2" x14ac:dyDescent="0.25">
      <c r="A338">
        <v>-0.72836900000000004</v>
      </c>
      <c r="B338">
        <f>0.424572</f>
        <v>0.424572</v>
      </c>
    </row>
    <row r="339" spans="1:2" x14ac:dyDescent="0.25">
      <c r="A339">
        <v>-0.75056999999999996</v>
      </c>
      <c r="B339">
        <f>0.346222</f>
        <v>0.34622199999999997</v>
      </c>
    </row>
    <row r="340" spans="1:2" x14ac:dyDescent="0.25">
      <c r="A340">
        <v>-0.76707999999999998</v>
      </c>
      <c r="B340">
        <f>0.259825</f>
        <v>0.25982499999999997</v>
      </c>
    </row>
    <row r="341" spans="1:2" x14ac:dyDescent="0.25">
      <c r="A341">
        <v>-0.77821899999999999</v>
      </c>
      <c r="B341">
        <f>0.166697</f>
        <v>0.16669700000000001</v>
      </c>
    </row>
    <row r="342" spans="1:2" x14ac:dyDescent="0.25">
      <c r="A342">
        <v>-0.78420500000000004</v>
      </c>
      <c r="B342">
        <f>0.068893</f>
        <v>6.8892999999999996E-2</v>
      </c>
    </row>
    <row r="343" spans="1:2" x14ac:dyDescent="0.25">
      <c r="A343">
        <v>-0.78515900000000005</v>
      </c>
      <c r="B343">
        <f>-0.030934</f>
        <v>-3.0934E-2</v>
      </c>
    </row>
    <row r="344" spans="1:2" x14ac:dyDescent="0.25">
      <c r="A344">
        <v>-0.78109899999999999</v>
      </c>
      <c r="B344">
        <f>-0.129847</f>
        <v>-0.12984699999999999</v>
      </c>
    </row>
    <row r="345" spans="1:2" x14ac:dyDescent="0.25">
      <c r="A345">
        <v>-0.77194399999999996</v>
      </c>
      <c r="B345">
        <f>-0.225036</f>
        <v>-0.22503600000000001</v>
      </c>
    </row>
    <row r="346" spans="1:2" x14ac:dyDescent="0.25">
      <c r="A346">
        <v>-0.75751299999999999</v>
      </c>
      <c r="B346">
        <f>-0.314194</f>
        <v>-0.31419399999999997</v>
      </c>
    </row>
    <row r="347" spans="1:2" x14ac:dyDescent="0.25">
      <c r="A347">
        <v>-0.73752399999999996</v>
      </c>
      <c r="B347">
        <f>-0.395719</f>
        <v>-0.39571899999999999</v>
      </c>
    </row>
    <row r="348" spans="1:2" x14ac:dyDescent="0.25">
      <c r="A348">
        <v>-0.71159799999999995</v>
      </c>
      <c r="B348">
        <f>-0.468737</f>
        <v>-0.46873700000000001</v>
      </c>
    </row>
    <row r="349" spans="1:2" x14ac:dyDescent="0.25">
      <c r="A349">
        <v>-0.67926500000000001</v>
      </c>
      <c r="B349">
        <f>-0.53299</f>
        <v>-0.53298999999999996</v>
      </c>
    </row>
    <row r="350" spans="1:2" x14ac:dyDescent="0.25">
      <c r="A350">
        <v>-0.63997999999999999</v>
      </c>
      <c r="B350">
        <f>-0.588654</f>
        <v>-0.58865400000000001</v>
      </c>
    </row>
    <row r="351" spans="1:2" x14ac:dyDescent="0.25">
      <c r="A351">
        <v>-0.59315799999999996</v>
      </c>
      <c r="B351">
        <f>-0.636168</f>
        <v>-0.63616799999999996</v>
      </c>
    </row>
    <row r="352" spans="1:2" x14ac:dyDescent="0.25">
      <c r="A352">
        <v>-0.53823200000000004</v>
      </c>
      <c r="B352">
        <f>-0.676093</f>
        <v>-0.67609300000000006</v>
      </c>
    </row>
    <row r="353" spans="1:2" x14ac:dyDescent="0.25">
      <c r="A353">
        <v>-0.47474699999999997</v>
      </c>
      <c r="B353">
        <f>-0.709016</f>
        <v>-0.70901599999999998</v>
      </c>
    </row>
    <row r="354" spans="1:2" x14ac:dyDescent="0.25">
      <c r="A354">
        <v>-0.40249800000000002</v>
      </c>
      <c r="B354">
        <f>-0.735486</f>
        <v>-0.73548599999999997</v>
      </c>
    </row>
    <row r="355" spans="1:2" x14ac:dyDescent="0.25">
      <c r="A355">
        <v>-0.32169700000000001</v>
      </c>
      <c r="B355">
        <f>-0.75598</f>
        <v>-0.75597999999999999</v>
      </c>
    </row>
    <row r="356" spans="1:2" x14ac:dyDescent="0.25">
      <c r="A356">
        <v>-0.233158</v>
      </c>
      <c r="B356">
        <f>-0.770888</f>
        <v>-0.77088800000000002</v>
      </c>
    </row>
    <row r="357" spans="1:2" x14ac:dyDescent="0.25">
      <c r="A357">
        <v>-0.13841600000000001</v>
      </c>
      <c r="B357">
        <f>-0.780499</f>
        <v>-0.78049900000000005</v>
      </c>
    </row>
    <row r="358" spans="1:2" x14ac:dyDescent="0.25">
      <c r="A358">
        <v>-3.9724000000000002E-2</v>
      </c>
      <c r="B358">
        <f>-0.785003</f>
        <v>-0.78500300000000001</v>
      </c>
    </row>
    <row r="359" spans="1:2" x14ac:dyDescent="0.25">
      <c r="A359">
        <v>6.0141E-2</v>
      </c>
      <c r="B359">
        <f>-0.78449</f>
        <v>-0.78449000000000002</v>
      </c>
    </row>
    <row r="360" spans="1:2" x14ac:dyDescent="0.25">
      <c r="A360">
        <v>0.15823699999999999</v>
      </c>
      <c r="B360">
        <f>-0.77895</f>
        <v>-0.77895000000000003</v>
      </c>
    </row>
    <row r="361" spans="1:2" x14ac:dyDescent="0.25">
      <c r="A361">
        <v>0.25186999999999998</v>
      </c>
      <c r="B361">
        <f>-0.768273</f>
        <v>-0.76827299999999998</v>
      </c>
    </row>
    <row r="362" spans="1:2" x14ac:dyDescent="0.25">
      <c r="A362">
        <v>0.33892299999999997</v>
      </c>
      <c r="B362">
        <f>-0.752247</f>
        <v>-0.752247</v>
      </c>
    </row>
    <row r="363" spans="1:2" x14ac:dyDescent="0.25">
      <c r="A363">
        <v>0.41801500000000003</v>
      </c>
      <c r="B363">
        <f>-0.730562</f>
        <v>-0.73056200000000004</v>
      </c>
    </row>
    <row r="364" spans="1:2" x14ac:dyDescent="0.25">
      <c r="A364">
        <v>0.48847000000000002</v>
      </c>
      <c r="B364">
        <f>-0.702811</f>
        <v>-0.70281099999999996</v>
      </c>
    </row>
    <row r="365" spans="1:2" x14ac:dyDescent="0.25">
      <c r="A365">
        <v>0.55017300000000002</v>
      </c>
      <c r="B365">
        <f>-0.6685</f>
        <v>-0.66849999999999998</v>
      </c>
    </row>
    <row r="366" spans="1:2" x14ac:dyDescent="0.25">
      <c r="A366">
        <v>0.60339600000000004</v>
      </c>
      <c r="B366">
        <f>-0.627068</f>
        <v>-0.62706799999999996</v>
      </c>
    </row>
    <row r="367" spans="1:2" x14ac:dyDescent="0.25">
      <c r="A367">
        <v>0.64862500000000001</v>
      </c>
      <c r="B367">
        <f>-0.577928</f>
        <v>-0.577928</v>
      </c>
    </row>
    <row r="368" spans="1:2" x14ac:dyDescent="0.25">
      <c r="A368">
        <v>0.68643900000000002</v>
      </c>
      <c r="B368">
        <f>-0.520533</f>
        <v>-0.52053300000000002</v>
      </c>
    </row>
    <row r="369" spans="1:2" x14ac:dyDescent="0.25">
      <c r="A369">
        <v>0.71741699999999997</v>
      </c>
      <c r="B369">
        <f>-0.454486</f>
        <v>-0.454486</v>
      </c>
    </row>
    <row r="370" spans="1:2" x14ac:dyDescent="0.25">
      <c r="A370">
        <v>0.74209000000000003</v>
      </c>
      <c r="B370">
        <f>-0.379686</f>
        <v>-0.37968600000000002</v>
      </c>
    </row>
    <row r="371" spans="1:2" x14ac:dyDescent="0.25">
      <c r="A371">
        <v>0.76091200000000003</v>
      </c>
      <c r="B371">
        <f>-0.296503</f>
        <v>-0.29650300000000002</v>
      </c>
    </row>
    <row r="372" spans="1:2" x14ac:dyDescent="0.25">
      <c r="A372">
        <v>0.77424199999999999</v>
      </c>
      <c r="B372">
        <f>-0.205954</f>
        <v>-0.205954</v>
      </c>
    </row>
    <row r="373" spans="1:2" x14ac:dyDescent="0.25">
      <c r="A373">
        <v>0.78234199999999998</v>
      </c>
      <c r="B373">
        <f>-0.109793</f>
        <v>-0.109793</v>
      </c>
    </row>
    <row r="374" spans="1:2" x14ac:dyDescent="0.25">
      <c r="A374">
        <v>0.78537100000000004</v>
      </c>
      <c r="B374">
        <f>-0.010454</f>
        <v>-1.0454E-2</v>
      </c>
    </row>
    <row r="375" spans="1:2" x14ac:dyDescent="0.25">
      <c r="A375">
        <v>0.78339099999999995</v>
      </c>
      <c r="B375">
        <f>0.089195</f>
        <v>8.9194999999999997E-2</v>
      </c>
    </row>
    <row r="376" spans="1:2" x14ac:dyDescent="0.25">
      <c r="A376">
        <v>0.77636099999999997</v>
      </c>
      <c r="B376">
        <f>0.186241</f>
        <v>0.18624099999999999</v>
      </c>
    </row>
    <row r="377" spans="1:2" x14ac:dyDescent="0.25">
      <c r="A377">
        <v>0.76414300000000002</v>
      </c>
      <c r="B377">
        <f>0.278133</f>
        <v>0.27813300000000002</v>
      </c>
    </row>
    <row r="378" spans="1:2" x14ac:dyDescent="0.25">
      <c r="A378">
        <v>0.74649600000000005</v>
      </c>
      <c r="B378">
        <f>0.362964</f>
        <v>0.36296400000000001</v>
      </c>
    </row>
    <row r="379" spans="1:2" x14ac:dyDescent="0.25">
      <c r="A379">
        <v>0.72307999999999995</v>
      </c>
      <c r="B379">
        <f>0.439567</f>
        <v>0.43956699999999999</v>
      </c>
    </row>
    <row r="380" spans="1:2" x14ac:dyDescent="0.25">
      <c r="A380">
        <v>0.69346200000000002</v>
      </c>
      <c r="B380">
        <f>0.507449</f>
        <v>0.50744900000000004</v>
      </c>
    </row>
    <row r="381" spans="1:2" x14ac:dyDescent="0.25">
      <c r="A381">
        <v>0.65712499999999996</v>
      </c>
      <c r="B381">
        <f>0.566627</f>
        <v>0.56662699999999999</v>
      </c>
    </row>
    <row r="382" spans="1:2" x14ac:dyDescent="0.25">
      <c r="A382">
        <v>0.61349500000000001</v>
      </c>
      <c r="B382">
        <f>0.617451</f>
        <v>0.61745099999999997</v>
      </c>
    </row>
    <row r="383" spans="1:2" x14ac:dyDescent="0.25">
      <c r="A383">
        <v>0.56198800000000004</v>
      </c>
      <c r="B383">
        <f>0.660446</f>
        <v>0.66044599999999998</v>
      </c>
    </row>
    <row r="384" spans="1:2" x14ac:dyDescent="0.25">
      <c r="A384">
        <v>0.50208900000000001</v>
      </c>
      <c r="B384">
        <f>0.696198</f>
        <v>0.69619799999999998</v>
      </c>
    </row>
    <row r="385" spans="1:2" x14ac:dyDescent="0.25">
      <c r="A385">
        <v>0.433471</v>
      </c>
      <c r="B385">
        <f>0.725277</f>
        <v>0.72527699999999995</v>
      </c>
    </row>
    <row r="386" spans="1:2" x14ac:dyDescent="0.25">
      <c r="A386">
        <v>0.35615000000000002</v>
      </c>
      <c r="B386">
        <f>0.748193</f>
        <v>0.748193</v>
      </c>
    </row>
    <row r="387" spans="1:2" x14ac:dyDescent="0.25">
      <c r="A387">
        <v>0.27067099999999999</v>
      </c>
      <c r="B387">
        <f>0.765373</f>
        <v>0.76537299999999997</v>
      </c>
    </row>
    <row r="388" spans="1:2" x14ac:dyDescent="0.25">
      <c r="A388">
        <v>0.178263</v>
      </c>
      <c r="B388">
        <f>0.777148</f>
        <v>0.77714799999999995</v>
      </c>
    </row>
    <row r="389" spans="1:2" x14ac:dyDescent="0.25">
      <c r="A389">
        <v>8.0893000000000007E-2</v>
      </c>
      <c r="B389">
        <f>0.78375</f>
        <v>0.78374999999999995</v>
      </c>
    </row>
    <row r="390" spans="1:2" x14ac:dyDescent="0.25">
      <c r="A390">
        <v>-1.8844E-2</v>
      </c>
      <c r="B390">
        <f>0.785309</f>
        <v>0.78530900000000003</v>
      </c>
    </row>
    <row r="391" spans="1:2" x14ac:dyDescent="0.25">
      <c r="A391">
        <v>-0.118022</v>
      </c>
      <c r="B391">
        <f>0.781858</f>
        <v>0.78185800000000005</v>
      </c>
    </row>
    <row r="392" spans="1:2" x14ac:dyDescent="0.25">
      <c r="A392">
        <v>-0.21379799999999999</v>
      </c>
      <c r="B392">
        <f>0.773328</f>
        <v>0.77332800000000002</v>
      </c>
    </row>
    <row r="393" spans="1:2" x14ac:dyDescent="0.25">
      <c r="A393">
        <v>-0.303786</v>
      </c>
      <c r="B393">
        <f>0.759548</f>
        <v>0.759548</v>
      </c>
    </row>
    <row r="394" spans="1:2" x14ac:dyDescent="0.25">
      <c r="A394">
        <v>-0.38629400000000003</v>
      </c>
      <c r="B394">
        <f>0.74025</f>
        <v>0.74024999999999996</v>
      </c>
    </row>
    <row r="395" spans="1:2" x14ac:dyDescent="0.25">
      <c r="A395">
        <v>-0.46036700000000003</v>
      </c>
      <c r="B395">
        <f>0.715066</f>
        <v>0.71506599999999998</v>
      </c>
    </row>
    <row r="396" spans="1:2" x14ac:dyDescent="0.25">
      <c r="A396">
        <v>-0.52567799999999998</v>
      </c>
      <c r="B396">
        <f>0.683536</f>
        <v>0.68353600000000003</v>
      </c>
    </row>
    <row r="397" spans="1:2" x14ac:dyDescent="0.25">
      <c r="A397">
        <v>-0.58236200000000005</v>
      </c>
      <c r="B397">
        <f>0.645123</f>
        <v>0.645123</v>
      </c>
    </row>
    <row r="398" spans="1:2" x14ac:dyDescent="0.25">
      <c r="A398">
        <v>-0.63083400000000001</v>
      </c>
      <c r="B398">
        <f>0.599244</f>
        <v>0.599244</v>
      </c>
    </row>
    <row r="399" spans="1:2" x14ac:dyDescent="0.25">
      <c r="A399">
        <v>-0.67164500000000005</v>
      </c>
      <c r="B399">
        <f>0.545327</f>
        <v>0.54532700000000001</v>
      </c>
    </row>
    <row r="400" spans="1:2" x14ac:dyDescent="0.25">
      <c r="A400">
        <v>-0.70538500000000004</v>
      </c>
      <c r="B400">
        <f>0.482895</f>
        <v>0.48289500000000002</v>
      </c>
    </row>
    <row r="401" spans="1:2" x14ac:dyDescent="0.25">
      <c r="A401">
        <v>-0.73260899999999995</v>
      </c>
      <c r="B401">
        <f>0.411705</f>
        <v>0.41170499999999999</v>
      </c>
    </row>
    <row r="402" spans="1:2" x14ac:dyDescent="0.25">
      <c r="A402">
        <v>-0.75380400000000003</v>
      </c>
      <c r="B402">
        <f>0.331909</f>
        <v>0.33190900000000001</v>
      </c>
    </row>
    <row r="403" spans="1:2" x14ac:dyDescent="0.25">
      <c r="A403">
        <v>-0.76937100000000003</v>
      </c>
      <c r="B403">
        <f>0.24424</f>
        <v>0.24424000000000001</v>
      </c>
    </row>
    <row r="404" spans="1:2" x14ac:dyDescent="0.25">
      <c r="A404">
        <v>-0.77961000000000003</v>
      </c>
      <c r="B404">
        <f>0.150142</f>
        <v>0.150142</v>
      </c>
    </row>
    <row r="405" spans="1:2" x14ac:dyDescent="0.25">
      <c r="A405">
        <v>-0.78472600000000003</v>
      </c>
      <c r="B405">
        <f>0.051788</f>
        <v>5.1788000000000001E-2</v>
      </c>
    </row>
    <row r="406" spans="1:2" x14ac:dyDescent="0.25">
      <c r="A406">
        <v>-0.78481800000000002</v>
      </c>
      <c r="B406">
        <f>-0.048093</f>
        <v>-4.8092999999999997E-2</v>
      </c>
    </row>
    <row r="407" spans="1:2" x14ac:dyDescent="0.25">
      <c r="A407">
        <v>-0.779891</v>
      </c>
      <c r="B407">
        <f>-0.146555</f>
        <v>-0.14655499999999999</v>
      </c>
    </row>
    <row r="408" spans="1:2" x14ac:dyDescent="0.25">
      <c r="A408">
        <v>-0.76984399999999997</v>
      </c>
      <c r="B408">
        <f>-0.240853</f>
        <v>-0.24085300000000001</v>
      </c>
    </row>
    <row r="409" spans="1:2" x14ac:dyDescent="0.25">
      <c r="A409">
        <v>-0.75448000000000004</v>
      </c>
      <c r="B409">
        <f>-0.328791</f>
        <v>-0.328791</v>
      </c>
    </row>
    <row r="410" spans="1:2" x14ac:dyDescent="0.25">
      <c r="A410">
        <v>-0.73350000000000004</v>
      </c>
      <c r="B410">
        <f>-0.408896</f>
        <v>-0.40889599999999998</v>
      </c>
    </row>
    <row r="411" spans="1:2" x14ac:dyDescent="0.25">
      <c r="A411">
        <v>-0.70650800000000002</v>
      </c>
      <c r="B411">
        <f>-0.480411</f>
        <v>-0.48041099999999998</v>
      </c>
    </row>
    <row r="412" spans="1:2" x14ac:dyDescent="0.25">
      <c r="A412">
        <v>-0.67301999999999995</v>
      </c>
      <c r="B412">
        <f>-0.543165</f>
        <v>-0.54316500000000001</v>
      </c>
    </row>
    <row r="413" spans="1:2" x14ac:dyDescent="0.25">
      <c r="A413">
        <v>-0.63248000000000004</v>
      </c>
      <c r="B413">
        <f>-0.597391</f>
        <v>-0.59739100000000001</v>
      </c>
    </row>
    <row r="414" spans="1:2" x14ac:dyDescent="0.25">
      <c r="A414">
        <v>-0.58430300000000002</v>
      </c>
      <c r="B414">
        <f>-0.643558</f>
        <v>-0.64355799999999996</v>
      </c>
    </row>
    <row r="415" spans="1:2" x14ac:dyDescent="0.25">
      <c r="A415">
        <v>-0.52793299999999999</v>
      </c>
      <c r="B415">
        <f>-0.682238</f>
        <v>-0.68223800000000001</v>
      </c>
    </row>
    <row r="416" spans="1:2" x14ac:dyDescent="0.25">
      <c r="A416">
        <v>-0.46294600000000002</v>
      </c>
      <c r="B416">
        <f>-0.714013</f>
        <v>-0.71401300000000001</v>
      </c>
    </row>
    <row r="417" spans="1:2" x14ac:dyDescent="0.25">
      <c r="A417">
        <v>-0.38919599999999999</v>
      </c>
      <c r="B417">
        <f>-0.739424</f>
        <v>-0.73942399999999997</v>
      </c>
    </row>
    <row r="418" spans="1:2" x14ac:dyDescent="0.25">
      <c r="A418">
        <v>-0.30698799999999998</v>
      </c>
      <c r="B418">
        <f>-0.758933</f>
        <v>-0.75893299999999997</v>
      </c>
    </row>
    <row r="419" spans="1:2" x14ac:dyDescent="0.25">
      <c r="A419">
        <v>-0.217252</v>
      </c>
      <c r="B419">
        <f>-0.772912</f>
        <v>-0.77291200000000004</v>
      </c>
    </row>
    <row r="420" spans="1:2" x14ac:dyDescent="0.25">
      <c r="A420">
        <v>-0.121652</v>
      </c>
      <c r="B420">
        <f>-0.781633</f>
        <v>-0.78163300000000002</v>
      </c>
    </row>
    <row r="421" spans="1:2" x14ac:dyDescent="0.25">
      <c r="A421">
        <v>-2.2551000000000002E-2</v>
      </c>
      <c r="B421">
        <f>-0.785271</f>
        <v>-0.78527100000000005</v>
      </c>
    </row>
    <row r="422" spans="1:2" x14ac:dyDescent="0.25">
      <c r="A422">
        <v>7.7217999999999995E-2</v>
      </c>
      <c r="B422">
        <f>-0.783897</f>
        <v>-0.78389699999999995</v>
      </c>
    </row>
    <row r="423" spans="1:2" x14ac:dyDescent="0.25">
      <c r="A423">
        <v>0.17472599999999999</v>
      </c>
      <c r="B423">
        <f>-0.777484</f>
        <v>-0.77748399999999995</v>
      </c>
    </row>
    <row r="424" spans="1:2" x14ac:dyDescent="0.25">
      <c r="A424">
        <v>0.26735799999999998</v>
      </c>
      <c r="B424">
        <f>-0.765905</f>
        <v>-0.76590499999999995</v>
      </c>
    </row>
    <row r="425" spans="1:2" x14ac:dyDescent="0.25">
      <c r="A425">
        <v>0.35311999999999999</v>
      </c>
      <c r="B425">
        <f>-0.748931</f>
        <v>-0.74893100000000001</v>
      </c>
    </row>
    <row r="426" spans="1:2" x14ac:dyDescent="0.25">
      <c r="A426">
        <v>0.430757</v>
      </c>
      <c r="B426">
        <f>-0.726234</f>
        <v>-0.72623400000000005</v>
      </c>
    </row>
    <row r="427" spans="1:2" x14ac:dyDescent="0.25">
      <c r="A427">
        <v>0.49970100000000001</v>
      </c>
      <c r="B427">
        <f>-0.697393</f>
        <v>-0.69739300000000004</v>
      </c>
    </row>
    <row r="428" spans="1:2" x14ac:dyDescent="0.25">
      <c r="A428">
        <v>0.55991900000000006</v>
      </c>
      <c r="B428">
        <f>-0.661898</f>
        <v>-0.66189799999999999</v>
      </c>
    </row>
    <row r="429" spans="1:2" x14ac:dyDescent="0.25">
      <c r="A429">
        <v>0.61172800000000005</v>
      </c>
      <c r="B429">
        <f>-0.619182</f>
        <v>-0.61918200000000001</v>
      </c>
    </row>
    <row r="430" spans="1:2" x14ac:dyDescent="0.25">
      <c r="A430">
        <v>0.65564</v>
      </c>
      <c r="B430">
        <f>-0.568658</f>
        <v>-0.568658</v>
      </c>
    </row>
    <row r="431" spans="1:2" x14ac:dyDescent="0.25">
      <c r="A431">
        <v>0.69223800000000002</v>
      </c>
      <c r="B431">
        <f>-0.509798</f>
        <v>-0.50979799999999997</v>
      </c>
    </row>
    <row r="432" spans="1:2" x14ac:dyDescent="0.25">
      <c r="A432">
        <v>0.72209500000000004</v>
      </c>
      <c r="B432">
        <f>-0.442242</f>
        <v>-0.44224200000000002</v>
      </c>
    </row>
    <row r="433" spans="1:2" x14ac:dyDescent="0.25">
      <c r="A433">
        <v>0.74573299999999998</v>
      </c>
      <c r="B433">
        <f>-0.365957</f>
        <v>-0.36595699999999998</v>
      </c>
    </row>
    <row r="434" spans="1:2" x14ac:dyDescent="0.25">
      <c r="A434">
        <v>0.76358700000000002</v>
      </c>
      <c r="B434">
        <f>-0.281415</f>
        <v>-0.28141500000000003</v>
      </c>
    </row>
    <row r="435" spans="1:2" x14ac:dyDescent="0.25">
      <c r="A435">
        <v>0.77600199999999997</v>
      </c>
      <c r="B435">
        <f>-0.189756</f>
        <v>-0.18975600000000001</v>
      </c>
    </row>
    <row r="436" spans="1:2" x14ac:dyDescent="0.25">
      <c r="A436">
        <v>0.78322099999999995</v>
      </c>
      <c r="B436">
        <f>-0.092858</f>
        <v>-9.2857999999999996E-2</v>
      </c>
    </row>
    <row r="437" spans="1:2" x14ac:dyDescent="0.25">
      <c r="A437">
        <v>0.78538699999999995</v>
      </c>
      <c r="B437">
        <f>0.006745</f>
        <v>6.7450000000000001E-3</v>
      </c>
    </row>
    <row r="438" spans="1:2" x14ac:dyDescent="0.25">
      <c r="A438">
        <v>0.78254400000000002</v>
      </c>
      <c r="B438">
        <f>0.106148</f>
        <v>0.10614800000000001</v>
      </c>
    </row>
    <row r="439" spans="1:2" x14ac:dyDescent="0.25">
      <c r="A439">
        <v>0.77463499999999996</v>
      </c>
      <c r="B439">
        <f>0.202474</f>
        <v>0.20247399999999999</v>
      </c>
    </row>
    <row r="440" spans="1:2" x14ac:dyDescent="0.25">
      <c r="A440">
        <v>0.76150300000000004</v>
      </c>
      <c r="B440">
        <f>0.293267</f>
        <v>0.293267</v>
      </c>
    </row>
    <row r="441" spans="1:2" x14ac:dyDescent="0.25">
      <c r="A441">
        <v>0.74289000000000005</v>
      </c>
      <c r="B441">
        <f>0.376746</f>
        <v>0.37674600000000003</v>
      </c>
    </row>
    <row r="442" spans="1:2" x14ac:dyDescent="0.25">
      <c r="A442">
        <v>0.718441</v>
      </c>
      <c r="B442">
        <f>0.451868</f>
        <v>0.45186799999999999</v>
      </c>
    </row>
    <row r="443" spans="1:2" x14ac:dyDescent="0.25">
      <c r="A443">
        <v>0.68770600000000004</v>
      </c>
      <c r="B443">
        <f>0.518239</f>
        <v>0.51823900000000001</v>
      </c>
    </row>
    <row r="444" spans="1:2" x14ac:dyDescent="0.25">
      <c r="A444">
        <v>0.65015699999999998</v>
      </c>
      <c r="B444">
        <f>0.575949</f>
        <v>0.57594900000000004</v>
      </c>
    </row>
    <row r="445" spans="1:2" x14ac:dyDescent="0.25">
      <c r="A445">
        <v>0.605213</v>
      </c>
      <c r="B445">
        <f>0.625387</f>
        <v>0.62538700000000003</v>
      </c>
    </row>
    <row r="446" spans="1:2" x14ac:dyDescent="0.25">
      <c r="A446">
        <v>0.55229600000000001</v>
      </c>
      <c r="B446">
        <f>0.667094</f>
        <v>0.66709399999999996</v>
      </c>
    </row>
    <row r="447" spans="1:2" x14ac:dyDescent="0.25">
      <c r="A447">
        <v>0.49091400000000002</v>
      </c>
      <c r="B447">
        <f>0.701659</f>
        <v>0.70165900000000003</v>
      </c>
    </row>
    <row r="448" spans="1:2" x14ac:dyDescent="0.25">
      <c r="A448">
        <v>0.42078500000000002</v>
      </c>
      <c r="B448">
        <f>0.729644</f>
        <v>0.72964399999999996</v>
      </c>
    </row>
    <row r="449" spans="1:2" x14ac:dyDescent="0.25">
      <c r="A449">
        <v>0.342005</v>
      </c>
      <c r="B449">
        <f>0.751546</f>
        <v>0.75154600000000005</v>
      </c>
    </row>
    <row r="450" spans="1:2" x14ac:dyDescent="0.25">
      <c r="A450">
        <v>0.25522699999999998</v>
      </c>
      <c r="B450">
        <f>0.767775</f>
        <v>0.76777499999999999</v>
      </c>
    </row>
    <row r="451" spans="1:2" x14ac:dyDescent="0.25">
      <c r="A451">
        <v>0.161805</v>
      </c>
      <c r="B451">
        <f>0.778647</f>
        <v>0.77864699999999998</v>
      </c>
    </row>
    <row r="452" spans="1:2" x14ac:dyDescent="0.25">
      <c r="A452">
        <v>6.3828999999999997E-2</v>
      </c>
      <c r="B452">
        <f>0.784375</f>
        <v>0.78437500000000004</v>
      </c>
    </row>
    <row r="453" spans="1:2" x14ac:dyDescent="0.25">
      <c r="A453">
        <v>-3.6022999999999999E-2</v>
      </c>
      <c r="B453">
        <f>0.785073</f>
        <v>0.78507300000000002</v>
      </c>
    </row>
    <row r="454" spans="1:2" x14ac:dyDescent="0.25">
      <c r="A454">
        <v>-0.13481000000000001</v>
      </c>
      <c r="B454">
        <f>0.780756</f>
        <v>0.78075600000000001</v>
      </c>
    </row>
    <row r="455" spans="1:2" x14ac:dyDescent="0.25">
      <c r="A455">
        <v>-0.229743</v>
      </c>
      <c r="B455">
        <f>0.771338</f>
        <v>0.77133799999999997</v>
      </c>
    </row>
    <row r="456" spans="1:2" x14ac:dyDescent="0.25">
      <c r="A456">
        <v>-0.31854399999999999</v>
      </c>
      <c r="B456">
        <f>0.756631</f>
        <v>0.75663100000000005</v>
      </c>
    </row>
    <row r="457" spans="1:2" x14ac:dyDescent="0.25">
      <c r="A457">
        <v>-0.39965000000000001</v>
      </c>
      <c r="B457">
        <f>0.73635</f>
        <v>0.73634999999999995</v>
      </c>
    </row>
    <row r="458" spans="1:2" x14ac:dyDescent="0.25">
      <c r="A458">
        <v>-0.47222399999999998</v>
      </c>
      <c r="B458">
        <f>0.71011</f>
        <v>0.71011000000000002</v>
      </c>
    </row>
    <row r="459" spans="1:2" x14ac:dyDescent="0.25">
      <c r="A459">
        <v>-0.53603199999999995</v>
      </c>
      <c r="B459">
        <f>0.677436</f>
        <v>0.67743600000000004</v>
      </c>
    </row>
    <row r="460" spans="1:2" x14ac:dyDescent="0.25">
      <c r="A460">
        <v>-0.59126900000000004</v>
      </c>
      <c r="B460">
        <f>0.637781</f>
        <v>0.63778100000000004</v>
      </c>
    </row>
    <row r="461" spans="1:2" x14ac:dyDescent="0.25">
      <c r="A461">
        <v>-0.63838099999999998</v>
      </c>
      <c r="B461">
        <f>0.590559</f>
        <v>0.59055899999999995</v>
      </c>
    </row>
    <row r="462" spans="1:2" x14ac:dyDescent="0.25">
      <c r="A462">
        <v>-0.67793499999999995</v>
      </c>
      <c r="B462">
        <f>0.535206</f>
        <v>0.53520599999999996</v>
      </c>
    </row>
    <row r="463" spans="1:2" x14ac:dyDescent="0.25">
      <c r="A463">
        <v>-0.71051699999999995</v>
      </c>
      <c r="B463">
        <f>0.471277</f>
        <v>0.471277</v>
      </c>
    </row>
    <row r="464" spans="1:2" x14ac:dyDescent="0.25">
      <c r="A464">
        <v>-0.73667099999999996</v>
      </c>
      <c r="B464">
        <f>0.398582</f>
        <v>0.39858199999999999</v>
      </c>
    </row>
    <row r="465" spans="1:2" x14ac:dyDescent="0.25">
      <c r="A465">
        <v>-0.75687300000000002</v>
      </c>
      <c r="B465">
        <f>0.317362</f>
        <v>0.31736199999999998</v>
      </c>
    </row>
    <row r="466" spans="1:2" x14ac:dyDescent="0.25">
      <c r="A466">
        <v>-0.77150399999999997</v>
      </c>
      <c r="B466">
        <f>0.228463</f>
        <v>0.228463</v>
      </c>
    </row>
    <row r="467" spans="1:2" x14ac:dyDescent="0.25">
      <c r="A467">
        <v>-0.78085099999999996</v>
      </c>
      <c r="B467">
        <f>0.13346</f>
        <v>0.13346</v>
      </c>
    </row>
    <row r="468" spans="1:2" x14ac:dyDescent="0.25">
      <c r="A468">
        <v>-0.78509799999999996</v>
      </c>
      <c r="B468">
        <f>0.034638</f>
        <v>3.4638000000000002E-2</v>
      </c>
    </row>
    <row r="469" spans="1:2" x14ac:dyDescent="0.25">
      <c r="A469">
        <v>-0.78432999999999997</v>
      </c>
      <c r="B469">
        <f>-0.065208</f>
        <v>-6.5208000000000002E-2</v>
      </c>
    </row>
    <row r="470" spans="1:2" x14ac:dyDescent="0.25">
      <c r="A470">
        <v>-0.778532</v>
      </c>
      <c r="B470">
        <f>-0.163138</f>
        <v>-0.16313800000000001</v>
      </c>
    </row>
    <row r="471" spans="1:2" x14ac:dyDescent="0.25">
      <c r="A471">
        <v>-0.76758700000000002</v>
      </c>
      <c r="B471">
        <f>-0.25648</f>
        <v>-0.25647999999999999</v>
      </c>
    </row>
    <row r="472" spans="1:2" x14ac:dyDescent="0.25">
      <c r="A472">
        <v>-0.75128200000000001</v>
      </c>
      <c r="B472">
        <f>-0.343155</f>
        <v>-0.34315499999999999</v>
      </c>
    </row>
    <row r="473" spans="1:2" x14ac:dyDescent="0.25">
      <c r="A473">
        <v>-0.729298</v>
      </c>
      <c r="B473">
        <f>-0.421818</f>
        <v>-0.42181800000000003</v>
      </c>
    </row>
    <row r="474" spans="1:2" x14ac:dyDescent="0.25">
      <c r="A474">
        <v>-0.70122600000000002</v>
      </c>
      <c r="B474">
        <f>-0.491825</f>
        <v>-0.49182500000000001</v>
      </c>
    </row>
    <row r="475" spans="1:2" x14ac:dyDescent="0.25">
      <c r="A475">
        <v>-0.66656599999999999</v>
      </c>
      <c r="B475">
        <f>-0.553087</f>
        <v>-0.553087</v>
      </c>
    </row>
    <row r="476" spans="1:2" x14ac:dyDescent="0.25">
      <c r="A476">
        <v>-0.62475499999999995</v>
      </c>
      <c r="B476">
        <f>-0.60589</f>
        <v>-0.60589000000000004</v>
      </c>
    </row>
    <row r="477" spans="1:2" x14ac:dyDescent="0.25">
      <c r="A477">
        <v>-0.575206</v>
      </c>
      <c r="B477">
        <f>-0.650727</f>
        <v>-0.65072700000000006</v>
      </c>
    </row>
    <row r="478" spans="1:2" x14ac:dyDescent="0.25">
      <c r="A478">
        <v>-0.517378</v>
      </c>
      <c r="B478">
        <f>-0.688178</f>
        <v>-0.68817799999999996</v>
      </c>
    </row>
    <row r="479" spans="1:2" x14ac:dyDescent="0.25">
      <c r="A479">
        <v>-0.45088499999999998</v>
      </c>
      <c r="B479">
        <f>-0.718823</f>
        <v>-0.71882299999999999</v>
      </c>
    </row>
    <row r="480" spans="1:2" x14ac:dyDescent="0.25">
      <c r="A480">
        <v>-0.375643</v>
      </c>
      <c r="B480">
        <f>-0.743188</f>
        <v>-0.74318799999999996</v>
      </c>
    </row>
    <row r="481" spans="1:2" x14ac:dyDescent="0.25">
      <c r="A481">
        <v>-0.29205399999999998</v>
      </c>
      <c r="B481">
        <f>-0.761722</f>
        <v>-0.76172200000000001</v>
      </c>
    </row>
    <row r="482" spans="1:2" x14ac:dyDescent="0.25">
      <c r="A482">
        <v>-0.20116999999999999</v>
      </c>
      <c r="B482">
        <f>-0.77478</f>
        <v>-0.77478000000000002</v>
      </c>
    </row>
    <row r="483" spans="1:2" x14ac:dyDescent="0.25">
      <c r="A483">
        <v>-0.104783</v>
      </c>
      <c r="B483">
        <f>-0.782618</f>
        <v>-0.78261800000000004</v>
      </c>
    </row>
    <row r="484" spans="1:2" x14ac:dyDescent="0.25">
      <c r="A484">
        <v>-5.3569999999999998E-3</v>
      </c>
      <c r="B484">
        <f>-0.785391</f>
        <v>-0.78539099999999995</v>
      </c>
    </row>
    <row r="485" spans="1:2" x14ac:dyDescent="0.25">
      <c r="A485">
        <v>9.4228000000000006E-2</v>
      </c>
      <c r="B485">
        <f>-0.783155</f>
        <v>-0.78315500000000005</v>
      </c>
    </row>
    <row r="486" spans="1:2" x14ac:dyDescent="0.25">
      <c r="A486">
        <v>0.19106799999999999</v>
      </c>
      <c r="B486">
        <f>-0.775866</f>
        <v>-0.77586599999999994</v>
      </c>
    </row>
    <row r="487" spans="1:2" x14ac:dyDescent="0.25">
      <c r="A487">
        <v>0.28264099999999998</v>
      </c>
      <c r="B487">
        <f>-0.763377</f>
        <v>-0.76337699999999997</v>
      </c>
    </row>
    <row r="488" spans="1:2" x14ac:dyDescent="0.25">
      <c r="A488">
        <v>0.36707400000000001</v>
      </c>
      <c r="B488">
        <f>-0.745445</f>
        <v>-0.74544500000000002</v>
      </c>
    </row>
    <row r="489" spans="1:2" x14ac:dyDescent="0.25">
      <c r="A489">
        <v>0.44324000000000002</v>
      </c>
      <c r="B489">
        <f>-0.721725</f>
        <v>-0.72172499999999995</v>
      </c>
    </row>
    <row r="490" spans="1:2" x14ac:dyDescent="0.25">
      <c r="A490">
        <v>0.51067300000000004</v>
      </c>
      <c r="B490">
        <f>-0.691777</f>
        <v>-0.69177699999999998</v>
      </c>
    </row>
    <row r="491" spans="1:2" x14ac:dyDescent="0.25">
      <c r="A491">
        <v>0.569415</v>
      </c>
      <c r="B491">
        <f>-0.655082</f>
        <v>-0.65508200000000005</v>
      </c>
    </row>
    <row r="492" spans="1:2" x14ac:dyDescent="0.25">
      <c r="A492">
        <v>0.61982700000000002</v>
      </c>
      <c r="B492">
        <f>-0.611065</f>
        <v>-0.61106499999999997</v>
      </c>
    </row>
    <row r="493" spans="1:2" x14ac:dyDescent="0.25">
      <c r="A493">
        <v>0.662439</v>
      </c>
      <c r="B493">
        <f>-0.559142</f>
        <v>-0.55914200000000003</v>
      </c>
    </row>
    <row r="494" spans="1:2" x14ac:dyDescent="0.25">
      <c r="A494">
        <v>0.69783700000000004</v>
      </c>
      <c r="B494">
        <f>-0.498805</f>
        <v>-0.498805</v>
      </c>
    </row>
    <row r="495" spans="1:2" x14ac:dyDescent="0.25">
      <c r="A495">
        <v>0.72658999999999996</v>
      </c>
      <c r="B495">
        <f>-0.429738</f>
        <v>-0.42973800000000001</v>
      </c>
    </row>
    <row r="496" spans="1:2" x14ac:dyDescent="0.25">
      <c r="A496">
        <v>0.74920399999999998</v>
      </c>
      <c r="B496">
        <f>-0.351983</f>
        <v>-0.35198299999999999</v>
      </c>
    </row>
    <row r="497" spans="1:2" x14ac:dyDescent="0.25">
      <c r="A497">
        <v>0.76610199999999995</v>
      </c>
      <c r="B497">
        <f>-0.266116</f>
        <v>-0.26611600000000002</v>
      </c>
    </row>
    <row r="498" spans="1:2" x14ac:dyDescent="0.25">
      <c r="A498">
        <v>0.77760799999999997</v>
      </c>
      <c r="B498">
        <f>-0.173401</f>
        <v>-0.173401</v>
      </c>
    </row>
    <row r="499" spans="1:2" x14ac:dyDescent="0.25">
      <c r="A499">
        <v>0.78395000000000004</v>
      </c>
      <c r="B499">
        <f>-0.075843</f>
        <v>-7.5842999999999994E-2</v>
      </c>
    </row>
    <row r="500" spans="1:2" x14ac:dyDescent="0.25">
      <c r="A500">
        <v>0.78525500000000004</v>
      </c>
      <c r="B500">
        <f>0.023937</f>
        <v>2.3937E-2</v>
      </c>
    </row>
    <row r="501" spans="1:2" x14ac:dyDescent="0.25">
      <c r="A501">
        <v>0.78154699999999999</v>
      </c>
      <c r="B501">
        <f>0.123009</f>
        <v>0.12300899999999999</v>
      </c>
    </row>
    <row r="502" spans="1:2" x14ac:dyDescent="0.25">
      <c r="A502">
        <v>0.77275400000000005</v>
      </c>
      <c r="B502">
        <f>0.218542</f>
        <v>0.21854199999999999</v>
      </c>
    </row>
    <row r="503" spans="1:2" x14ac:dyDescent="0.25">
      <c r="A503">
        <v>0.75870099999999996</v>
      </c>
      <c r="B503">
        <f>0.308183</f>
        <v>0.30818299999999998</v>
      </c>
    </row>
    <row r="504" spans="1:2" x14ac:dyDescent="0.25">
      <c r="A504">
        <v>0.73911300000000002</v>
      </c>
      <c r="B504">
        <f>0.390279</f>
        <v>0.39027899999999999</v>
      </c>
    </row>
    <row r="505" spans="1:2" x14ac:dyDescent="0.25">
      <c r="A505">
        <v>0.71361699999999995</v>
      </c>
      <c r="B505">
        <f>0.463908</f>
        <v>0.46390799999999999</v>
      </c>
    </row>
    <row r="506" spans="1:2" x14ac:dyDescent="0.25">
      <c r="A506">
        <v>0.68174999999999997</v>
      </c>
      <c r="B506">
        <f>0.528773</f>
        <v>0.52877300000000005</v>
      </c>
    </row>
    <row r="507" spans="1:2" x14ac:dyDescent="0.25">
      <c r="A507">
        <v>0.64297000000000004</v>
      </c>
      <c r="B507">
        <f>0.585027</f>
        <v>0.58502699999999996</v>
      </c>
    </row>
    <row r="508" spans="1:2" x14ac:dyDescent="0.25">
      <c r="A508">
        <v>0.59669499999999998</v>
      </c>
      <c r="B508">
        <f>0.633094</f>
        <v>0.63309400000000005</v>
      </c>
    </row>
    <row r="509" spans="1:2" x14ac:dyDescent="0.25">
      <c r="A509">
        <v>0.542354</v>
      </c>
      <c r="B509">
        <f>0.673531</f>
        <v>0.67353099999999999</v>
      </c>
    </row>
    <row r="510" spans="1:2" x14ac:dyDescent="0.25">
      <c r="A510">
        <v>0.47947899999999999</v>
      </c>
      <c r="B510">
        <f>0.706926</f>
        <v>0.70692600000000005</v>
      </c>
    </row>
    <row r="511" spans="1:2" x14ac:dyDescent="0.25">
      <c r="A511">
        <v>0.40784199999999998</v>
      </c>
      <c r="B511">
        <f>0.733831</f>
        <v>0.73383100000000001</v>
      </c>
    </row>
    <row r="512" spans="1:2" x14ac:dyDescent="0.25">
      <c r="A512">
        <v>0.32762200000000002</v>
      </c>
      <c r="B512">
        <f>0.754731</f>
        <v>0.75473100000000004</v>
      </c>
    </row>
    <row r="513" spans="1:2" x14ac:dyDescent="0.25">
      <c r="A513">
        <v>0.23958399999999999</v>
      </c>
      <c r="B513">
        <f>0.770019</f>
        <v>0.77001900000000001</v>
      </c>
    </row>
    <row r="514" spans="1:2" x14ac:dyDescent="0.25">
      <c r="A514">
        <v>0.14521100000000001</v>
      </c>
      <c r="B514">
        <f>0.779994</f>
        <v>0.77999399999999997</v>
      </c>
    </row>
    <row r="515" spans="1:2" x14ac:dyDescent="0.25">
      <c r="A515">
        <v>4.6710000000000002E-2</v>
      </c>
      <c r="B515">
        <f>0.784851</f>
        <v>0.78485099999999997</v>
      </c>
    </row>
    <row r="516" spans="1:2" x14ac:dyDescent="0.25">
      <c r="A516">
        <v>-5.3170000000000002E-2</v>
      </c>
      <c r="B516">
        <f>0.784689</f>
        <v>0.78468899999999997</v>
      </c>
    </row>
    <row r="517" spans="1:2" x14ac:dyDescent="0.25">
      <c r="A517">
        <v>-0.15148300000000001</v>
      </c>
      <c r="B517">
        <f>0.779504</f>
        <v>0.77950399999999997</v>
      </c>
    </row>
    <row r="518" spans="1:2" x14ac:dyDescent="0.25">
      <c r="A518">
        <v>-0.245505</v>
      </c>
      <c r="B518">
        <f>0.769192</f>
        <v>0.76919199999999999</v>
      </c>
    </row>
    <row r="519" spans="1:2" x14ac:dyDescent="0.25">
      <c r="A519">
        <v>-0.33307300000000001</v>
      </c>
      <c r="B519">
        <f>0.75355</f>
        <v>0.75355000000000005</v>
      </c>
    </row>
    <row r="520" spans="1:2" x14ac:dyDescent="0.25">
      <c r="A520">
        <v>-0.41275200000000001</v>
      </c>
      <c r="B520">
        <f>0.732273</f>
        <v>0.73227299999999995</v>
      </c>
    </row>
    <row r="521" spans="1:2" x14ac:dyDescent="0.25">
      <c r="A521">
        <v>-0.483821</v>
      </c>
      <c r="B521">
        <f>0.704963</f>
        <v>0.70496300000000001</v>
      </c>
    </row>
    <row r="522" spans="1:2" x14ac:dyDescent="0.25">
      <c r="A522">
        <v>-0.54613199999999995</v>
      </c>
      <c r="B522">
        <f>0.671129</f>
        <v>0.67112899999999998</v>
      </c>
    </row>
    <row r="523" spans="1:2" x14ac:dyDescent="0.25">
      <c r="A523">
        <v>-0.599935</v>
      </c>
      <c r="B523">
        <f>0.630215</f>
        <v>0.63021499999999997</v>
      </c>
    </row>
    <row r="524" spans="1:2" x14ac:dyDescent="0.25">
      <c r="A524">
        <v>-0.645706</v>
      </c>
      <c r="B524">
        <f>0.581633</f>
        <v>0.58163299999999996</v>
      </c>
    </row>
    <row r="525" spans="1:2" x14ac:dyDescent="0.25">
      <c r="A525">
        <v>-0.68401900000000004</v>
      </c>
      <c r="B525">
        <f>0.524832</f>
        <v>0.52483199999999997</v>
      </c>
    </row>
    <row r="526" spans="1:2" x14ac:dyDescent="0.25">
      <c r="A526">
        <v>-0.71545800000000004</v>
      </c>
      <c r="B526">
        <f>0.459399</f>
        <v>0.459399</v>
      </c>
    </row>
    <row r="527" spans="1:2" x14ac:dyDescent="0.25">
      <c r="A527">
        <v>-0.74055700000000002</v>
      </c>
      <c r="B527">
        <f>0.385206</f>
        <v>0.38520599999999999</v>
      </c>
    </row>
    <row r="528" spans="1:2" x14ac:dyDescent="0.25">
      <c r="A528">
        <v>-0.75977600000000001</v>
      </c>
      <c r="B528">
        <f>0.302585</f>
        <v>0.30258499999999999</v>
      </c>
    </row>
    <row r="529" spans="1:2" x14ac:dyDescent="0.25">
      <c r="A529">
        <v>-0.77348099999999997</v>
      </c>
      <c r="B529">
        <f>0.212504</f>
        <v>0.212504</v>
      </c>
    </row>
    <row r="530" spans="1:2" x14ac:dyDescent="0.25">
      <c r="A530">
        <v>-0.781941</v>
      </c>
      <c r="B530">
        <f>0.116663</f>
        <v>0.116663</v>
      </c>
    </row>
    <row r="531" spans="1:2" x14ac:dyDescent="0.25">
      <c r="A531">
        <v>-0.78532199999999996</v>
      </c>
      <c r="B531">
        <f>0.017457</f>
        <v>1.7457E-2</v>
      </c>
    </row>
    <row r="532" spans="1:2" x14ac:dyDescent="0.25">
      <c r="A532">
        <v>-0.78369299999999997</v>
      </c>
      <c r="B532">
        <f>-0.082267</f>
        <v>-8.2267000000000007E-2</v>
      </c>
    </row>
    <row r="533" spans="1:2" x14ac:dyDescent="0.25">
      <c r="A533">
        <v>-0.77702099999999996</v>
      </c>
      <c r="B533">
        <f>-0.179585</f>
        <v>-0.17958499999999999</v>
      </c>
    </row>
    <row r="534" spans="1:2" x14ac:dyDescent="0.25">
      <c r="A534">
        <v>-0.76517199999999996</v>
      </c>
      <c r="B534">
        <f>-0.271909</f>
        <v>-0.27190900000000001</v>
      </c>
    </row>
    <row r="535" spans="1:2" x14ac:dyDescent="0.25">
      <c r="A535">
        <v>-0.747915</v>
      </c>
      <c r="B535">
        <f>-0.357281</f>
        <v>-0.35728100000000002</v>
      </c>
    </row>
    <row r="536" spans="1:2" x14ac:dyDescent="0.25">
      <c r="A536">
        <v>-0.72491700000000003</v>
      </c>
      <c r="B536">
        <f>-0.434483</f>
        <v>-0.43448300000000001</v>
      </c>
    </row>
    <row r="537" spans="1:2" x14ac:dyDescent="0.25">
      <c r="A537">
        <v>-0.69574899999999995</v>
      </c>
      <c r="B537">
        <f>-0.50298</f>
        <v>-0.50297999999999998</v>
      </c>
    </row>
    <row r="538" spans="1:2" x14ac:dyDescent="0.25">
      <c r="A538">
        <v>-0.65990099999999996</v>
      </c>
      <c r="B538">
        <f>-0.562759</f>
        <v>-0.56275900000000001</v>
      </c>
    </row>
    <row r="539" spans="1:2" x14ac:dyDescent="0.25">
      <c r="A539">
        <v>-0.61680100000000004</v>
      </c>
      <c r="B539">
        <f>-0.614153</f>
        <v>-0.61415299999999995</v>
      </c>
    </row>
    <row r="540" spans="1:2" x14ac:dyDescent="0.25">
      <c r="A540">
        <v>-0.56586400000000003</v>
      </c>
      <c r="B540">
        <f>-0.657677</f>
        <v>-0.65767699999999996</v>
      </c>
    </row>
    <row r="541" spans="1:2" x14ac:dyDescent="0.25">
      <c r="A541">
        <v>-0.50656699999999999</v>
      </c>
      <c r="B541">
        <f>-0.693918</f>
        <v>-0.69391800000000003</v>
      </c>
    </row>
    <row r="542" spans="1:2" x14ac:dyDescent="0.25">
      <c r="A542">
        <v>-0.43856299999999998</v>
      </c>
      <c r="B542">
        <f>-0.723446</f>
        <v>-0.72344600000000003</v>
      </c>
    </row>
    <row r="543" spans="1:2" x14ac:dyDescent="0.25">
      <c r="A543">
        <v>-0.36184100000000002</v>
      </c>
      <c r="B543">
        <f>-0.746779</f>
        <v>-0.74677899999999997</v>
      </c>
    </row>
    <row r="544" spans="1:2" x14ac:dyDescent="0.25">
      <c r="A544">
        <v>-0.27690300000000001</v>
      </c>
      <c r="B544">
        <f>-0.764349</f>
        <v>-0.76434899999999995</v>
      </c>
    </row>
    <row r="545" spans="1:2" x14ac:dyDescent="0.25">
      <c r="A545">
        <v>-0.18492500000000001</v>
      </c>
      <c r="B545">
        <f>-0.776494</f>
        <v>-0.77649400000000002</v>
      </c>
    </row>
    <row r="546" spans="1:2" x14ac:dyDescent="0.25">
      <c r="A546">
        <v>-8.7822999999999998E-2</v>
      </c>
      <c r="B546">
        <f>-0.783452</f>
        <v>-0.78345200000000004</v>
      </c>
    </row>
    <row r="547" spans="1:2" x14ac:dyDescent="0.25">
      <c r="A547">
        <v>1.1841000000000001E-2</v>
      </c>
      <c r="B547">
        <f>-0.785363</f>
        <v>-0.78536300000000003</v>
      </c>
    </row>
    <row r="548" spans="1:2" x14ac:dyDescent="0.25">
      <c r="A548">
        <v>0.111155</v>
      </c>
      <c r="B548">
        <f>-0.782264</f>
        <v>-0.78226399999999996</v>
      </c>
    </row>
    <row r="549" spans="1:2" x14ac:dyDescent="0.25">
      <c r="A549">
        <v>0.20725399999999999</v>
      </c>
      <c r="B549">
        <f>-0.774094</f>
        <v>-0.77409399999999995</v>
      </c>
    </row>
    <row r="550" spans="1:2" x14ac:dyDescent="0.25">
      <c r="A550">
        <v>0.297711</v>
      </c>
      <c r="B550">
        <f>-0.760689</f>
        <v>-0.76068899999999995</v>
      </c>
    </row>
    <row r="551" spans="1:2" x14ac:dyDescent="0.25">
      <c r="A551">
        <v>0.38078200000000001</v>
      </c>
      <c r="B551">
        <f>-0.741789</f>
        <v>-0.74178900000000003</v>
      </c>
    </row>
    <row r="552" spans="1:2" x14ac:dyDescent="0.25">
      <c r="A552">
        <v>0.45546300000000001</v>
      </c>
      <c r="B552">
        <f>-0.717031</f>
        <v>-0.71703099999999997</v>
      </c>
    </row>
    <row r="553" spans="1:2" x14ac:dyDescent="0.25">
      <c r="A553">
        <v>0.52138799999999996</v>
      </c>
      <c r="B553">
        <f>-0.685962</f>
        <v>-0.68596199999999996</v>
      </c>
    </row>
    <row r="554" spans="1:2" x14ac:dyDescent="0.25">
      <c r="A554">
        <v>0.57866499999999998</v>
      </c>
      <c r="B554">
        <f>-0.64805</f>
        <v>-0.64805000000000001</v>
      </c>
    </row>
    <row r="555" spans="1:2" x14ac:dyDescent="0.25">
      <c r="A555">
        <v>0.627695</v>
      </c>
      <c r="B555">
        <f>-0.602714</f>
        <v>-0.60271399999999997</v>
      </c>
    </row>
    <row r="556" spans="1:2" x14ac:dyDescent="0.25">
      <c r="A556">
        <v>0.66902399999999995</v>
      </c>
      <c r="B556">
        <f>-0.549376</f>
        <v>-0.54937599999999998</v>
      </c>
    </row>
    <row r="557" spans="1:2" x14ac:dyDescent="0.25">
      <c r="A557">
        <v>0.70323999999999998</v>
      </c>
      <c r="B557">
        <f>-0.487552</f>
        <v>-0.48755199999999999</v>
      </c>
    </row>
    <row r="558" spans="1:2" x14ac:dyDescent="0.25">
      <c r="A558">
        <v>0.730904</v>
      </c>
      <c r="B558">
        <f>-0.416976</f>
        <v>-0.41697600000000001</v>
      </c>
    </row>
    <row r="559" spans="1:2" x14ac:dyDescent="0.25">
      <c r="A559">
        <v>0.75250700000000004</v>
      </c>
      <c r="B559">
        <f>-0.337767</f>
        <v>-0.33776699999999998</v>
      </c>
    </row>
    <row r="560" spans="1:2" x14ac:dyDescent="0.25">
      <c r="A560">
        <v>0.76845699999999995</v>
      </c>
      <c r="B560">
        <f>-0.250611</f>
        <v>-0.25061099999999997</v>
      </c>
    </row>
    <row r="561" spans="1:2" x14ac:dyDescent="0.25">
      <c r="A561">
        <v>0.77906200000000003</v>
      </c>
      <c r="B561">
        <f>-0.156901</f>
        <v>-0.15690100000000001</v>
      </c>
    </row>
    <row r="562" spans="1:2" x14ac:dyDescent="0.25">
      <c r="A562">
        <v>0.78453099999999998</v>
      </c>
      <c r="B562">
        <f>-0.058761</f>
        <v>-5.8761000000000001E-2</v>
      </c>
    </row>
    <row r="563" spans="1:2" x14ac:dyDescent="0.25">
      <c r="A563">
        <v>0.78497499999999998</v>
      </c>
      <c r="B563">
        <f>0.041109</f>
        <v>4.1109E-2</v>
      </c>
    </row>
    <row r="564" spans="1:2" x14ac:dyDescent="0.25">
      <c r="A564">
        <v>0.78040100000000001</v>
      </c>
      <c r="B564">
        <f>0.139764</f>
        <v>0.139764</v>
      </c>
    </row>
    <row r="565" spans="1:2" x14ac:dyDescent="0.25">
      <c r="A565">
        <v>0.77071800000000001</v>
      </c>
      <c r="B565">
        <f>0.234434</f>
        <v>0.234434</v>
      </c>
    </row>
    <row r="566" spans="1:2" x14ac:dyDescent="0.25">
      <c r="A566">
        <v>0.75573500000000005</v>
      </c>
      <c r="B566">
        <f>0.322874</f>
        <v>0.32287399999999999</v>
      </c>
    </row>
    <row r="567" spans="1:2" x14ac:dyDescent="0.25">
      <c r="A567">
        <v>0.73516000000000004</v>
      </c>
      <c r="B567">
        <f>0.40356</f>
        <v>0.40355999999999997</v>
      </c>
    </row>
    <row r="568" spans="1:2" x14ac:dyDescent="0.25">
      <c r="A568">
        <v>0.70860400000000001</v>
      </c>
      <c r="B568">
        <f>0.475688</f>
        <v>0.475688</v>
      </c>
    </row>
    <row r="569" spans="1:2" x14ac:dyDescent="0.25">
      <c r="A569">
        <v>0.67558799999999997</v>
      </c>
      <c r="B569">
        <f>0.539052</f>
        <v>0.53905199999999998</v>
      </c>
    </row>
    <row r="570" spans="1:2" x14ac:dyDescent="0.25">
      <c r="A570">
        <v>0.63556199999999996</v>
      </c>
      <c r="B570">
        <f>0.593862</f>
        <v>0.593862</v>
      </c>
    </row>
    <row r="571" spans="1:2" x14ac:dyDescent="0.25">
      <c r="A571">
        <v>0.58793899999999999</v>
      </c>
      <c r="B571">
        <f>0.640575</f>
        <v>0.64057500000000001</v>
      </c>
    </row>
    <row r="572" spans="1:2" x14ac:dyDescent="0.25">
      <c r="A572">
        <v>0.53215800000000002</v>
      </c>
      <c r="B572">
        <f>0.67976</f>
        <v>0.67976000000000003</v>
      </c>
    </row>
    <row r="573" spans="1:2" x14ac:dyDescent="0.25">
      <c r="A573">
        <v>0.46778399999999998</v>
      </c>
      <c r="B573">
        <f>0.712001</f>
        <v>0.712001</v>
      </c>
    </row>
    <row r="574" spans="1:2" x14ac:dyDescent="0.25">
      <c r="A574">
        <v>0.39464399999999999</v>
      </c>
      <c r="B574">
        <f>0.737841</f>
        <v>0.73784099999999997</v>
      </c>
    </row>
    <row r="575" spans="1:2" x14ac:dyDescent="0.25">
      <c r="A575">
        <v>0.31300600000000001</v>
      </c>
      <c r="B575">
        <f>0.75775</f>
        <v>0.75775000000000003</v>
      </c>
    </row>
    <row r="576" spans="1:2" x14ac:dyDescent="0.25">
      <c r="A576">
        <v>0.22375200000000001</v>
      </c>
      <c r="B576">
        <f>0.772106</f>
        <v>0.77210599999999996</v>
      </c>
    </row>
    <row r="577" spans="1:2" x14ac:dyDescent="0.25">
      <c r="A577">
        <v>0.128493</v>
      </c>
      <c r="B577">
        <f>0.78119</f>
        <v>0.78119000000000005</v>
      </c>
    </row>
    <row r="578" spans="1:2" x14ac:dyDescent="0.25">
      <c r="A578">
        <v>2.9548999999999999E-2</v>
      </c>
      <c r="B578">
        <f>0.78518</f>
        <v>0.78517999999999999</v>
      </c>
    </row>
    <row r="579" spans="1:2" x14ac:dyDescent="0.25">
      <c r="A579">
        <v>-7.0269999999999999E-2</v>
      </c>
      <c r="B579">
        <f>0.784157</f>
        <v>0.78415699999999999</v>
      </c>
    </row>
    <row r="580" spans="1:2" x14ac:dyDescent="0.25">
      <c r="A580">
        <v>-0.16802700000000001</v>
      </c>
      <c r="B580">
        <f>0.7781</f>
        <v>0.77810000000000001</v>
      </c>
    </row>
    <row r="581" spans="1:2" x14ac:dyDescent="0.25">
      <c r="A581">
        <v>-0.26107399999999997</v>
      </c>
      <c r="B581">
        <f>0.766888</f>
        <v>0.76688800000000001</v>
      </c>
    </row>
    <row r="582" spans="1:2" x14ac:dyDescent="0.25">
      <c r="A582">
        <v>-0.34736699999999998</v>
      </c>
      <c r="B582">
        <f>0.750302</f>
        <v>0.75030200000000002</v>
      </c>
    </row>
    <row r="583" spans="1:2" x14ac:dyDescent="0.25">
      <c r="A583">
        <v>-0.42559799999999998</v>
      </c>
      <c r="B583">
        <f>0.728019</f>
        <v>0.72801899999999997</v>
      </c>
    </row>
    <row r="584" spans="1:2" x14ac:dyDescent="0.25">
      <c r="A584">
        <v>-0.49515799999999999</v>
      </c>
      <c r="B584">
        <f>0.699623</f>
        <v>0.69962299999999999</v>
      </c>
    </row>
    <row r="585" spans="1:2" x14ac:dyDescent="0.25">
      <c r="A585">
        <v>-0.55598000000000003</v>
      </c>
      <c r="B585">
        <f>0.664613</f>
        <v>0.66461300000000001</v>
      </c>
    </row>
    <row r="586" spans="1:2" x14ac:dyDescent="0.25">
      <c r="A586">
        <v>-0.60836299999999999</v>
      </c>
      <c r="B586">
        <f>0.622422</f>
        <v>0.62242200000000003</v>
      </c>
    </row>
    <row r="587" spans="1:2" x14ac:dyDescent="0.25">
      <c r="A587">
        <v>-0.65281</v>
      </c>
      <c r="B587">
        <f>0.572463</f>
        <v>0.57246300000000006</v>
      </c>
    </row>
    <row r="588" spans="1:2" x14ac:dyDescent="0.25">
      <c r="A588">
        <v>-0.68989999999999996</v>
      </c>
      <c r="B588">
        <f>0.514201</f>
        <v>0.51420100000000002</v>
      </c>
    </row>
    <row r="589" spans="1:2" x14ac:dyDescent="0.25">
      <c r="A589">
        <v>-0.72021199999999996</v>
      </c>
      <c r="B589">
        <f>0.44726</f>
        <v>0.44725999999999999</v>
      </c>
    </row>
    <row r="590" spans="1:2" x14ac:dyDescent="0.25">
      <c r="A590">
        <v>-0.74426999999999999</v>
      </c>
      <c r="B590">
        <f>0.371579</f>
        <v>0.37157899999999999</v>
      </c>
    </row>
    <row r="591" spans="1:2" x14ac:dyDescent="0.25">
      <c r="A591">
        <v>-0.762517</v>
      </c>
      <c r="B591">
        <f>0.287586</f>
        <v>0.28758600000000001</v>
      </c>
    </row>
    <row r="592" spans="1:2" x14ac:dyDescent="0.25">
      <c r="A592">
        <v>-0.77530399999999999</v>
      </c>
      <c r="B592">
        <f>0.196373</f>
        <v>0.19637299999999999</v>
      </c>
    </row>
    <row r="593" spans="1:2" x14ac:dyDescent="0.25">
      <c r="A593">
        <v>-0.78288100000000005</v>
      </c>
      <c r="B593">
        <f>0.099766</f>
        <v>9.9765999999999994E-2</v>
      </c>
    </row>
    <row r="594" spans="1:2" x14ac:dyDescent="0.25">
      <c r="A594">
        <v>-0.78539800000000004</v>
      </c>
      <c r="B594">
        <f>0.00026</f>
        <v>2.5999999999999998E-4</v>
      </c>
    </row>
    <row r="595" spans="1:2" x14ac:dyDescent="0.25">
      <c r="A595">
        <v>-0.78290700000000002</v>
      </c>
      <c r="B595">
        <f>-0.099253</f>
        <v>-9.9252999999999994E-2</v>
      </c>
    </row>
    <row r="596" spans="1:2" x14ac:dyDescent="0.25">
      <c r="A596">
        <v>-0.77535699999999996</v>
      </c>
      <c r="B596">
        <f>-0.195882</f>
        <v>-0.195882</v>
      </c>
    </row>
    <row r="597" spans="1:2" x14ac:dyDescent="0.25">
      <c r="A597">
        <v>-0.762598</v>
      </c>
      <c r="B597">
        <f>-0.287129</f>
        <v>-0.28712900000000002</v>
      </c>
    </row>
    <row r="598" spans="1:2" x14ac:dyDescent="0.25">
      <c r="A598">
        <v>-0.74438000000000004</v>
      </c>
      <c r="B598">
        <f>-0.371163</f>
        <v>-0.37116300000000002</v>
      </c>
    </row>
    <row r="599" spans="1:2" x14ac:dyDescent="0.25">
      <c r="A599">
        <v>-0.72035300000000002</v>
      </c>
      <c r="B599">
        <f>-0.446889</f>
        <v>-0.44688899999999998</v>
      </c>
    </row>
    <row r="600" spans="1:2" x14ac:dyDescent="0.25">
      <c r="A600">
        <v>-0.69007499999999999</v>
      </c>
      <c r="B600">
        <f>-0.513876</f>
        <v>-0.513876</v>
      </c>
    </row>
    <row r="601" spans="1:2" x14ac:dyDescent="0.25">
      <c r="A601">
        <v>-0.65302099999999996</v>
      </c>
      <c r="B601">
        <f>-0.572182</f>
        <v>-0.57218199999999997</v>
      </c>
    </row>
    <row r="602" spans="1:2" x14ac:dyDescent="0.25">
      <c r="A602">
        <v>-0.60861399999999999</v>
      </c>
      <c r="B602">
        <f>-0.622182</f>
        <v>-0.62218200000000001</v>
      </c>
    </row>
    <row r="603" spans="1:2" x14ac:dyDescent="0.25">
      <c r="A603">
        <v>-0.55627400000000005</v>
      </c>
      <c r="B603">
        <f>-0.664412</f>
        <v>-0.664412</v>
      </c>
    </row>
    <row r="604" spans="1:2" x14ac:dyDescent="0.25">
      <c r="A604">
        <v>-0.49549700000000002</v>
      </c>
      <c r="B604">
        <f>-0.699459</f>
        <v>-0.69945900000000005</v>
      </c>
    </row>
    <row r="605" spans="1:2" x14ac:dyDescent="0.25">
      <c r="A605">
        <v>-0.425983</v>
      </c>
      <c r="B605">
        <f>-0.727887</f>
        <v>-0.72788699999999995</v>
      </c>
    </row>
    <row r="606" spans="1:2" x14ac:dyDescent="0.25">
      <c r="A606">
        <v>-0.34779500000000002</v>
      </c>
      <c r="B606">
        <f>-0.750201</f>
        <v>-0.75020100000000001</v>
      </c>
    </row>
    <row r="607" spans="1:2" x14ac:dyDescent="0.25">
      <c r="A607">
        <v>-0.261542</v>
      </c>
      <c r="B607">
        <f>-0.766816</f>
        <v>-0.76681600000000005</v>
      </c>
    </row>
    <row r="608" spans="1:2" x14ac:dyDescent="0.25">
      <c r="A608">
        <v>-0.16852600000000001</v>
      </c>
      <c r="B608">
        <f>-0.778055</f>
        <v>-0.77805500000000005</v>
      </c>
    </row>
    <row r="609" spans="1:2" x14ac:dyDescent="0.25">
      <c r="A609">
        <v>-7.0787000000000003E-2</v>
      </c>
      <c r="B609">
        <f>-0.784138</f>
        <v>-0.784138</v>
      </c>
    </row>
    <row r="610" spans="1:2" x14ac:dyDescent="0.25">
      <c r="A610">
        <v>2.9028999999999999E-2</v>
      </c>
      <c r="B610">
        <f>-0.785187</f>
        <v>-0.78518699999999997</v>
      </c>
    </row>
    <row r="611" spans="1:2" x14ac:dyDescent="0.25">
      <c r="A611">
        <v>0.12798599999999999</v>
      </c>
      <c r="B611">
        <f>-0.781223</f>
        <v>-0.781223</v>
      </c>
    </row>
    <row r="612" spans="1:2" x14ac:dyDescent="0.25">
      <c r="A612">
        <v>0.22327</v>
      </c>
      <c r="B612">
        <f>-0.772167</f>
        <v>-0.77216700000000005</v>
      </c>
    </row>
    <row r="613" spans="1:2" x14ac:dyDescent="0.25">
      <c r="A613">
        <v>0.31256099999999998</v>
      </c>
      <c r="B613">
        <f>-0.757839</f>
        <v>-0.75783900000000004</v>
      </c>
    </row>
    <row r="614" spans="1:2" x14ac:dyDescent="0.25">
      <c r="A614">
        <v>0.39424100000000001</v>
      </c>
      <c r="B614">
        <f>-0.73796</f>
        <v>-0.73795999999999995</v>
      </c>
    </row>
    <row r="615" spans="1:2" x14ac:dyDescent="0.25">
      <c r="A615">
        <v>0.46742600000000001</v>
      </c>
      <c r="B615">
        <f>-0.712151</f>
        <v>-0.71215099999999998</v>
      </c>
    </row>
    <row r="616" spans="1:2" x14ac:dyDescent="0.25">
      <c r="A616">
        <v>0.53184600000000004</v>
      </c>
      <c r="B616">
        <f>-0.679945</f>
        <v>-0.67994500000000002</v>
      </c>
    </row>
    <row r="617" spans="1:2" x14ac:dyDescent="0.25">
      <c r="A617">
        <v>0.58767000000000003</v>
      </c>
      <c r="B617">
        <f>-0.640798</f>
        <v>-0.64079799999999998</v>
      </c>
    </row>
    <row r="618" spans="1:2" x14ac:dyDescent="0.25">
      <c r="A618">
        <v>0.63533399999999995</v>
      </c>
      <c r="B618">
        <f>-0.594125</f>
        <v>-0.59412500000000001</v>
      </c>
    </row>
    <row r="619" spans="1:2" x14ac:dyDescent="0.25">
      <c r="A619">
        <v>0.67539899999999997</v>
      </c>
      <c r="B619">
        <f>-0.539359</f>
        <v>-0.53935900000000003</v>
      </c>
    </row>
    <row r="620" spans="1:2" x14ac:dyDescent="0.25">
      <c r="A620">
        <v>0.70845000000000002</v>
      </c>
      <c r="B620">
        <f>-0.47604</f>
        <v>-0.47604000000000002</v>
      </c>
    </row>
    <row r="621" spans="1:2" x14ac:dyDescent="0.25">
      <c r="A621">
        <v>0.73503799999999997</v>
      </c>
      <c r="B621">
        <f>-0.403958</f>
        <v>-0.40395799999999998</v>
      </c>
    </row>
    <row r="622" spans="1:2" x14ac:dyDescent="0.25">
      <c r="A622">
        <v>0.75564299999999995</v>
      </c>
      <c r="B622">
        <f>-0.323315</f>
        <v>-0.32331500000000002</v>
      </c>
    </row>
    <row r="623" spans="1:2" x14ac:dyDescent="0.25">
      <c r="A623">
        <v>0.77065399999999995</v>
      </c>
      <c r="B623">
        <f>-0.234911</f>
        <v>-0.23491100000000001</v>
      </c>
    </row>
    <row r="624" spans="1:2" x14ac:dyDescent="0.25">
      <c r="A624">
        <v>0.78036399999999995</v>
      </c>
      <c r="B624">
        <f>-0.140269</f>
        <v>-0.140269</v>
      </c>
    </row>
    <row r="625" spans="1:2" x14ac:dyDescent="0.25">
      <c r="A625">
        <v>0.784964</v>
      </c>
      <c r="B625">
        <f>-0.041627</f>
        <v>-4.1626999999999997E-2</v>
      </c>
    </row>
    <row r="626" spans="1:2" x14ac:dyDescent="0.25">
      <c r="A626">
        <v>0.78454699999999999</v>
      </c>
      <c r="B626">
        <f>0.058243</f>
        <v>5.8243000000000003E-2</v>
      </c>
    </row>
    <row r="627" spans="1:2" x14ac:dyDescent="0.25">
      <c r="A627">
        <v>0.77910299999999999</v>
      </c>
      <c r="B627">
        <f>0.1564</f>
        <v>0.15640000000000001</v>
      </c>
    </row>
    <row r="628" spans="1:2" x14ac:dyDescent="0.25">
      <c r="A628">
        <v>0.76852600000000004</v>
      </c>
      <c r="B628">
        <f>0.250139</f>
        <v>0.250139</v>
      </c>
    </row>
    <row r="629" spans="1:2" x14ac:dyDescent="0.25">
      <c r="A629">
        <v>0.75260400000000005</v>
      </c>
      <c r="B629">
        <f>0.337334</f>
        <v>0.33733400000000002</v>
      </c>
    </row>
    <row r="630" spans="1:2" x14ac:dyDescent="0.25">
      <c r="A630">
        <v>0.73103099999999999</v>
      </c>
      <c r="B630">
        <f>0.416586</f>
        <v>0.41658600000000001</v>
      </c>
    </row>
    <row r="631" spans="1:2" x14ac:dyDescent="0.25">
      <c r="A631">
        <v>0.70340100000000005</v>
      </c>
      <c r="B631">
        <f>0.487208</f>
        <v>0.48720799999999997</v>
      </c>
    </row>
    <row r="632" spans="1:2" x14ac:dyDescent="0.25">
      <c r="A632">
        <v>0.66922000000000004</v>
      </c>
      <c r="B632">
        <f>0.549077</f>
        <v>0.54907700000000004</v>
      </c>
    </row>
    <row r="633" spans="1:2" x14ac:dyDescent="0.25">
      <c r="A633">
        <v>0.62792899999999996</v>
      </c>
      <c r="B633">
        <f>0.602457</f>
        <v>0.60245700000000002</v>
      </c>
    </row>
    <row r="634" spans="1:2" x14ac:dyDescent="0.25">
      <c r="A634">
        <v>0.57894100000000004</v>
      </c>
      <c r="B634">
        <f>0.647834</f>
        <v>0.64783400000000002</v>
      </c>
    </row>
    <row r="635" spans="1:2" x14ac:dyDescent="0.25">
      <c r="A635">
        <v>0.52170799999999995</v>
      </c>
      <c r="B635">
        <f>0.685783</f>
        <v>0.68578300000000003</v>
      </c>
    </row>
    <row r="636" spans="1:2" x14ac:dyDescent="0.25">
      <c r="A636">
        <v>0.45582899999999998</v>
      </c>
      <c r="B636">
        <f>0.716886</f>
        <v>0.71688600000000002</v>
      </c>
    </row>
    <row r="637" spans="1:2" x14ac:dyDescent="0.25">
      <c r="A637">
        <v>0.381193</v>
      </c>
      <c r="B637">
        <f>0.741676</f>
        <v>0.741676</v>
      </c>
    </row>
    <row r="638" spans="1:2" x14ac:dyDescent="0.25">
      <c r="A638">
        <v>0.29816300000000001</v>
      </c>
      <c r="B638">
        <f>0.760606</f>
        <v>0.760606</v>
      </c>
    </row>
    <row r="639" spans="1:2" x14ac:dyDescent="0.25">
      <c r="A639">
        <v>0.20774100000000001</v>
      </c>
      <c r="B639">
        <f>0.774038</f>
        <v>0.774038</v>
      </c>
    </row>
    <row r="640" spans="1:2" x14ac:dyDescent="0.25">
      <c r="A640">
        <v>0.111666</v>
      </c>
      <c r="B640">
        <f>0.782235</f>
        <v>0.78223500000000001</v>
      </c>
    </row>
    <row r="641" spans="1:2" x14ac:dyDescent="0.25">
      <c r="A641">
        <v>1.2361E-2</v>
      </c>
      <c r="B641">
        <f>0.78536</f>
        <v>0.78535999999999995</v>
      </c>
    </row>
    <row r="642" spans="1:2" x14ac:dyDescent="0.25">
      <c r="A642">
        <v>-8.7308999999999998E-2</v>
      </c>
      <c r="B642">
        <f>0.783475</f>
        <v>0.78347500000000003</v>
      </c>
    </row>
    <row r="643" spans="1:2" x14ac:dyDescent="0.25">
      <c r="A643">
        <v>-0.18443100000000001</v>
      </c>
      <c r="B643">
        <f>0.776543</f>
        <v>0.77654299999999998</v>
      </c>
    </row>
    <row r="644" spans="1:2" x14ac:dyDescent="0.25">
      <c r="A644">
        <v>-0.27644099999999999</v>
      </c>
      <c r="B644">
        <f>0.764426</f>
        <v>0.76442600000000005</v>
      </c>
    </row>
    <row r="645" spans="1:2" x14ac:dyDescent="0.25">
      <c r="A645">
        <v>-0.36142000000000002</v>
      </c>
      <c r="B645">
        <f>0.746885</f>
        <v>0.74688500000000002</v>
      </c>
    </row>
    <row r="646" spans="1:2" x14ac:dyDescent="0.25">
      <c r="A646">
        <v>-0.43818699999999999</v>
      </c>
      <c r="B646">
        <f>0.723583</f>
        <v>0.72358299999999998</v>
      </c>
    </row>
    <row r="647" spans="1:2" x14ac:dyDescent="0.25">
      <c r="A647">
        <v>-0.50623600000000002</v>
      </c>
      <c r="B647">
        <f>0.694088</f>
        <v>0.69408800000000004</v>
      </c>
    </row>
    <row r="648" spans="1:2" x14ac:dyDescent="0.25">
      <c r="A648">
        <v>-0.565577</v>
      </c>
      <c r="B648">
        <f>0.657884</f>
        <v>0.65788400000000002</v>
      </c>
    </row>
    <row r="649" spans="1:2" x14ac:dyDescent="0.25">
      <c r="A649">
        <v>-0.61655599999999999</v>
      </c>
      <c r="B649">
        <f>0.614399</f>
        <v>0.61439900000000003</v>
      </c>
    </row>
    <row r="650" spans="1:2" x14ac:dyDescent="0.25">
      <c r="A650">
        <v>-0.65969599999999995</v>
      </c>
      <c r="B650">
        <f>0.563048</f>
        <v>0.56304799999999999</v>
      </c>
    </row>
    <row r="651" spans="1:2" x14ac:dyDescent="0.25">
      <c r="A651">
        <v>-0.69557999999999998</v>
      </c>
      <c r="B651">
        <f>0.503313</f>
        <v>0.50331300000000001</v>
      </c>
    </row>
    <row r="652" spans="1:2" x14ac:dyDescent="0.25">
      <c r="A652">
        <v>-0.72478100000000001</v>
      </c>
      <c r="B652">
        <f>0.434862</f>
        <v>0.43486200000000003</v>
      </c>
    </row>
    <row r="653" spans="1:2" x14ac:dyDescent="0.25">
      <c r="A653">
        <v>-0.747811</v>
      </c>
      <c r="B653">
        <f>0.357704</f>
        <v>0.35770400000000002</v>
      </c>
    </row>
    <row r="654" spans="1:2" x14ac:dyDescent="0.25">
      <c r="A654">
        <v>-0.76509700000000003</v>
      </c>
      <c r="B654">
        <f>0.272372</f>
        <v>0.272372</v>
      </c>
    </row>
    <row r="655" spans="1:2" x14ac:dyDescent="0.25">
      <c r="A655">
        <v>-0.776972</v>
      </c>
      <c r="B655">
        <f>0.18008</f>
        <v>0.18007999999999999</v>
      </c>
    </row>
    <row r="656" spans="1:2" x14ac:dyDescent="0.25">
      <c r="A656">
        <v>-0.78367100000000001</v>
      </c>
      <c r="B656">
        <f>0.082782</f>
        <v>8.2781999999999994E-2</v>
      </c>
    </row>
    <row r="657" spans="1:2" x14ac:dyDescent="0.25">
      <c r="A657">
        <v>-0.78532599999999997</v>
      </c>
      <c r="B657">
        <f>-0.016937</f>
        <v>-1.6937000000000001E-2</v>
      </c>
    </row>
    <row r="658" spans="1:2" x14ac:dyDescent="0.25">
      <c r="A658">
        <v>-0.78197099999999997</v>
      </c>
      <c r="B658">
        <f>-0.116154</f>
        <v>-0.11615399999999999</v>
      </c>
    </row>
    <row r="659" spans="1:2" x14ac:dyDescent="0.25">
      <c r="A659">
        <v>-0.77353899999999998</v>
      </c>
      <c r="B659">
        <f>-0.212018</f>
        <v>-0.21201800000000001</v>
      </c>
    </row>
    <row r="660" spans="1:2" x14ac:dyDescent="0.25">
      <c r="A660">
        <v>-0.75986200000000004</v>
      </c>
      <c r="B660">
        <f>-0.302135</f>
        <v>-0.30213499999999999</v>
      </c>
    </row>
    <row r="661" spans="1:2" x14ac:dyDescent="0.25">
      <c r="A661">
        <v>-0.740672</v>
      </c>
      <c r="B661">
        <f>-0.384797</f>
        <v>-0.384797</v>
      </c>
    </row>
    <row r="662" spans="1:2" x14ac:dyDescent="0.25">
      <c r="A662">
        <v>-0.71560400000000002</v>
      </c>
      <c r="B662">
        <f>-0.459035</f>
        <v>-0.45903500000000003</v>
      </c>
    </row>
    <row r="663" spans="1:2" x14ac:dyDescent="0.25">
      <c r="A663">
        <v>-0.68420000000000003</v>
      </c>
      <c r="B663">
        <f>-0.524514</f>
        <v>-0.52451400000000004</v>
      </c>
    </row>
    <row r="664" spans="1:2" x14ac:dyDescent="0.25">
      <c r="A664">
        <v>-0.64592400000000005</v>
      </c>
      <c r="B664">
        <f>-0.581359</f>
        <v>-0.58135899999999996</v>
      </c>
    </row>
    <row r="665" spans="1:2" x14ac:dyDescent="0.25">
      <c r="A665">
        <v>-0.60019299999999998</v>
      </c>
      <c r="B665">
        <f>-0.629982</f>
        <v>-0.62998200000000004</v>
      </c>
    </row>
    <row r="666" spans="1:2" x14ac:dyDescent="0.25">
      <c r="A666">
        <v>-0.54643399999999998</v>
      </c>
      <c r="B666">
        <f>-0.670935</f>
        <v>-0.67093499999999995</v>
      </c>
    </row>
    <row r="667" spans="1:2" x14ac:dyDescent="0.25">
      <c r="A667">
        <v>-0.48416799999999999</v>
      </c>
      <c r="B667">
        <f>-0.704804</f>
        <v>-0.70480399999999999</v>
      </c>
    </row>
    <row r="668" spans="1:2" x14ac:dyDescent="0.25">
      <c r="A668">
        <v>-0.41314499999999998</v>
      </c>
      <c r="B668">
        <f>-0.732147</f>
        <v>-0.73214699999999999</v>
      </c>
    </row>
    <row r="669" spans="1:2" x14ac:dyDescent="0.25">
      <c r="A669">
        <v>-0.333509</v>
      </c>
      <c r="B669">
        <f>-0.753454</f>
        <v>-0.75345399999999996</v>
      </c>
    </row>
    <row r="670" spans="1:2" x14ac:dyDescent="0.25">
      <c r="A670">
        <v>-0.245979</v>
      </c>
      <c r="B670">
        <f>-0.769124</f>
        <v>-0.76912400000000003</v>
      </c>
    </row>
    <row r="671" spans="1:2" x14ac:dyDescent="0.25">
      <c r="A671">
        <v>-0.15198500000000001</v>
      </c>
      <c r="B671">
        <f>-0.779463</f>
        <v>-0.77946300000000002</v>
      </c>
    </row>
    <row r="672" spans="1:2" x14ac:dyDescent="0.25">
      <c r="A672">
        <v>-5.3688E-2</v>
      </c>
      <c r="B672">
        <f>-0.784675</f>
        <v>-0.78467500000000001</v>
      </c>
    </row>
    <row r="673" spans="1:2" x14ac:dyDescent="0.25">
      <c r="A673">
        <v>4.6191000000000003E-2</v>
      </c>
      <c r="B673">
        <f>-0.784863</f>
        <v>-0.78486299999999998</v>
      </c>
    </row>
    <row r="674" spans="1:2" x14ac:dyDescent="0.25">
      <c r="A674">
        <v>0.144707</v>
      </c>
      <c r="B674">
        <f>-0.780032</f>
        <v>-0.78003199999999995</v>
      </c>
    </row>
    <row r="675" spans="1:2" x14ac:dyDescent="0.25">
      <c r="A675">
        <v>0.23910799999999999</v>
      </c>
      <c r="B675">
        <f>-0.770085</f>
        <v>-0.77008500000000002</v>
      </c>
    </row>
    <row r="676" spans="1:2" x14ac:dyDescent="0.25">
      <c r="A676">
        <v>0.327183</v>
      </c>
      <c r="B676">
        <f>-0.754825</f>
        <v>-0.75482499999999997</v>
      </c>
    </row>
    <row r="677" spans="1:2" x14ac:dyDescent="0.25">
      <c r="A677">
        <v>0.407447</v>
      </c>
      <c r="B677">
        <f>-0.733955</f>
        <v>-0.73395500000000002</v>
      </c>
    </row>
    <row r="678" spans="1:2" x14ac:dyDescent="0.25">
      <c r="A678">
        <v>0.47912900000000003</v>
      </c>
      <c r="B678">
        <f>-0.707082</f>
        <v>-0.70708199999999999</v>
      </c>
    </row>
    <row r="679" spans="1:2" x14ac:dyDescent="0.25">
      <c r="A679">
        <v>0.542049</v>
      </c>
      <c r="B679">
        <f>-0.673723</f>
        <v>-0.67372299999999996</v>
      </c>
    </row>
    <row r="680" spans="1:2" x14ac:dyDescent="0.25">
      <c r="A680">
        <v>0.59643400000000002</v>
      </c>
      <c r="B680">
        <f>-0.633323</f>
        <v>-0.63332299999999997</v>
      </c>
    </row>
    <row r="681" spans="1:2" x14ac:dyDescent="0.25">
      <c r="A681">
        <v>0.64274900000000001</v>
      </c>
      <c r="B681">
        <f>-0.585298</f>
        <v>-0.58529799999999998</v>
      </c>
    </row>
    <row r="682" spans="1:2" x14ac:dyDescent="0.25">
      <c r="A682">
        <v>0.68156600000000001</v>
      </c>
      <c r="B682">
        <f>-0.529088</f>
        <v>-0.529088</v>
      </c>
    </row>
    <row r="683" spans="1:2" x14ac:dyDescent="0.25">
      <c r="A683">
        <v>0.71346799999999999</v>
      </c>
      <c r="B683">
        <f>-0.464268</f>
        <v>-0.46426800000000001</v>
      </c>
    </row>
    <row r="684" spans="1:2" x14ac:dyDescent="0.25">
      <c r="A684">
        <v>0.73899599999999999</v>
      </c>
      <c r="B684">
        <f>-0.390684</f>
        <v>-0.39068399999999998</v>
      </c>
    </row>
    <row r="685" spans="1:2" x14ac:dyDescent="0.25">
      <c r="A685">
        <v>0.75861299999999998</v>
      </c>
      <c r="B685">
        <f>-0.308631</f>
        <v>-0.30863099999999999</v>
      </c>
    </row>
    <row r="686" spans="1:2" x14ac:dyDescent="0.25">
      <c r="A686">
        <v>0.77269500000000002</v>
      </c>
      <c r="B686">
        <f>-0.219025</f>
        <v>-0.219025</v>
      </c>
    </row>
    <row r="687" spans="1:2" x14ac:dyDescent="0.25">
      <c r="A687">
        <v>0.78151499999999996</v>
      </c>
      <c r="B687">
        <f>-0.123517</f>
        <v>-0.123517</v>
      </c>
    </row>
    <row r="688" spans="1:2" x14ac:dyDescent="0.25">
      <c r="A688">
        <v>0.78524899999999997</v>
      </c>
      <c r="B688">
        <f>-0.024457</f>
        <v>-2.4457E-2</v>
      </c>
    </row>
    <row r="689" spans="1:2" x14ac:dyDescent="0.25">
      <c r="A689">
        <v>0.78396999999999994</v>
      </c>
      <c r="B689">
        <f>0.075327</f>
        <v>7.5327000000000005E-2</v>
      </c>
    </row>
    <row r="690" spans="1:2" x14ac:dyDescent="0.25">
      <c r="A690">
        <v>0.77765399999999996</v>
      </c>
      <c r="B690">
        <f>0.172904</f>
        <v>0.172904</v>
      </c>
    </row>
    <row r="691" spans="1:2" x14ac:dyDescent="0.25">
      <c r="A691">
        <v>0.76617500000000005</v>
      </c>
      <c r="B691">
        <f>0.265649</f>
        <v>0.26564900000000002</v>
      </c>
    </row>
    <row r="692" spans="1:2" x14ac:dyDescent="0.25">
      <c r="A692">
        <v>0.74930699999999995</v>
      </c>
      <c r="B692">
        <f>0.351557</f>
        <v>0.35155700000000001</v>
      </c>
    </row>
    <row r="693" spans="1:2" x14ac:dyDescent="0.25">
      <c r="A693">
        <v>0.72672300000000001</v>
      </c>
      <c r="B693">
        <f>0.429356</f>
        <v>0.42935600000000002</v>
      </c>
    </row>
    <row r="694" spans="1:2" x14ac:dyDescent="0.25">
      <c r="A694">
        <v>0.69800300000000004</v>
      </c>
      <c r="B694">
        <f>0.498468</f>
        <v>0.49846800000000002</v>
      </c>
    </row>
    <row r="695" spans="1:2" x14ac:dyDescent="0.25">
      <c r="A695">
        <v>0.66264100000000004</v>
      </c>
      <c r="B695">
        <f>0.55885</f>
        <v>0.55884999999999996</v>
      </c>
    </row>
    <row r="696" spans="1:2" x14ac:dyDescent="0.25">
      <c r="A696">
        <v>0.62006799999999995</v>
      </c>
      <c r="B696">
        <f>0.610816</f>
        <v>0.61081600000000003</v>
      </c>
    </row>
    <row r="697" spans="1:2" x14ac:dyDescent="0.25">
      <c r="A697">
        <v>0.56969899999999996</v>
      </c>
      <c r="B697">
        <f>0.654873</f>
        <v>0.65487300000000004</v>
      </c>
    </row>
    <row r="698" spans="1:2" x14ac:dyDescent="0.25">
      <c r="A698">
        <v>0.51100100000000004</v>
      </c>
      <c r="B698">
        <f>0.691604</f>
        <v>0.691604</v>
      </c>
    </row>
    <row r="699" spans="1:2" x14ac:dyDescent="0.25">
      <c r="A699">
        <v>0.44361299999999998</v>
      </c>
      <c r="B699">
        <f>0.721585</f>
        <v>0.72158500000000003</v>
      </c>
    </row>
    <row r="700" spans="1:2" x14ac:dyDescent="0.25">
      <c r="A700">
        <v>0.36749199999999999</v>
      </c>
      <c r="B700">
        <f>0.745337</f>
        <v>0.74533700000000003</v>
      </c>
    </row>
    <row r="701" spans="1:2" x14ac:dyDescent="0.25">
      <c r="A701">
        <v>0.28310000000000002</v>
      </c>
      <c r="B701">
        <f>0.763298</f>
        <v>0.76329800000000003</v>
      </c>
    </row>
    <row r="702" spans="1:2" x14ac:dyDescent="0.25">
      <c r="A702">
        <v>0.19156000000000001</v>
      </c>
      <c r="B702">
        <f>0.775814</f>
        <v>0.775814</v>
      </c>
    </row>
    <row r="703" spans="1:2" x14ac:dyDescent="0.25">
      <c r="A703">
        <v>9.4741000000000006E-2</v>
      </c>
      <c r="B703">
        <f>0.78313</f>
        <v>0.78312999999999999</v>
      </c>
    </row>
    <row r="704" spans="1:2" x14ac:dyDescent="0.25">
      <c r="A704">
        <v>-4.8370000000000002E-3</v>
      </c>
      <c r="B704">
        <f>0.785392</f>
        <v>0.78539199999999998</v>
      </c>
    </row>
    <row r="705" spans="1:2" x14ac:dyDescent="0.25">
      <c r="A705">
        <v>-0.104272</v>
      </c>
      <c r="B705">
        <f>0.782645</f>
        <v>0.78264500000000004</v>
      </c>
    </row>
    <row r="706" spans="1:2" x14ac:dyDescent="0.25">
      <c r="A706">
        <v>-0.200681</v>
      </c>
      <c r="B706">
        <f>0.774834</f>
        <v>0.77483400000000002</v>
      </c>
    </row>
    <row r="707" spans="1:2" x14ac:dyDescent="0.25">
      <c r="A707">
        <v>-0.291599</v>
      </c>
      <c r="B707">
        <f>0.761804</f>
        <v>0.76180400000000004</v>
      </c>
    </row>
    <row r="708" spans="1:2" x14ac:dyDescent="0.25">
      <c r="A708">
        <v>-0.37522899999999998</v>
      </c>
      <c r="B708">
        <f>0.743299</f>
        <v>0.74329900000000004</v>
      </c>
    </row>
    <row r="709" spans="1:2" x14ac:dyDescent="0.25">
      <c r="A709">
        <v>-0.45051600000000003</v>
      </c>
      <c r="B709">
        <f>0.718965</f>
        <v>0.71896499999999997</v>
      </c>
    </row>
    <row r="710" spans="1:2" x14ac:dyDescent="0.25">
      <c r="A710">
        <v>-0.51705500000000004</v>
      </c>
      <c r="B710">
        <f>0.688355</f>
        <v>0.68835500000000005</v>
      </c>
    </row>
    <row r="711" spans="1:2" x14ac:dyDescent="0.25">
      <c r="A711">
        <v>-0.57492699999999997</v>
      </c>
      <c r="B711">
        <f>0.650941</f>
        <v>0.65094099999999999</v>
      </c>
    </row>
    <row r="712" spans="1:2" x14ac:dyDescent="0.25">
      <c r="A712">
        <v>-0.62451800000000002</v>
      </c>
      <c r="B712">
        <f>0.606143</f>
        <v>0.60614299999999999</v>
      </c>
    </row>
    <row r="713" spans="1:2" x14ac:dyDescent="0.25">
      <c r="A713">
        <v>-0.66636700000000004</v>
      </c>
      <c r="B713">
        <f>0.553384</f>
        <v>0.55338399999999999</v>
      </c>
    </row>
    <row r="714" spans="1:2" x14ac:dyDescent="0.25">
      <c r="A714">
        <v>-0.70106299999999999</v>
      </c>
      <c r="B714">
        <f>0.492167</f>
        <v>0.49216700000000002</v>
      </c>
    </row>
    <row r="715" spans="1:2" x14ac:dyDescent="0.25">
      <c r="A715">
        <v>-0.72916800000000004</v>
      </c>
      <c r="B715">
        <f>0.422205</f>
        <v>0.422205</v>
      </c>
    </row>
    <row r="716" spans="1:2" x14ac:dyDescent="0.25">
      <c r="A716">
        <v>-0.75118200000000002</v>
      </c>
      <c r="B716">
        <f>0.343586</f>
        <v>0.343586</v>
      </c>
    </row>
    <row r="717" spans="1:2" x14ac:dyDescent="0.25">
      <c r="A717">
        <v>-0.767517</v>
      </c>
      <c r="B717">
        <f>0.25695</f>
        <v>0.25695000000000001</v>
      </c>
    </row>
    <row r="718" spans="1:2" x14ac:dyDescent="0.25">
      <c r="A718">
        <v>-0.77848799999999996</v>
      </c>
      <c r="B718">
        <f>0.163638</f>
        <v>0.16363800000000001</v>
      </c>
    </row>
    <row r="719" spans="1:2" x14ac:dyDescent="0.25">
      <c r="A719">
        <v>-0.78431300000000004</v>
      </c>
      <c r="B719">
        <f>0.065725</f>
        <v>6.5725000000000006E-2</v>
      </c>
    </row>
    <row r="720" spans="1:2" x14ac:dyDescent="0.25">
      <c r="A720">
        <v>-0.785107</v>
      </c>
      <c r="B720">
        <f>-0.034118</f>
        <v>-3.4118000000000002E-2</v>
      </c>
    </row>
    <row r="721" spans="1:2" x14ac:dyDescent="0.25">
      <c r="A721">
        <v>-0.78088599999999997</v>
      </c>
      <c r="B721">
        <f>-0.132953</f>
        <v>-0.13295299999999999</v>
      </c>
    </row>
    <row r="722" spans="1:2" x14ac:dyDescent="0.25">
      <c r="A722">
        <v>-0.77156599999999997</v>
      </c>
      <c r="B722">
        <f>-0.227983</f>
        <v>-0.22798299999999999</v>
      </c>
    </row>
    <row r="723" spans="1:2" x14ac:dyDescent="0.25">
      <c r="A723">
        <v>-0.75696300000000005</v>
      </c>
      <c r="B723">
        <f>-0.316918</f>
        <v>-0.31691799999999998</v>
      </c>
    </row>
    <row r="724" spans="1:2" x14ac:dyDescent="0.25">
      <c r="A724">
        <v>-0.73679099999999997</v>
      </c>
      <c r="B724">
        <f>-0.398181</f>
        <v>-0.39818100000000001</v>
      </c>
    </row>
    <row r="725" spans="1:2" x14ac:dyDescent="0.25">
      <c r="A725">
        <v>-0.710669</v>
      </c>
      <c r="B725">
        <f>-0.470922</f>
        <v>-0.47092200000000001</v>
      </c>
    </row>
    <row r="726" spans="1:2" x14ac:dyDescent="0.25">
      <c r="A726">
        <v>-0.67812300000000003</v>
      </c>
      <c r="B726">
        <f>-0.534896</f>
        <v>-0.53489600000000004</v>
      </c>
    </row>
    <row r="727" spans="1:2" x14ac:dyDescent="0.25">
      <c r="A727">
        <v>-0.63860600000000001</v>
      </c>
      <c r="B727">
        <f>-0.590293</f>
        <v>-0.59029299999999996</v>
      </c>
    </row>
    <row r="728" spans="1:2" x14ac:dyDescent="0.25">
      <c r="A728">
        <v>-0.591534</v>
      </c>
      <c r="B728">
        <f>-0.637555</f>
        <v>-0.63755499999999998</v>
      </c>
    </row>
    <row r="729" spans="1:2" x14ac:dyDescent="0.25">
      <c r="A729">
        <v>-0.53634099999999996</v>
      </c>
      <c r="B729">
        <f>-0.677248</f>
        <v>-0.67724799999999996</v>
      </c>
    </row>
    <row r="730" spans="1:2" x14ac:dyDescent="0.25">
      <c r="A730">
        <v>-0.47257900000000003</v>
      </c>
      <c r="B730">
        <f>-0.709957</f>
        <v>-0.70995699999999995</v>
      </c>
    </row>
    <row r="731" spans="1:2" x14ac:dyDescent="0.25">
      <c r="A731">
        <v>-0.40005000000000002</v>
      </c>
      <c r="B731">
        <f>-0.736229</f>
        <v>-0.73622900000000002</v>
      </c>
    </row>
    <row r="732" spans="1:2" x14ac:dyDescent="0.25">
      <c r="A732">
        <v>-0.31898700000000002</v>
      </c>
      <c r="B732">
        <f>-0.75654</f>
        <v>-0.75653999999999999</v>
      </c>
    </row>
    <row r="733" spans="1:2" x14ac:dyDescent="0.25">
      <c r="A733">
        <v>-0.23022200000000001</v>
      </c>
      <c r="B733">
        <f>-0.771275</f>
        <v>-0.77127500000000004</v>
      </c>
    </row>
    <row r="734" spans="1:2" x14ac:dyDescent="0.25">
      <c r="A734">
        <v>-0.13531599999999999</v>
      </c>
      <c r="B734">
        <f>-0.780721</f>
        <v>-0.780721</v>
      </c>
    </row>
    <row r="735" spans="1:2" x14ac:dyDescent="0.25">
      <c r="A735">
        <v>-3.6541999999999998E-2</v>
      </c>
      <c r="B735">
        <f>-0.785064</f>
        <v>-0.78506399999999998</v>
      </c>
    </row>
    <row r="736" spans="1:2" x14ac:dyDescent="0.25">
      <c r="A736">
        <v>6.3311999999999993E-2</v>
      </c>
      <c r="B736">
        <f>-0.784391</f>
        <v>-0.78439099999999995</v>
      </c>
    </row>
    <row r="737" spans="1:2" x14ac:dyDescent="0.25">
      <c r="A737">
        <v>0.161305</v>
      </c>
      <c r="B737">
        <f>-0.77869</f>
        <v>-0.77868999999999999</v>
      </c>
    </row>
    <row r="738" spans="1:2" x14ac:dyDescent="0.25">
      <c r="A738">
        <v>0.25475700000000001</v>
      </c>
      <c r="B738">
        <f>-0.767846</f>
        <v>-0.76784600000000003</v>
      </c>
    </row>
    <row r="739" spans="1:2" x14ac:dyDescent="0.25">
      <c r="A739">
        <v>0.34157399999999999</v>
      </c>
      <c r="B739">
        <f>-0.751645</f>
        <v>-0.75164500000000001</v>
      </c>
    </row>
    <row r="740" spans="1:2" x14ac:dyDescent="0.25">
      <c r="A740">
        <v>0.42039700000000002</v>
      </c>
      <c r="B740">
        <f>-0.729773</f>
        <v>-0.72977300000000001</v>
      </c>
    </row>
    <row r="741" spans="1:2" x14ac:dyDescent="0.25">
      <c r="A741">
        <v>0.49057200000000001</v>
      </c>
      <c r="B741">
        <f>-0.701821</f>
        <v>-0.70182100000000003</v>
      </c>
    </row>
    <row r="742" spans="1:2" x14ac:dyDescent="0.25">
      <c r="A742">
        <v>0.55199900000000002</v>
      </c>
      <c r="B742">
        <f>-0.667292</f>
        <v>-0.667292</v>
      </c>
    </row>
    <row r="743" spans="1:2" x14ac:dyDescent="0.25">
      <c r="A743">
        <v>0.60495900000000002</v>
      </c>
      <c r="B743">
        <f>-0.625623</f>
        <v>-0.62562300000000004</v>
      </c>
    </row>
    <row r="744" spans="1:2" x14ac:dyDescent="0.25">
      <c r="A744">
        <v>0.64994300000000005</v>
      </c>
      <c r="B744">
        <f>-0.576227</f>
        <v>-0.57622700000000004</v>
      </c>
    </row>
    <row r="745" spans="1:2" x14ac:dyDescent="0.25">
      <c r="A745">
        <v>0.68752899999999995</v>
      </c>
      <c r="B745">
        <f>-0.518562</f>
        <v>-0.51856199999999997</v>
      </c>
    </row>
    <row r="746" spans="1:2" x14ac:dyDescent="0.25">
      <c r="A746">
        <v>0.71829799999999999</v>
      </c>
      <c r="B746">
        <f>-0.452236</f>
        <v>-0.45223600000000003</v>
      </c>
    </row>
    <row r="747" spans="1:2" x14ac:dyDescent="0.25">
      <c r="A747">
        <v>0.74277899999999997</v>
      </c>
      <c r="B747">
        <f>-0.377159</f>
        <v>-0.37715900000000002</v>
      </c>
    </row>
    <row r="748" spans="1:2" x14ac:dyDescent="0.25">
      <c r="A748">
        <v>0.76141999999999999</v>
      </c>
      <c r="B748">
        <f>-0.293722</f>
        <v>-0.29372199999999998</v>
      </c>
    </row>
    <row r="749" spans="1:2" x14ac:dyDescent="0.25">
      <c r="A749">
        <v>0.77458000000000005</v>
      </c>
      <c r="B749">
        <f>-0.202963</f>
        <v>-0.202963</v>
      </c>
    </row>
    <row r="750" spans="1:2" x14ac:dyDescent="0.25">
      <c r="A750">
        <v>0.78251599999999999</v>
      </c>
      <c r="B750">
        <f>-0.106659</f>
        <v>-0.106659</v>
      </c>
    </row>
    <row r="751" spans="1:2" x14ac:dyDescent="0.25">
      <c r="A751">
        <v>0.785385</v>
      </c>
      <c r="B751">
        <f>-0.007265</f>
        <v>-7.2649999999999998E-3</v>
      </c>
    </row>
    <row r="752" spans="1:2" x14ac:dyDescent="0.25">
      <c r="A752">
        <v>0.78324499999999997</v>
      </c>
      <c r="B752">
        <f>0.092345</f>
        <v>9.2344999999999997E-2</v>
      </c>
    </row>
    <row r="753" spans="1:2" x14ac:dyDescent="0.25">
      <c r="A753">
        <v>0.77605299999999999</v>
      </c>
      <c r="B753">
        <f>0.189263</f>
        <v>0.18926299999999999</v>
      </c>
    </row>
    <row r="754" spans="1:2" x14ac:dyDescent="0.25">
      <c r="A754">
        <v>0.76366599999999996</v>
      </c>
      <c r="B754">
        <f>0.280956</f>
        <v>0.28095599999999998</v>
      </c>
    </row>
    <row r="755" spans="1:2" x14ac:dyDescent="0.25">
      <c r="A755">
        <v>0.74583999999999995</v>
      </c>
      <c r="B755">
        <f>0.365538</f>
        <v>0.36553799999999997</v>
      </c>
    </row>
    <row r="756" spans="1:2" x14ac:dyDescent="0.25">
      <c r="A756">
        <v>0.72223400000000004</v>
      </c>
      <c r="B756">
        <f>0.441868</f>
        <v>0.44186799999999998</v>
      </c>
    </row>
    <row r="757" spans="1:2" x14ac:dyDescent="0.25">
      <c r="A757">
        <v>0.69240999999999997</v>
      </c>
      <c r="B757">
        <f>0.509469</f>
        <v>0.50946899999999995</v>
      </c>
    </row>
    <row r="758" spans="1:2" x14ac:dyDescent="0.25">
      <c r="A758">
        <v>0.65584900000000002</v>
      </c>
      <c r="B758">
        <f>0.568374</f>
        <v>0.56837400000000005</v>
      </c>
    </row>
    <row r="759" spans="1:2" x14ac:dyDescent="0.25">
      <c r="A759">
        <v>0.61197699999999999</v>
      </c>
      <c r="B759">
        <f>0.61894</f>
        <v>0.61894000000000005</v>
      </c>
    </row>
    <row r="760" spans="1:2" x14ac:dyDescent="0.25">
      <c r="A760">
        <v>0.56020999999999999</v>
      </c>
      <c r="B760">
        <f>0.661695</f>
        <v>0.66169500000000003</v>
      </c>
    </row>
    <row r="761" spans="1:2" x14ac:dyDescent="0.25">
      <c r="A761">
        <v>0.50003699999999995</v>
      </c>
      <c r="B761">
        <f>0.697226</f>
        <v>0.69722600000000001</v>
      </c>
    </row>
    <row r="762" spans="1:2" x14ac:dyDescent="0.25">
      <c r="A762">
        <v>0.43113800000000002</v>
      </c>
      <c r="B762">
        <f>0.7261</f>
        <v>0.72609999999999997</v>
      </c>
    </row>
    <row r="763" spans="1:2" x14ac:dyDescent="0.25">
      <c r="A763">
        <v>0.353545</v>
      </c>
      <c r="B763">
        <f>0.748828</f>
        <v>0.74882800000000005</v>
      </c>
    </row>
    <row r="764" spans="1:2" x14ac:dyDescent="0.25">
      <c r="A764">
        <v>0.26782299999999998</v>
      </c>
      <c r="B764">
        <f>0.765831</f>
        <v>0.76583100000000004</v>
      </c>
    </row>
    <row r="765" spans="1:2" x14ac:dyDescent="0.25">
      <c r="A765">
        <v>0.17522199999999999</v>
      </c>
      <c r="B765">
        <f>0.777438</f>
        <v>0.77743799999999996</v>
      </c>
    </row>
    <row r="766" spans="1:2" x14ac:dyDescent="0.25">
      <c r="A766">
        <v>7.7733999999999998E-2</v>
      </c>
      <c r="B766">
        <f>0.783877</f>
        <v>0.78387700000000005</v>
      </c>
    </row>
    <row r="767" spans="1:2" x14ac:dyDescent="0.25">
      <c r="A767">
        <v>-2.2030999999999999E-2</v>
      </c>
      <c r="B767">
        <f>0.785277</f>
        <v>0.785277</v>
      </c>
    </row>
    <row r="768" spans="1:2" x14ac:dyDescent="0.25">
      <c r="A768">
        <v>-0.121143</v>
      </c>
      <c r="B768">
        <f>0.781665</f>
        <v>0.78166500000000005</v>
      </c>
    </row>
    <row r="769" spans="1:2" x14ac:dyDescent="0.25">
      <c r="A769">
        <v>-0.21676799999999999</v>
      </c>
      <c r="B769">
        <f>0.77297</f>
        <v>0.77297000000000005</v>
      </c>
    </row>
    <row r="770" spans="1:2" x14ac:dyDescent="0.25">
      <c r="A770">
        <v>-0.30653900000000001</v>
      </c>
      <c r="B770">
        <f>0.75902</f>
        <v>0.75902000000000003</v>
      </c>
    </row>
    <row r="771" spans="1:2" x14ac:dyDescent="0.25">
      <c r="A771">
        <v>-0.38879000000000002</v>
      </c>
      <c r="B771">
        <f>0.73954</f>
        <v>0.73953999999999998</v>
      </c>
    </row>
    <row r="772" spans="1:2" x14ac:dyDescent="0.25">
      <c r="A772">
        <v>-0.46258500000000002</v>
      </c>
      <c r="B772">
        <f>0.714161</f>
        <v>0.71416100000000005</v>
      </c>
    </row>
    <row r="773" spans="1:2" x14ac:dyDescent="0.25">
      <c r="A773">
        <v>-0.527617</v>
      </c>
      <c r="B773">
        <f>0.68242</f>
        <v>0.68242000000000003</v>
      </c>
    </row>
    <row r="774" spans="1:2" x14ac:dyDescent="0.25">
      <c r="A774">
        <v>-0.584032</v>
      </c>
      <c r="B774">
        <f>0.643778</f>
        <v>0.64377799999999996</v>
      </c>
    </row>
    <row r="775" spans="1:2" x14ac:dyDescent="0.25">
      <c r="A775">
        <v>-0.63224999999999998</v>
      </c>
      <c r="B775">
        <f>0.597652</f>
        <v>0.59765199999999996</v>
      </c>
    </row>
    <row r="776" spans="1:2" x14ac:dyDescent="0.25">
      <c r="A776">
        <v>-0.67282699999999995</v>
      </c>
      <c r="B776">
        <f>0.543469</f>
        <v>0.54346899999999998</v>
      </c>
    </row>
    <row r="777" spans="1:2" x14ac:dyDescent="0.25">
      <c r="A777">
        <v>-0.70635099999999995</v>
      </c>
      <c r="B777">
        <f>0.48076</f>
        <v>0.48076000000000002</v>
      </c>
    </row>
    <row r="778" spans="1:2" x14ac:dyDescent="0.25">
      <c r="A778">
        <v>-0.733375</v>
      </c>
      <c r="B778">
        <f>0.409291</f>
        <v>0.40929100000000002</v>
      </c>
    </row>
    <row r="779" spans="1:2" x14ac:dyDescent="0.25">
      <c r="A779">
        <v>-0.754386</v>
      </c>
      <c r="B779">
        <f>0.329229</f>
        <v>0.32922899999999999</v>
      </c>
    </row>
    <row r="780" spans="1:2" x14ac:dyDescent="0.25">
      <c r="A780">
        <v>-0.76977799999999996</v>
      </c>
      <c r="B780">
        <f>0.241329</f>
        <v>0.24132899999999999</v>
      </c>
    </row>
    <row r="781" spans="1:2" x14ac:dyDescent="0.25">
      <c r="A781">
        <v>-0.77985199999999999</v>
      </c>
      <c r="B781">
        <f>0.147058</f>
        <v>0.14705799999999999</v>
      </c>
    </row>
    <row r="782" spans="1:2" x14ac:dyDescent="0.25">
      <c r="A782">
        <v>-0.784806</v>
      </c>
      <c r="B782">
        <f>0.048611</f>
        <v>4.8611000000000001E-2</v>
      </c>
    </row>
    <row r="783" spans="1:2" x14ac:dyDescent="0.25">
      <c r="A783">
        <v>-0.78473899999999996</v>
      </c>
      <c r="B783">
        <f>-0.05127</f>
        <v>-5.1270000000000003E-2</v>
      </c>
    </row>
    <row r="784" spans="1:2" x14ac:dyDescent="0.25">
      <c r="A784">
        <v>-0.77964999999999995</v>
      </c>
      <c r="B784">
        <f>-0.149639</f>
        <v>-0.14963899999999999</v>
      </c>
    </row>
    <row r="785" spans="1:2" x14ac:dyDescent="0.25">
      <c r="A785">
        <v>-0.76943799999999996</v>
      </c>
      <c r="B785">
        <f>-0.243766</f>
        <v>-0.24376600000000001</v>
      </c>
    </row>
    <row r="786" spans="1:2" x14ac:dyDescent="0.25">
      <c r="A786">
        <v>-0.75390000000000001</v>
      </c>
      <c r="B786">
        <f>-0.331473</f>
        <v>-0.33147300000000002</v>
      </c>
    </row>
    <row r="787" spans="1:2" x14ac:dyDescent="0.25">
      <c r="A787">
        <v>-0.732734</v>
      </c>
      <c r="B787">
        <f>-0.411312</f>
        <v>-0.41131200000000001</v>
      </c>
    </row>
    <row r="788" spans="1:2" x14ac:dyDescent="0.25">
      <c r="A788">
        <v>-0.70554300000000003</v>
      </c>
      <c r="B788">
        <f>-0.482547</f>
        <v>-0.482547</v>
      </c>
    </row>
    <row r="789" spans="1:2" x14ac:dyDescent="0.25">
      <c r="A789">
        <v>-0.67183899999999996</v>
      </c>
      <c r="B789">
        <f>-0.545024</f>
        <v>-0.54502399999999995</v>
      </c>
    </row>
    <row r="790" spans="1:2" x14ac:dyDescent="0.25">
      <c r="A790">
        <v>-0.63106499999999999</v>
      </c>
      <c r="B790">
        <f>-0.598985</f>
        <v>-0.59898499999999999</v>
      </c>
    </row>
    <row r="791" spans="1:2" x14ac:dyDescent="0.25">
      <c r="A791">
        <v>-0.58263500000000001</v>
      </c>
      <c r="B791">
        <f>-0.644904</f>
        <v>-0.64490400000000003</v>
      </c>
    </row>
    <row r="792" spans="1:2" x14ac:dyDescent="0.25">
      <c r="A792">
        <v>-0.52599499999999999</v>
      </c>
      <c r="B792">
        <f>-0.683355</f>
        <v>-0.68335500000000005</v>
      </c>
    </row>
    <row r="793" spans="1:2" x14ac:dyDescent="0.25">
      <c r="A793">
        <v>-0.460729</v>
      </c>
      <c r="B793">
        <f>-0.714919</f>
        <v>-0.71491899999999997</v>
      </c>
    </row>
    <row r="794" spans="1:2" x14ac:dyDescent="0.25">
      <c r="A794">
        <v>-0.38670199999999999</v>
      </c>
      <c r="B794">
        <f>-0.740135</f>
        <v>-0.74013499999999999</v>
      </c>
    </row>
    <row r="795" spans="1:2" x14ac:dyDescent="0.25">
      <c r="A795">
        <v>-0.30423600000000001</v>
      </c>
      <c r="B795">
        <f>-0.759462</f>
        <v>-0.75946199999999997</v>
      </c>
    </row>
    <row r="796" spans="1:2" x14ac:dyDescent="0.25">
      <c r="A796">
        <v>-0.214283</v>
      </c>
      <c r="B796">
        <f>-0.77327</f>
        <v>-0.77327000000000001</v>
      </c>
    </row>
    <row r="797" spans="1:2" x14ac:dyDescent="0.25">
      <c r="A797">
        <v>-0.118532</v>
      </c>
      <c r="B797">
        <f>-0.781827</f>
        <v>-0.78182700000000005</v>
      </c>
    </row>
    <row r="798" spans="1:2" x14ac:dyDescent="0.25">
      <c r="A798">
        <v>-1.9363999999999999E-2</v>
      </c>
      <c r="B798">
        <f>-0.785304</f>
        <v>-0.785304</v>
      </c>
    </row>
    <row r="799" spans="1:2" x14ac:dyDescent="0.25">
      <c r="A799">
        <v>8.0378000000000005E-2</v>
      </c>
      <c r="B799">
        <f>-0.783771</f>
        <v>-0.783771</v>
      </c>
    </row>
    <row r="800" spans="1:2" x14ac:dyDescent="0.25">
      <c r="A800">
        <v>0.17776800000000001</v>
      </c>
      <c r="B800">
        <f>-0.777196</f>
        <v>-0.777196</v>
      </c>
    </row>
    <row r="801" spans="1:2" x14ac:dyDescent="0.25">
      <c r="A801">
        <v>0.27020699999999997</v>
      </c>
      <c r="B801">
        <f>-0.765448</f>
        <v>-0.76544800000000002</v>
      </c>
    </row>
    <row r="802" spans="1:2" x14ac:dyDescent="0.25">
      <c r="A802">
        <v>0.35572599999999999</v>
      </c>
      <c r="B802">
        <f>-0.748297</f>
        <v>-0.74829699999999999</v>
      </c>
    </row>
    <row r="803" spans="1:2" x14ac:dyDescent="0.25">
      <c r="A803">
        <v>0.433091</v>
      </c>
      <c r="B803">
        <f>-0.725412</f>
        <v>-0.72541199999999995</v>
      </c>
    </row>
    <row r="804" spans="1:2" x14ac:dyDescent="0.25">
      <c r="A804">
        <v>0.50175499999999995</v>
      </c>
      <c r="B804">
        <f>-0.696366</f>
        <v>-0.69636600000000004</v>
      </c>
    </row>
    <row r="805" spans="1:2" x14ac:dyDescent="0.25">
      <c r="A805">
        <v>0.56169800000000003</v>
      </c>
      <c r="B805">
        <f>-0.660651</f>
        <v>-0.66065099999999999</v>
      </c>
    </row>
    <row r="806" spans="1:2" x14ac:dyDescent="0.25">
      <c r="A806">
        <v>0.61324800000000002</v>
      </c>
      <c r="B806">
        <f>-0.617694</f>
        <v>-0.61769399999999997</v>
      </c>
    </row>
    <row r="807" spans="1:2" x14ac:dyDescent="0.25">
      <c r="A807">
        <v>0.65691699999999997</v>
      </c>
      <c r="B807">
        <f>-0.566912</f>
        <v>-0.56691199999999997</v>
      </c>
    </row>
    <row r="808" spans="1:2" x14ac:dyDescent="0.25">
      <c r="A808">
        <v>0.69329099999999999</v>
      </c>
      <c r="B808">
        <f>-0.507779</f>
        <v>-0.50777899999999998</v>
      </c>
    </row>
    <row r="809" spans="1:2" x14ac:dyDescent="0.25">
      <c r="A809">
        <v>0.722943</v>
      </c>
      <c r="B809">
        <f>-0.439943</f>
        <v>-0.43994299999999997</v>
      </c>
    </row>
    <row r="810" spans="1:2" x14ac:dyDescent="0.25">
      <c r="A810">
        <v>0.74638899999999997</v>
      </c>
      <c r="B810">
        <f>-0.363385</f>
        <v>-0.36338500000000001</v>
      </c>
    </row>
    <row r="811" spans="1:2" x14ac:dyDescent="0.25">
      <c r="A811">
        <v>0.76406600000000002</v>
      </c>
      <c r="B811">
        <f>-0.278594</f>
        <v>-0.27859400000000001</v>
      </c>
    </row>
    <row r="812" spans="1:2" x14ac:dyDescent="0.25">
      <c r="A812">
        <v>0.77631099999999997</v>
      </c>
      <c r="B812">
        <f>-0.186734</f>
        <v>-0.18673400000000001</v>
      </c>
    </row>
    <row r="813" spans="1:2" x14ac:dyDescent="0.25">
      <c r="A813">
        <v>0.78336700000000004</v>
      </c>
      <c r="B813">
        <f>-0.089709</f>
        <v>-8.9708999999999997E-2</v>
      </c>
    </row>
    <row r="814" spans="1:2" x14ac:dyDescent="0.25">
      <c r="A814">
        <v>0.78537400000000002</v>
      </c>
      <c r="B814">
        <f>0.009934</f>
        <v>9.9340000000000001E-3</v>
      </c>
    </row>
    <row r="815" spans="1:2" x14ac:dyDescent="0.25">
      <c r="A815">
        <v>0.78237000000000001</v>
      </c>
      <c r="B815">
        <f>0.109282</f>
        <v>0.109282</v>
      </c>
    </row>
    <row r="816" spans="1:2" x14ac:dyDescent="0.25">
      <c r="A816">
        <v>0.77429800000000004</v>
      </c>
      <c r="B816">
        <f>0.205466</f>
        <v>0.20546600000000001</v>
      </c>
    </row>
    <row r="817" spans="1:2" x14ac:dyDescent="0.25">
      <c r="A817">
        <v>0.76099600000000001</v>
      </c>
      <c r="B817">
        <f>0.29605</f>
        <v>0.29604999999999998</v>
      </c>
    </row>
    <row r="818" spans="1:2" x14ac:dyDescent="0.25">
      <c r="A818">
        <v>0.74220299999999995</v>
      </c>
      <c r="B818">
        <f>0.379274</f>
        <v>0.379274</v>
      </c>
    </row>
    <row r="819" spans="1:2" x14ac:dyDescent="0.25">
      <c r="A819">
        <v>0.717561</v>
      </c>
      <c r="B819">
        <f>0.45412</f>
        <v>0.45412000000000002</v>
      </c>
    </row>
    <row r="820" spans="1:2" x14ac:dyDescent="0.25">
      <c r="A820">
        <v>0.68661700000000003</v>
      </c>
      <c r="B820">
        <f>0.520212</f>
        <v>0.52021200000000001</v>
      </c>
    </row>
    <row r="821" spans="1:2" x14ac:dyDescent="0.25">
      <c r="A821">
        <v>0.648841</v>
      </c>
      <c r="B821">
        <f>0.577651</f>
        <v>0.57765100000000003</v>
      </c>
    </row>
    <row r="822" spans="1:2" x14ac:dyDescent="0.25">
      <c r="A822">
        <v>0.60365199999999997</v>
      </c>
      <c r="B822">
        <f>0.626833</f>
        <v>0.62683299999999997</v>
      </c>
    </row>
    <row r="823" spans="1:2" x14ac:dyDescent="0.25">
      <c r="A823">
        <v>0.55047199999999996</v>
      </c>
      <c r="B823">
        <f>0.668304</f>
        <v>0.66830400000000001</v>
      </c>
    </row>
    <row r="824" spans="1:2" x14ac:dyDescent="0.25">
      <c r="A824">
        <v>0.488813</v>
      </c>
      <c r="B824">
        <f>0.70265</f>
        <v>0.70265</v>
      </c>
    </row>
    <row r="825" spans="1:2" x14ac:dyDescent="0.25">
      <c r="A825">
        <v>0.41840500000000003</v>
      </c>
      <c r="B825">
        <f>0.730434</f>
        <v>0.73043400000000003</v>
      </c>
    </row>
    <row r="826" spans="1:2" x14ac:dyDescent="0.25">
      <c r="A826">
        <v>0.33935599999999999</v>
      </c>
      <c r="B826">
        <f>0.752149</f>
        <v>0.75214899999999996</v>
      </c>
    </row>
    <row r="827" spans="1:2" x14ac:dyDescent="0.25">
      <c r="A827">
        <v>0.25234099999999998</v>
      </c>
      <c r="B827">
        <f>0.768203</f>
        <v>0.76820299999999997</v>
      </c>
    </row>
    <row r="828" spans="1:2" x14ac:dyDescent="0.25">
      <c r="A828">
        <v>0.15873799999999999</v>
      </c>
      <c r="B828">
        <f>0.778908</f>
        <v>0.77890800000000004</v>
      </c>
    </row>
    <row r="829" spans="1:2" x14ac:dyDescent="0.25">
      <c r="A829">
        <v>6.0658999999999998E-2</v>
      </c>
      <c r="B829">
        <f>0.784474</f>
        <v>0.784474</v>
      </c>
    </row>
    <row r="830" spans="1:2" x14ac:dyDescent="0.25">
      <c r="A830">
        <v>-3.9204999999999997E-2</v>
      </c>
      <c r="B830">
        <f>0.785013</f>
        <v>0.78501299999999996</v>
      </c>
    </row>
    <row r="831" spans="1:2" x14ac:dyDescent="0.25">
      <c r="A831">
        <v>-0.13791100000000001</v>
      </c>
      <c r="B831">
        <f>0.780535</f>
        <v>0.78053499999999998</v>
      </c>
    </row>
    <row r="832" spans="1:2" x14ac:dyDescent="0.25">
      <c r="A832">
        <v>-0.23268</v>
      </c>
      <c r="B832">
        <f>0.770952</f>
        <v>0.77095199999999997</v>
      </c>
    </row>
    <row r="833" spans="1:2" x14ac:dyDescent="0.25">
      <c r="A833">
        <v>-0.32125599999999999</v>
      </c>
      <c r="B833">
        <f>0.756072</f>
        <v>0.75607199999999997</v>
      </c>
    </row>
    <row r="834" spans="1:2" x14ac:dyDescent="0.25">
      <c r="A834">
        <v>-0.40209899999999998</v>
      </c>
      <c r="B834">
        <f>0.735607</f>
        <v>0.73560700000000001</v>
      </c>
    </row>
    <row r="835" spans="1:2" x14ac:dyDescent="0.25">
      <c r="A835">
        <v>-0.47439399999999998</v>
      </c>
      <c r="B835">
        <f>0.70917</f>
        <v>0.70916999999999997</v>
      </c>
    </row>
    <row r="836" spans="1:2" x14ac:dyDescent="0.25">
      <c r="A836">
        <v>-0.53792399999999996</v>
      </c>
      <c r="B836">
        <f>0.676282</f>
        <v>0.67628200000000005</v>
      </c>
    </row>
    <row r="837" spans="1:2" x14ac:dyDescent="0.25">
      <c r="A837">
        <v>-0.59289400000000003</v>
      </c>
      <c r="B837">
        <f>0.636395</f>
        <v>0.63639500000000004</v>
      </c>
    </row>
    <row r="838" spans="1:2" x14ac:dyDescent="0.25">
      <c r="A838">
        <v>-0.63975599999999999</v>
      </c>
      <c r="B838">
        <f>0.588922</f>
        <v>0.58892199999999995</v>
      </c>
    </row>
    <row r="839" spans="1:2" x14ac:dyDescent="0.25">
      <c r="A839">
        <v>-0.67907899999999999</v>
      </c>
      <c r="B839">
        <f>0.533302</f>
        <v>0.53330200000000005</v>
      </c>
    </row>
    <row r="840" spans="1:2" x14ac:dyDescent="0.25">
      <c r="A840">
        <v>-0.71144700000000005</v>
      </c>
      <c r="B840">
        <f>0.469094</f>
        <v>0.46909400000000001</v>
      </c>
    </row>
    <row r="841" spans="1:2" x14ac:dyDescent="0.25">
      <c r="A841">
        <v>-0.73740499999999998</v>
      </c>
      <c r="B841">
        <f>0.396121</f>
        <v>0.396121</v>
      </c>
    </row>
    <row r="842" spans="1:2" x14ac:dyDescent="0.25">
      <c r="A842">
        <v>-0.75742299999999996</v>
      </c>
      <c r="B842">
        <f>0.314639</f>
        <v>0.314639</v>
      </c>
    </row>
    <row r="843" spans="1:2" x14ac:dyDescent="0.25">
      <c r="A843">
        <v>-0.77188299999999999</v>
      </c>
      <c r="B843">
        <f>0.225517</f>
        <v>0.225517</v>
      </c>
    </row>
    <row r="844" spans="1:2" x14ac:dyDescent="0.25">
      <c r="A844">
        <v>-0.78106399999999998</v>
      </c>
      <c r="B844">
        <f>0.130354</f>
        <v>0.130354</v>
      </c>
    </row>
    <row r="845" spans="1:2" x14ac:dyDescent="0.25">
      <c r="A845">
        <v>-0.78515100000000004</v>
      </c>
      <c r="B845">
        <f>0.031454</f>
        <v>3.1454000000000003E-2</v>
      </c>
    </row>
    <row r="846" spans="1:2" x14ac:dyDescent="0.25">
      <c r="A846">
        <v>-0.784223</v>
      </c>
      <c r="B846">
        <f>-0.068376</f>
        <v>-6.8376000000000006E-2</v>
      </c>
    </row>
    <row r="847" spans="1:2" x14ac:dyDescent="0.25">
      <c r="A847">
        <v>-0.77826300000000004</v>
      </c>
      <c r="B847">
        <f>-0.166199</f>
        <v>-0.16619900000000001</v>
      </c>
    </row>
    <row r="848" spans="1:2" x14ac:dyDescent="0.25">
      <c r="A848">
        <v>-0.76715199999999995</v>
      </c>
      <c r="B848">
        <f>-0.259357</f>
        <v>-0.259357</v>
      </c>
    </row>
    <row r="849" spans="1:2" x14ac:dyDescent="0.25">
      <c r="A849">
        <v>-0.75066999999999995</v>
      </c>
      <c r="B849">
        <f>-0.345793</f>
        <v>-0.34579300000000002</v>
      </c>
    </row>
    <row r="850" spans="1:2" x14ac:dyDescent="0.25">
      <c r="A850">
        <v>-0.72850000000000004</v>
      </c>
      <c r="B850">
        <f>-0.424186</f>
        <v>-0.42418600000000001</v>
      </c>
    </row>
    <row r="851" spans="1:2" x14ac:dyDescent="0.25">
      <c r="A851">
        <v>-0.70022499999999999</v>
      </c>
      <c r="B851">
        <f>-0.493913</f>
        <v>-0.49391299999999999</v>
      </c>
    </row>
    <row r="852" spans="1:2" x14ac:dyDescent="0.25">
      <c r="A852">
        <v>-0.66534599999999999</v>
      </c>
      <c r="B852">
        <f>-0.5549</f>
        <v>-0.55489999999999995</v>
      </c>
    </row>
    <row r="853" spans="1:2" x14ac:dyDescent="0.25">
      <c r="A853">
        <v>-0.62329800000000002</v>
      </c>
      <c r="B853">
        <f>-0.60744</f>
        <v>-0.60743999999999998</v>
      </c>
    </row>
    <row r="854" spans="1:2" x14ac:dyDescent="0.25">
      <c r="A854">
        <v>-0.57349300000000003</v>
      </c>
      <c r="B854">
        <f>-0.652032</f>
        <v>-0.65203199999999994</v>
      </c>
    </row>
    <row r="855" spans="1:2" x14ac:dyDescent="0.25">
      <c r="A855">
        <v>-0.51539299999999999</v>
      </c>
      <c r="B855">
        <f>-0.689258</f>
        <v>-0.68925800000000004</v>
      </c>
    </row>
    <row r="856" spans="1:2" x14ac:dyDescent="0.25">
      <c r="A856">
        <v>-0.44862000000000002</v>
      </c>
      <c r="B856">
        <f>-0.719694</f>
        <v>-0.71969399999999994</v>
      </c>
    </row>
    <row r="857" spans="1:2" x14ac:dyDescent="0.25">
      <c r="A857">
        <v>-0.37310300000000002</v>
      </c>
      <c r="B857">
        <f>-0.743867</f>
        <v>-0.74386699999999994</v>
      </c>
    </row>
    <row r="858" spans="1:2" x14ac:dyDescent="0.25">
      <c r="A858">
        <v>-0.28926099999999999</v>
      </c>
      <c r="B858">
        <f>-0.762221</f>
        <v>-0.76222100000000004</v>
      </c>
    </row>
    <row r="859" spans="1:2" x14ac:dyDescent="0.25">
      <c r="A859">
        <v>-0.19817000000000001</v>
      </c>
      <c r="B859">
        <f>-0.775109</f>
        <v>-0.77510900000000005</v>
      </c>
    </row>
    <row r="860" spans="1:2" x14ac:dyDescent="0.25">
      <c r="A860">
        <v>-0.101645</v>
      </c>
      <c r="B860">
        <f>-0.782784</f>
        <v>-0.78278400000000004</v>
      </c>
    </row>
    <row r="861" spans="1:2" x14ac:dyDescent="0.25">
      <c r="A861">
        <v>-2.1679999999999998E-3</v>
      </c>
      <c r="B861">
        <f>-0.785397</f>
        <v>-0.78539700000000001</v>
      </c>
    </row>
    <row r="862" spans="1:2" x14ac:dyDescent="0.25">
      <c r="A862">
        <v>9.7373000000000001E-2</v>
      </c>
      <c r="B862">
        <f>-0.783001</f>
        <v>-0.78300099999999995</v>
      </c>
    </row>
    <row r="863" spans="1:2" x14ac:dyDescent="0.25">
      <c r="A863">
        <v>0.194082</v>
      </c>
      <c r="B863">
        <f>-0.775549</f>
        <v>-0.77554900000000004</v>
      </c>
    </row>
    <row r="864" spans="1:2" x14ac:dyDescent="0.25">
      <c r="A864">
        <v>0.28545100000000001</v>
      </c>
      <c r="B864">
        <f>-0.762891</f>
        <v>-0.76289099999999999</v>
      </c>
    </row>
    <row r="865" spans="1:2" x14ac:dyDescent="0.25">
      <c r="A865">
        <v>0.36963499999999999</v>
      </c>
      <c r="B865">
        <f>-0.74478</f>
        <v>-0.74478</v>
      </c>
    </row>
    <row r="866" spans="1:2" x14ac:dyDescent="0.25">
      <c r="A866">
        <v>0.44552599999999998</v>
      </c>
      <c r="B866">
        <f>-0.720868</f>
        <v>-0.72086799999999995</v>
      </c>
    </row>
    <row r="867" spans="1:2" x14ac:dyDescent="0.25">
      <c r="A867">
        <v>0.51268000000000002</v>
      </c>
      <c r="B867">
        <f>-0.690714</f>
        <v>-0.69071400000000005</v>
      </c>
    </row>
    <row r="868" spans="1:2" x14ac:dyDescent="0.25">
      <c r="A868">
        <v>0.57114900000000002</v>
      </c>
      <c r="B868">
        <f>-0.653795</f>
        <v>-0.65379500000000002</v>
      </c>
    </row>
    <row r="869" spans="1:2" x14ac:dyDescent="0.25">
      <c r="A869">
        <v>0.62130300000000005</v>
      </c>
      <c r="B869">
        <f>-0.609534</f>
        <v>-0.60953400000000002</v>
      </c>
    </row>
    <row r="870" spans="1:2" x14ac:dyDescent="0.25">
      <c r="A870">
        <v>0.66367600000000004</v>
      </c>
      <c r="B870">
        <f>-0.55735</f>
        <v>-0.55735000000000001</v>
      </c>
    </row>
    <row r="871" spans="1:2" x14ac:dyDescent="0.25">
      <c r="A871">
        <v>0.69885399999999998</v>
      </c>
      <c r="B871">
        <f>-0.496738</f>
        <v>-0.49673800000000001</v>
      </c>
    </row>
    <row r="872" spans="1:2" x14ac:dyDescent="0.25">
      <c r="A872">
        <v>0.72740400000000005</v>
      </c>
      <c r="B872">
        <f>-0.427391</f>
        <v>-0.42739100000000002</v>
      </c>
    </row>
    <row r="873" spans="1:2" x14ac:dyDescent="0.25">
      <c r="A873">
        <v>0.74982899999999997</v>
      </c>
      <c r="B873">
        <f>-0.349365</f>
        <v>-0.34936499999999998</v>
      </c>
    </row>
    <row r="874" spans="1:2" x14ac:dyDescent="0.25">
      <c r="A874">
        <v>0.76654999999999995</v>
      </c>
      <c r="B874">
        <f>-0.263256</f>
        <v>-0.26325599999999999</v>
      </c>
    </row>
    <row r="875" spans="1:2" x14ac:dyDescent="0.25">
      <c r="A875">
        <v>0.77788900000000005</v>
      </c>
      <c r="B875">
        <f>-0.170352</f>
        <v>-0.170352</v>
      </c>
    </row>
    <row r="876" spans="1:2" x14ac:dyDescent="0.25">
      <c r="A876">
        <v>0.78406900000000002</v>
      </c>
      <c r="B876">
        <f>-0.07268</f>
        <v>-7.2679999999999995E-2</v>
      </c>
    </row>
    <row r="877" spans="1:2" x14ac:dyDescent="0.25">
      <c r="A877">
        <v>0.78521399999999997</v>
      </c>
      <c r="B877">
        <f>0.027123</f>
        <v>2.7123000000000001E-2</v>
      </c>
    </row>
    <row r="878" spans="1:2" x14ac:dyDescent="0.25">
      <c r="A878">
        <v>0.78134599999999998</v>
      </c>
      <c r="B878">
        <f>0.126124</f>
        <v>0.12612400000000001</v>
      </c>
    </row>
    <row r="879" spans="1:2" x14ac:dyDescent="0.25">
      <c r="A879">
        <v>0.77238799999999996</v>
      </c>
      <c r="B879">
        <f>0.221502</f>
        <v>0.221502</v>
      </c>
    </row>
    <row r="880" spans="1:2" x14ac:dyDescent="0.25">
      <c r="A880">
        <v>0.75816300000000003</v>
      </c>
      <c r="B880">
        <f>0.310924</f>
        <v>0.31092399999999998</v>
      </c>
    </row>
    <row r="881" spans="1:2" x14ac:dyDescent="0.25">
      <c r="A881">
        <v>0.73839299999999997</v>
      </c>
      <c r="B881">
        <f>0.392761</f>
        <v>0.39276100000000003</v>
      </c>
    </row>
    <row r="882" spans="1:2" x14ac:dyDescent="0.25">
      <c r="A882">
        <v>0.71270199999999995</v>
      </c>
      <c r="B882">
        <f>0.466112</f>
        <v>0.46611200000000003</v>
      </c>
    </row>
    <row r="883" spans="1:2" x14ac:dyDescent="0.25">
      <c r="A883">
        <v>0.68062299999999998</v>
      </c>
      <c r="B883">
        <f>0.530698</f>
        <v>0.530698</v>
      </c>
    </row>
    <row r="884" spans="1:2" x14ac:dyDescent="0.25">
      <c r="A884">
        <v>0.64161299999999999</v>
      </c>
      <c r="B884">
        <f>0.586683</f>
        <v>0.58668299999999995</v>
      </c>
    </row>
    <row r="885" spans="1:2" x14ac:dyDescent="0.25">
      <c r="A885">
        <v>0.59509000000000001</v>
      </c>
      <c r="B885">
        <f>0.634498</f>
        <v>0.63449800000000001</v>
      </c>
    </row>
    <row r="886" spans="1:2" x14ac:dyDescent="0.25">
      <c r="A886">
        <v>0.54048200000000002</v>
      </c>
      <c r="B886">
        <f>0.674702</f>
        <v>0.67470200000000002</v>
      </c>
    </row>
    <row r="887" spans="1:2" x14ac:dyDescent="0.25">
      <c r="A887">
        <v>0.47732999999999998</v>
      </c>
      <c r="B887">
        <f>0.707881</f>
        <v>0.70788099999999998</v>
      </c>
    </row>
    <row r="888" spans="1:2" x14ac:dyDescent="0.25">
      <c r="A888">
        <v>0.405414</v>
      </c>
      <c r="B888">
        <f>0.734588</f>
        <v>0.73458800000000002</v>
      </c>
    </row>
    <row r="889" spans="1:2" x14ac:dyDescent="0.25">
      <c r="A889">
        <v>0.32493</v>
      </c>
      <c r="B889">
        <f>0.755303</f>
        <v>0.75530299999999995</v>
      </c>
    </row>
    <row r="890" spans="1:2" x14ac:dyDescent="0.25">
      <c r="A890">
        <v>0.23666200000000001</v>
      </c>
      <c r="B890">
        <f>0.770418</f>
        <v>0.77041800000000005</v>
      </c>
    </row>
    <row r="891" spans="1:2" x14ac:dyDescent="0.25">
      <c r="A891">
        <v>0.14212</v>
      </c>
      <c r="B891">
        <f>0.780227</f>
        <v>0.780227</v>
      </c>
    </row>
    <row r="892" spans="1:2" x14ac:dyDescent="0.25">
      <c r="A892">
        <v>4.3529999999999999E-2</v>
      </c>
      <c r="B892">
        <f>0.784923</f>
        <v>0.78492300000000004</v>
      </c>
    </row>
    <row r="893" spans="1:2" x14ac:dyDescent="0.25">
      <c r="A893">
        <v>-5.6344999999999999E-2</v>
      </c>
      <c r="B893">
        <f>0.784602</f>
        <v>0.78460200000000002</v>
      </c>
    </row>
    <row r="894" spans="1:2" x14ac:dyDescent="0.25">
      <c r="A894">
        <v>-0.154561</v>
      </c>
      <c r="B894">
        <f>0.779255</f>
        <v>0.77925500000000003</v>
      </c>
    </row>
    <row r="895" spans="1:2" x14ac:dyDescent="0.25">
      <c r="A895">
        <v>-0.24840599999999999</v>
      </c>
      <c r="B895">
        <f>0.768777</f>
        <v>0.76877700000000004</v>
      </c>
    </row>
    <row r="896" spans="1:2" x14ac:dyDescent="0.25">
      <c r="A896">
        <v>-0.33574100000000001</v>
      </c>
      <c r="B896">
        <f>0.75296</f>
        <v>0.75295999999999996</v>
      </c>
    </row>
    <row r="897" spans="1:2" x14ac:dyDescent="0.25">
      <c r="A897">
        <v>-0.41515400000000002</v>
      </c>
      <c r="B897">
        <f>0.731498</f>
        <v>0.73149799999999998</v>
      </c>
    </row>
    <row r="898" spans="1:2" x14ac:dyDescent="0.25">
      <c r="A898">
        <v>-0.48594300000000001</v>
      </c>
      <c r="B898">
        <f>0.703987</f>
        <v>0.70398700000000003</v>
      </c>
    </row>
    <row r="899" spans="1:2" x14ac:dyDescent="0.25">
      <c r="A899">
        <v>-0.54797700000000005</v>
      </c>
      <c r="B899">
        <f>0.669937</f>
        <v>0.669937</v>
      </c>
    </row>
    <row r="900" spans="1:2" x14ac:dyDescent="0.25">
      <c r="A900">
        <v>-0.60151500000000002</v>
      </c>
      <c r="B900">
        <f>0.628787</f>
        <v>0.62878699999999998</v>
      </c>
    </row>
    <row r="901" spans="1:2" x14ac:dyDescent="0.25">
      <c r="A901">
        <v>-0.64703999999999995</v>
      </c>
      <c r="B901">
        <f>0.579951</f>
        <v>0.57995099999999999</v>
      </c>
    </row>
    <row r="902" spans="1:2" x14ac:dyDescent="0.25">
      <c r="A902">
        <v>-0.68512499999999998</v>
      </c>
      <c r="B902">
        <f>0.52288</f>
        <v>0.52288000000000001</v>
      </c>
    </row>
    <row r="903" spans="1:2" x14ac:dyDescent="0.25">
      <c r="A903">
        <v>-0.71635400000000005</v>
      </c>
      <c r="B903">
        <f>0.457168</f>
        <v>0.45716800000000002</v>
      </c>
    </row>
    <row r="904" spans="1:2" x14ac:dyDescent="0.25">
      <c r="A904">
        <v>-0.741259</v>
      </c>
      <c r="B904">
        <f>0.382698</f>
        <v>0.38269799999999998</v>
      </c>
    </row>
    <row r="905" spans="1:2" x14ac:dyDescent="0.25">
      <c r="A905">
        <v>-0.760297</v>
      </c>
      <c r="B905">
        <f>0.299821</f>
        <v>0.299821</v>
      </c>
    </row>
    <row r="906" spans="1:2" x14ac:dyDescent="0.25">
      <c r="A906">
        <v>-0.77383100000000005</v>
      </c>
      <c r="B906">
        <f>0.209525</f>
        <v>0.20952499999999999</v>
      </c>
    </row>
    <row r="907" spans="1:2" x14ac:dyDescent="0.25">
      <c r="A907">
        <v>-0.78212599999999999</v>
      </c>
      <c r="B907">
        <f>0.113537</f>
        <v>0.113537</v>
      </c>
    </row>
    <row r="908" spans="1:2" x14ac:dyDescent="0.25">
      <c r="A908">
        <v>-0.78534700000000002</v>
      </c>
      <c r="B908">
        <f>0.014269</f>
        <v>1.4269E-2</v>
      </c>
    </row>
    <row r="909" spans="1:2" x14ac:dyDescent="0.25">
      <c r="A909">
        <v>-0.78355799999999998</v>
      </c>
      <c r="B909">
        <f>-0.085423</f>
        <v>-8.5422999999999999E-2</v>
      </c>
    </row>
    <row r="910" spans="1:2" x14ac:dyDescent="0.25">
      <c r="A910">
        <v>-0.77672399999999997</v>
      </c>
      <c r="B910">
        <f>-0.182618</f>
        <v>-0.182618</v>
      </c>
    </row>
    <row r="911" spans="1:2" x14ac:dyDescent="0.25">
      <c r="A911">
        <v>-0.76470700000000003</v>
      </c>
      <c r="B911">
        <f>-0.274747</f>
        <v>-0.27474700000000002</v>
      </c>
    </row>
    <row r="912" spans="1:2" x14ac:dyDescent="0.25">
      <c r="A912">
        <v>-0.74727299999999997</v>
      </c>
      <c r="B912">
        <f>-0.359873</f>
        <v>-0.359873</v>
      </c>
    </row>
    <row r="913" spans="1:2" x14ac:dyDescent="0.25">
      <c r="A913">
        <v>-0.72408399999999995</v>
      </c>
      <c r="B913">
        <f>-0.436803</f>
        <v>-0.436803</v>
      </c>
    </row>
    <row r="914" spans="1:2" x14ac:dyDescent="0.25">
      <c r="A914">
        <v>-0.694712</v>
      </c>
      <c r="B914">
        <f>-0.50502</f>
        <v>-0.50502000000000002</v>
      </c>
    </row>
    <row r="915" spans="1:2" x14ac:dyDescent="0.25">
      <c r="A915">
        <v>-0.65864100000000003</v>
      </c>
      <c r="B915">
        <f>-0.564525</f>
        <v>-0.56452500000000005</v>
      </c>
    </row>
    <row r="916" spans="1:2" x14ac:dyDescent="0.25">
      <c r="A916">
        <v>-0.61529999999999996</v>
      </c>
      <c r="B916">
        <f>-0.615659</f>
        <v>-0.61565899999999996</v>
      </c>
    </row>
    <row r="917" spans="1:2" x14ac:dyDescent="0.25">
      <c r="A917">
        <v>-0.56410400000000005</v>
      </c>
      <c r="B917">
        <f>-0.658942</f>
        <v>-0.65894200000000003</v>
      </c>
    </row>
    <row r="918" spans="1:2" x14ac:dyDescent="0.25">
      <c r="A918">
        <v>-0.50453400000000004</v>
      </c>
      <c r="B918">
        <f>-0.69496</f>
        <v>-0.69496000000000002</v>
      </c>
    </row>
    <row r="919" spans="1:2" x14ac:dyDescent="0.25">
      <c r="A919">
        <v>-0.43625000000000003</v>
      </c>
      <c r="B919">
        <f>-0.724284</f>
        <v>-0.72428400000000004</v>
      </c>
    </row>
    <row r="920" spans="1:2" x14ac:dyDescent="0.25">
      <c r="A920">
        <v>-0.35925499999999999</v>
      </c>
      <c r="B920">
        <f>-0.747427</f>
        <v>-0.74742699999999995</v>
      </c>
    </row>
    <row r="921" spans="1:2" x14ac:dyDescent="0.25">
      <c r="A921">
        <v>-0.27406999999999998</v>
      </c>
      <c r="B921">
        <f>-0.764819</f>
        <v>-0.76481900000000003</v>
      </c>
    </row>
    <row r="922" spans="1:2" x14ac:dyDescent="0.25">
      <c r="A922">
        <v>-0.181895</v>
      </c>
      <c r="B922">
        <f>-0.776795</f>
        <v>-0.77679500000000001</v>
      </c>
    </row>
    <row r="923" spans="1:2" x14ac:dyDescent="0.25">
      <c r="A923">
        <v>-8.4669999999999995E-2</v>
      </c>
      <c r="B923">
        <f>-0.783591</f>
        <v>-0.78359100000000004</v>
      </c>
    </row>
    <row r="924" spans="1:2" x14ac:dyDescent="0.25">
      <c r="A924">
        <v>1.5029000000000001E-2</v>
      </c>
      <c r="B924">
        <f>-0.785342</f>
        <v>-0.78534199999999998</v>
      </c>
    </row>
    <row r="925" spans="1:2" x14ac:dyDescent="0.25">
      <c r="A925">
        <v>0.114284</v>
      </c>
      <c r="B925">
        <f>-0.782082</f>
        <v>-0.78208200000000005</v>
      </c>
    </row>
    <row r="926" spans="1:2" x14ac:dyDescent="0.25">
      <c r="A926">
        <v>0.21023700000000001</v>
      </c>
      <c r="B926">
        <f>-0.773748</f>
        <v>-0.77374799999999999</v>
      </c>
    </row>
    <row r="927" spans="1:2" x14ac:dyDescent="0.25">
      <c r="A927">
        <v>0.300481</v>
      </c>
      <c r="B927">
        <f>-0.760173</f>
        <v>-0.76017299999999999</v>
      </c>
    </row>
    <row r="928" spans="1:2" x14ac:dyDescent="0.25">
      <c r="A928">
        <v>0.383297</v>
      </c>
      <c r="B928">
        <f>-0.741092</f>
        <v>-0.74109199999999997</v>
      </c>
    </row>
    <row r="929" spans="1:2" x14ac:dyDescent="0.25">
      <c r="A929">
        <v>0.45770100000000002</v>
      </c>
      <c r="B929">
        <f>-0.71614</f>
        <v>-0.71614</v>
      </c>
    </row>
    <row r="930" spans="1:2" x14ac:dyDescent="0.25">
      <c r="A930">
        <v>0.52334599999999998</v>
      </c>
      <c r="B930">
        <f>-0.684862</f>
        <v>-0.68486199999999997</v>
      </c>
    </row>
    <row r="931" spans="1:2" x14ac:dyDescent="0.25">
      <c r="A931">
        <v>0.58035300000000001</v>
      </c>
      <c r="B931">
        <f>-0.646722</f>
        <v>-0.64672200000000002</v>
      </c>
    </row>
    <row r="932" spans="1:2" x14ac:dyDescent="0.25">
      <c r="A932">
        <v>0.62912800000000002</v>
      </c>
      <c r="B932">
        <f>-0.601139</f>
        <v>-0.60113899999999998</v>
      </c>
    </row>
    <row r="933" spans="1:2" x14ac:dyDescent="0.25">
      <c r="A933">
        <v>0.67022199999999998</v>
      </c>
      <c r="B933">
        <f>-0.547538</f>
        <v>-0.54753799999999997</v>
      </c>
    </row>
    <row r="934" spans="1:2" x14ac:dyDescent="0.25">
      <c r="A934">
        <v>0.70422099999999999</v>
      </c>
      <c r="B934">
        <f>-0.485437</f>
        <v>-0.48543700000000001</v>
      </c>
    </row>
    <row r="935" spans="1:2" x14ac:dyDescent="0.25">
      <c r="A935">
        <v>0.731684</v>
      </c>
      <c r="B935">
        <f>-0.414582</f>
        <v>-0.41458200000000001</v>
      </c>
    </row>
    <row r="936" spans="1:2" x14ac:dyDescent="0.25">
      <c r="A936">
        <v>0.75310100000000002</v>
      </c>
      <c r="B936">
        <f>-0.335105</f>
        <v>-0.33510499999999999</v>
      </c>
    </row>
    <row r="937" spans="1:2" x14ac:dyDescent="0.25">
      <c r="A937">
        <v>0.768876</v>
      </c>
      <c r="B937">
        <f>-0.247715</f>
        <v>-0.24771499999999999</v>
      </c>
    </row>
    <row r="938" spans="1:2" x14ac:dyDescent="0.25">
      <c r="A938">
        <v>0.77931499999999998</v>
      </c>
      <c r="B938">
        <f>-0.153827</f>
        <v>-0.15382699999999999</v>
      </c>
    </row>
    <row r="939" spans="1:2" x14ac:dyDescent="0.25">
      <c r="A939">
        <v>0.78462299999999996</v>
      </c>
      <c r="B939">
        <f>-0.055588</f>
        <v>-5.5587999999999999E-2</v>
      </c>
    </row>
    <row r="940" spans="1:2" x14ac:dyDescent="0.25">
      <c r="A940">
        <v>0.78490700000000002</v>
      </c>
      <c r="B940">
        <f>0.044289</f>
        <v>4.4289000000000002E-2</v>
      </c>
    </row>
    <row r="941" spans="1:2" x14ac:dyDescent="0.25">
      <c r="A941">
        <v>0.78017199999999998</v>
      </c>
      <c r="B941">
        <f>0.142858</f>
        <v>0.14285800000000001</v>
      </c>
    </row>
    <row r="942" spans="1:2" x14ac:dyDescent="0.25">
      <c r="A942">
        <v>0.77032299999999998</v>
      </c>
      <c r="B942">
        <f>0.23736</f>
        <v>0.23735999999999999</v>
      </c>
    </row>
    <row r="943" spans="1:2" x14ac:dyDescent="0.25">
      <c r="A943">
        <v>0.75516700000000003</v>
      </c>
      <c r="B943">
        <f>0.325573</f>
        <v>0.325573</v>
      </c>
    </row>
    <row r="944" spans="1:2" x14ac:dyDescent="0.25">
      <c r="A944">
        <v>0.73440799999999995</v>
      </c>
      <c r="B944">
        <f>0.405995</f>
        <v>0.40599499999999999</v>
      </c>
    </row>
    <row r="945" spans="1:2" x14ac:dyDescent="0.25">
      <c r="A945">
        <v>0.70765400000000001</v>
      </c>
      <c r="B945">
        <f>0.477844</f>
        <v>0.47784399999999999</v>
      </c>
    </row>
    <row r="946" spans="1:2" x14ac:dyDescent="0.25">
      <c r="A946">
        <v>0.67442299999999999</v>
      </c>
      <c r="B946">
        <f>0.54093</f>
        <v>0.54093000000000002</v>
      </c>
    </row>
    <row r="947" spans="1:2" x14ac:dyDescent="0.25">
      <c r="A947">
        <v>0.63416399999999995</v>
      </c>
      <c r="B947">
        <f>0.595474</f>
        <v>0.59547399999999995</v>
      </c>
    </row>
    <row r="948" spans="1:2" x14ac:dyDescent="0.25">
      <c r="A948">
        <v>0.58628899999999995</v>
      </c>
      <c r="B948">
        <f>0.641938</f>
        <v>0.64193800000000001</v>
      </c>
    </row>
    <row r="949" spans="1:2" x14ac:dyDescent="0.25">
      <c r="A949">
        <v>0.53024000000000004</v>
      </c>
      <c r="B949">
        <f>0.680892</f>
        <v>0.68089200000000005</v>
      </c>
    </row>
    <row r="950" spans="1:2" x14ac:dyDescent="0.25">
      <c r="A950">
        <v>0.46558699999999997</v>
      </c>
      <c r="B950">
        <f>0.712921</f>
        <v>0.71292100000000003</v>
      </c>
    </row>
    <row r="951" spans="1:2" x14ac:dyDescent="0.25">
      <c r="A951">
        <v>0.39216899999999999</v>
      </c>
      <c r="B951">
        <f>0.738565</f>
        <v>0.73856500000000003</v>
      </c>
    </row>
    <row r="952" spans="1:2" x14ac:dyDescent="0.25">
      <c r="A952">
        <v>0.31027100000000002</v>
      </c>
      <c r="B952">
        <f>0.758292</f>
        <v>0.75829199999999997</v>
      </c>
    </row>
    <row r="953" spans="1:2" x14ac:dyDescent="0.25">
      <c r="A953">
        <v>0.22079599999999999</v>
      </c>
      <c r="B953">
        <f>0.772476</f>
        <v>0.77247600000000005</v>
      </c>
    </row>
    <row r="954" spans="1:2" x14ac:dyDescent="0.25">
      <c r="A954">
        <v>0.12538099999999999</v>
      </c>
      <c r="B954">
        <f>0.781395</f>
        <v>0.78139499999999995</v>
      </c>
    </row>
    <row r="955" spans="1:2" x14ac:dyDescent="0.25">
      <c r="A955">
        <v>2.6363000000000001E-2</v>
      </c>
      <c r="B955">
        <f>0.785224</f>
        <v>0.78522400000000003</v>
      </c>
    </row>
    <row r="956" spans="1:2" x14ac:dyDescent="0.25">
      <c r="A956">
        <v>-7.3435E-2</v>
      </c>
      <c r="B956">
        <f>0.784041</f>
        <v>0.78404099999999999</v>
      </c>
    </row>
    <row r="957" spans="1:2" x14ac:dyDescent="0.25">
      <c r="A957">
        <v>-0.17108000000000001</v>
      </c>
      <c r="B957">
        <f>0.777823</f>
        <v>0.77782300000000004</v>
      </c>
    </row>
    <row r="958" spans="1:2" x14ac:dyDescent="0.25">
      <c r="A958">
        <v>-0.26393899999999998</v>
      </c>
      <c r="B958">
        <f>0.766444</f>
        <v>0.76644400000000001</v>
      </c>
    </row>
    <row r="959" spans="1:2" x14ac:dyDescent="0.25">
      <c r="A959">
        <v>-0.349991</v>
      </c>
      <c r="B959">
        <f>0.749681</f>
        <v>0.74968100000000004</v>
      </c>
    </row>
    <row r="960" spans="1:2" x14ac:dyDescent="0.25">
      <c r="A960">
        <v>-0.427952</v>
      </c>
      <c r="B960">
        <f>0.72721</f>
        <v>0.72721000000000002</v>
      </c>
    </row>
    <row r="961" spans="1:2" x14ac:dyDescent="0.25">
      <c r="A961">
        <v>-0.49723200000000001</v>
      </c>
      <c r="B961">
        <f>0.698612</f>
        <v>0.69861200000000001</v>
      </c>
    </row>
    <row r="962" spans="1:2" x14ac:dyDescent="0.25">
      <c r="A962">
        <v>-0.557778</v>
      </c>
      <c r="B962">
        <f>0.663381</f>
        <v>0.663381</v>
      </c>
    </row>
    <row r="963" spans="1:2" x14ac:dyDescent="0.25">
      <c r="A963">
        <v>-0.6099</v>
      </c>
      <c r="B963">
        <f>0.620952</f>
        <v>0.62095199999999995</v>
      </c>
    </row>
    <row r="964" spans="1:2" x14ac:dyDescent="0.25">
      <c r="A964">
        <v>-0.65410299999999999</v>
      </c>
      <c r="B964">
        <f>0.570736</f>
        <v>0.57073600000000002</v>
      </c>
    </row>
    <row r="965" spans="1:2" x14ac:dyDescent="0.25">
      <c r="A965">
        <v>-0.69096800000000003</v>
      </c>
      <c r="B965">
        <f>0.512202</f>
        <v>0.51220200000000005</v>
      </c>
    </row>
    <row r="966" spans="1:2" x14ac:dyDescent="0.25">
      <c r="A966">
        <v>-0.72107299999999996</v>
      </c>
      <c r="B966">
        <f>0.444981</f>
        <v>0.44498100000000002</v>
      </c>
    </row>
    <row r="967" spans="1:2" x14ac:dyDescent="0.25">
      <c r="A967">
        <v>-0.74493900000000002</v>
      </c>
      <c r="B967">
        <f>0.369025</f>
        <v>0.36902499999999999</v>
      </c>
    </row>
    <row r="968" spans="1:2" x14ac:dyDescent="0.25">
      <c r="A968">
        <v>-0.76300800000000002</v>
      </c>
      <c r="B968">
        <f>0.284781</f>
        <v>0.28478100000000001</v>
      </c>
    </row>
    <row r="969" spans="1:2" x14ac:dyDescent="0.25">
      <c r="A969">
        <v>-0.77562500000000001</v>
      </c>
      <c r="B969">
        <f>0.193363</f>
        <v>0.19336300000000001</v>
      </c>
    </row>
    <row r="970" spans="1:2" x14ac:dyDescent="0.25">
      <c r="A970">
        <v>-0.78303800000000001</v>
      </c>
      <c r="B970">
        <f>0.096623</f>
        <v>9.6623000000000001E-2</v>
      </c>
    </row>
    <row r="971" spans="1:2" x14ac:dyDescent="0.25">
      <c r="A971">
        <v>-0.78539599999999998</v>
      </c>
      <c r="B971">
        <f>-0.002929</f>
        <v>-2.9290000000000002E-3</v>
      </c>
    </row>
    <row r="972" spans="1:2" x14ac:dyDescent="0.25">
      <c r="A972">
        <v>-0.78274500000000002</v>
      </c>
      <c r="B972">
        <f>-0.102394</f>
        <v>-0.102394</v>
      </c>
    </row>
    <row r="973" spans="1:2" x14ac:dyDescent="0.25">
      <c r="A973">
        <v>-0.77503100000000003</v>
      </c>
      <c r="B973">
        <f>-0.198887</f>
        <v>-0.19888700000000001</v>
      </c>
    </row>
    <row r="974" spans="1:2" x14ac:dyDescent="0.25">
      <c r="A974">
        <v>-0.76210299999999997</v>
      </c>
      <c r="B974">
        <f>-0.289928</f>
        <v>-0.28992800000000002</v>
      </c>
    </row>
    <row r="975" spans="1:2" x14ac:dyDescent="0.25">
      <c r="A975">
        <v>-0.74370499999999995</v>
      </c>
      <c r="B975">
        <f>-0.37371</f>
        <v>-0.37370999999999999</v>
      </c>
    </row>
    <row r="976" spans="1:2" x14ac:dyDescent="0.25">
      <c r="A976">
        <v>-0.71948699999999999</v>
      </c>
      <c r="B976">
        <f>-0.449161</f>
        <v>-0.44916099999999998</v>
      </c>
    </row>
    <row r="977" spans="1:2" x14ac:dyDescent="0.25">
      <c r="A977">
        <v>-0.68900099999999997</v>
      </c>
      <c r="B977">
        <f>-0.515868</f>
        <v>-0.51586799999999999</v>
      </c>
    </row>
    <row r="978" spans="1:2" x14ac:dyDescent="0.25">
      <c r="A978">
        <v>-0.65172200000000002</v>
      </c>
      <c r="B978">
        <f>-0.573902</f>
        <v>-0.57390200000000002</v>
      </c>
    </row>
    <row r="979" spans="1:2" x14ac:dyDescent="0.25">
      <c r="A979">
        <v>-0.60707100000000003</v>
      </c>
      <c r="B979">
        <f>-0.623646</f>
        <v>-0.62364600000000003</v>
      </c>
    </row>
    <row r="980" spans="1:2" x14ac:dyDescent="0.25">
      <c r="A980">
        <v>-0.55446799999999996</v>
      </c>
      <c r="B980">
        <f>-0.665638</f>
        <v>-0.66563799999999995</v>
      </c>
    </row>
    <row r="981" spans="1:2" x14ac:dyDescent="0.25">
      <c r="A981">
        <v>-0.49341600000000002</v>
      </c>
      <c r="B981">
        <f>-0.700465</f>
        <v>-0.700465</v>
      </c>
    </row>
    <row r="982" spans="1:2" x14ac:dyDescent="0.25">
      <c r="A982">
        <v>-0.423622</v>
      </c>
      <c r="B982">
        <f>-0.728691</f>
        <v>-0.72869099999999998</v>
      </c>
    </row>
    <row r="983" spans="1:2" x14ac:dyDescent="0.25">
      <c r="A983">
        <v>-0.34516400000000003</v>
      </c>
      <c r="B983">
        <f>-0.750817</f>
        <v>-0.75081699999999996</v>
      </c>
    </row>
    <row r="984" spans="1:2" x14ac:dyDescent="0.25">
      <c r="A984">
        <v>-0.25867099999999998</v>
      </c>
      <c r="B984">
        <f>-0.767256</f>
        <v>-0.76725600000000005</v>
      </c>
    </row>
    <row r="985" spans="1:2" x14ac:dyDescent="0.25">
      <c r="A985">
        <v>-0.165469</v>
      </c>
      <c r="B985">
        <f>-0.778327</f>
        <v>-0.77832699999999999</v>
      </c>
    </row>
    <row r="986" spans="1:2" x14ac:dyDescent="0.25">
      <c r="A986">
        <v>-6.7621000000000001E-2</v>
      </c>
      <c r="B986">
        <f>-0.784249</f>
        <v>-0.78424899999999997</v>
      </c>
    </row>
    <row r="987" spans="1:2" x14ac:dyDescent="0.25">
      <c r="A987">
        <v>3.2214E-2</v>
      </c>
      <c r="B987">
        <f>-0.785138</f>
        <v>-0.785138</v>
      </c>
    </row>
    <row r="988" spans="1:2" x14ac:dyDescent="0.25">
      <c r="A988">
        <v>0.13109499999999999</v>
      </c>
      <c r="B988">
        <f>-0.781014</f>
        <v>-0.78101399999999999</v>
      </c>
    </row>
    <row r="989" spans="1:2" x14ac:dyDescent="0.25">
      <c r="A989">
        <v>0.22622100000000001</v>
      </c>
      <c r="B989">
        <f>-0.771793</f>
        <v>-0.77179299999999995</v>
      </c>
    </row>
    <row r="990" spans="1:2" x14ac:dyDescent="0.25">
      <c r="A990">
        <v>0.31528899999999999</v>
      </c>
      <c r="B990">
        <f>-0.757293</f>
        <v>-0.75729299999999999</v>
      </c>
    </row>
    <row r="991" spans="1:2" x14ac:dyDescent="0.25">
      <c r="A991">
        <v>0.39670899999999998</v>
      </c>
      <c r="B991">
        <f>-0.73723</f>
        <v>-0.73723000000000005</v>
      </c>
    </row>
    <row r="992" spans="1:2" x14ac:dyDescent="0.25">
      <c r="A992">
        <v>0.46961599999999998</v>
      </c>
      <c r="B992">
        <f>-0.711226</f>
        <v>-0.71122600000000002</v>
      </c>
    </row>
    <row r="993" spans="1:2" x14ac:dyDescent="0.25">
      <c r="A993">
        <v>0.53375700000000004</v>
      </c>
      <c r="B993">
        <f>-0.678807</f>
        <v>-0.67880700000000005</v>
      </c>
    </row>
    <row r="994" spans="1:2" x14ac:dyDescent="0.25">
      <c r="A994">
        <v>0.58931299999999998</v>
      </c>
      <c r="B994">
        <f>-0.639429</f>
        <v>-0.63942900000000003</v>
      </c>
    </row>
    <row r="995" spans="1:2" x14ac:dyDescent="0.25">
      <c r="A995">
        <v>0.63672600000000001</v>
      </c>
      <c r="B995">
        <f>-0.592507</f>
        <v>-0.59250700000000001</v>
      </c>
    </row>
    <row r="996" spans="1:2" x14ac:dyDescent="0.25">
      <c r="A996">
        <v>0.67655799999999999</v>
      </c>
      <c r="B996">
        <f>-0.537473</f>
        <v>-0.53747299999999998</v>
      </c>
    </row>
    <row r="997" spans="1:2" x14ac:dyDescent="0.25">
      <c r="A997">
        <v>0.709395</v>
      </c>
      <c r="B997">
        <f>-0.473877</f>
        <v>-0.47387699999999999</v>
      </c>
    </row>
    <row r="998" spans="1:2" x14ac:dyDescent="0.25">
      <c r="A998">
        <v>0.73578500000000002</v>
      </c>
      <c r="B998">
        <f>-0.401516</f>
        <v>-0.40151599999999998</v>
      </c>
    </row>
    <row r="999" spans="1:2" x14ac:dyDescent="0.25">
      <c r="A999">
        <v>0.75620600000000004</v>
      </c>
      <c r="B999">
        <f>-0.320609</f>
        <v>-0.32060899999999998</v>
      </c>
    </row>
    <row r="1000" spans="1:2" x14ac:dyDescent="0.25">
      <c r="A1000">
        <v>0.77104399999999995</v>
      </c>
      <c r="B1000">
        <f>-0.23198</f>
        <v>-0.23197999999999999</v>
      </c>
    </row>
    <row r="1001" spans="1:2" x14ac:dyDescent="0.25">
      <c r="A1001">
        <v>0.78058899999999998</v>
      </c>
      <c r="B1001">
        <f>-0.137171</f>
        <v>-0.13717099999999999</v>
      </c>
    </row>
    <row r="1002" spans="1:2" x14ac:dyDescent="0.25">
      <c r="A1002">
        <v>0.78502799999999995</v>
      </c>
      <c r="B1002">
        <f>-0.038446</f>
        <v>-3.8446000000000001E-2</v>
      </c>
    </row>
    <row r="1003" spans="1:2" x14ac:dyDescent="0.25">
      <c r="A1003">
        <v>0.78445100000000001</v>
      </c>
      <c r="B1003">
        <f>0.061416</f>
        <v>6.1415999999999998E-2</v>
      </c>
    </row>
    <row r="1004" spans="1:2" x14ac:dyDescent="0.25">
      <c r="A1004">
        <v>0.77884600000000004</v>
      </c>
      <c r="B1004">
        <f>0.15947</f>
        <v>0.15947</v>
      </c>
    </row>
    <row r="1005" spans="1:2" x14ac:dyDescent="0.25">
      <c r="A1005">
        <v>0.76810199999999995</v>
      </c>
      <c r="B1005">
        <f>0.25303</f>
        <v>0.25302999999999998</v>
      </c>
    </row>
    <row r="1006" spans="1:2" x14ac:dyDescent="0.25">
      <c r="A1006">
        <v>0.75200599999999995</v>
      </c>
      <c r="B1006">
        <f>0.339989</f>
        <v>0.33998899999999999</v>
      </c>
    </row>
    <row r="1007" spans="1:2" x14ac:dyDescent="0.25">
      <c r="A1007">
        <v>0.73024599999999995</v>
      </c>
      <c r="B1007">
        <f>0.418974</f>
        <v>0.41897400000000001</v>
      </c>
    </row>
    <row r="1008" spans="1:2" x14ac:dyDescent="0.25">
      <c r="A1008">
        <v>0.70241500000000001</v>
      </c>
      <c r="B1008">
        <f>0.489315</f>
        <v>0.489315</v>
      </c>
    </row>
    <row r="1009" spans="1:2" x14ac:dyDescent="0.25">
      <c r="A1009">
        <v>0.66801600000000005</v>
      </c>
      <c r="B1009">
        <f>0.550908</f>
        <v>0.55090799999999995</v>
      </c>
    </row>
    <row r="1010" spans="1:2" x14ac:dyDescent="0.25">
      <c r="A1010">
        <v>0.62648899999999996</v>
      </c>
      <c r="B1010">
        <f>0.604025</f>
        <v>0.60402500000000003</v>
      </c>
    </row>
    <row r="1011" spans="1:2" x14ac:dyDescent="0.25">
      <c r="A1011">
        <v>0.57724600000000004</v>
      </c>
      <c r="B1011">
        <f>0.649156</f>
        <v>0.64915599999999996</v>
      </c>
    </row>
    <row r="1012" spans="1:2" x14ac:dyDescent="0.25">
      <c r="A1012">
        <v>0.51974200000000004</v>
      </c>
      <c r="B1012">
        <f>0.686878</f>
        <v>0.68687799999999999</v>
      </c>
    </row>
    <row r="1013" spans="1:2" x14ac:dyDescent="0.25">
      <c r="A1013">
        <v>0.45358300000000001</v>
      </c>
      <c r="B1013">
        <f>0.717772</f>
        <v>0.71777199999999997</v>
      </c>
    </row>
    <row r="1014" spans="1:2" x14ac:dyDescent="0.25">
      <c r="A1014">
        <v>0.37867200000000001</v>
      </c>
      <c r="B1014">
        <f>0.742368</f>
        <v>0.74236800000000003</v>
      </c>
    </row>
    <row r="1015" spans="1:2" x14ac:dyDescent="0.25">
      <c r="A1015">
        <v>0.29538700000000001</v>
      </c>
      <c r="B1015">
        <f>0.761117</f>
        <v>0.76111700000000004</v>
      </c>
    </row>
    <row r="1016" spans="1:2" x14ac:dyDescent="0.25">
      <c r="A1016">
        <v>0.20475299999999999</v>
      </c>
      <c r="B1016">
        <f>0.774379</f>
        <v>0.77437900000000004</v>
      </c>
    </row>
    <row r="1017" spans="1:2" x14ac:dyDescent="0.25">
      <c r="A1017">
        <v>0.10853400000000001</v>
      </c>
      <c r="B1017">
        <f>0.782412</f>
        <v>0.782412</v>
      </c>
    </row>
    <row r="1018" spans="1:2" x14ac:dyDescent="0.25">
      <c r="A1018">
        <v>9.1730000000000006E-3</v>
      </c>
      <c r="B1018">
        <f>0.785377</f>
        <v>0.78537699999999999</v>
      </c>
    </row>
    <row r="1019" spans="1:2" x14ac:dyDescent="0.25">
      <c r="A1019">
        <v>-9.0461E-2</v>
      </c>
      <c r="B1019">
        <f>0.783333</f>
        <v>0.78333299999999995</v>
      </c>
    </row>
    <row r="1020" spans="1:2" x14ac:dyDescent="0.25">
      <c r="A1020">
        <v>-0.18745600000000001</v>
      </c>
      <c r="B1020">
        <f>0.776238</f>
        <v>0.77623799999999998</v>
      </c>
    </row>
    <row r="1021" spans="1:2" x14ac:dyDescent="0.25">
      <c r="A1021">
        <v>-0.27926800000000002</v>
      </c>
      <c r="B1021">
        <f>0.763952</f>
        <v>0.76395199999999996</v>
      </c>
    </row>
    <row r="1022" spans="1:2" x14ac:dyDescent="0.25">
      <c r="A1022">
        <v>-0.36399900000000002</v>
      </c>
      <c r="B1022">
        <f>0.746233</f>
        <v>0.74623300000000004</v>
      </c>
    </row>
    <row r="1023" spans="1:2" x14ac:dyDescent="0.25">
      <c r="A1023">
        <v>-0.44049199999999999</v>
      </c>
      <c r="B1023">
        <f>0.722741</f>
        <v>0.72274099999999997</v>
      </c>
    </row>
    <row r="1024" spans="1:2" x14ac:dyDescent="0.25">
      <c r="A1024">
        <v>-0.50826099999999996</v>
      </c>
      <c r="B1024">
        <f>0.69304</f>
        <v>0.69303999999999999</v>
      </c>
    </row>
    <row r="1025" spans="1:2" x14ac:dyDescent="0.25">
      <c r="A1025">
        <v>-0.56733</v>
      </c>
      <c r="B1025">
        <f>0.656613</f>
        <v>0.656613</v>
      </c>
    </row>
    <row r="1026" spans="1:2" x14ac:dyDescent="0.25">
      <c r="A1026">
        <v>-0.61804999999999999</v>
      </c>
      <c r="B1026">
        <f>0.612886</f>
        <v>0.61288600000000004</v>
      </c>
    </row>
    <row r="1027" spans="1:2" x14ac:dyDescent="0.25">
      <c r="A1027">
        <v>-0.66094900000000001</v>
      </c>
      <c r="B1027">
        <f>0.561275</f>
        <v>0.56127499999999997</v>
      </c>
    </row>
    <row r="1028" spans="1:2" x14ac:dyDescent="0.25">
      <c r="A1028">
        <v>-0.69661200000000001</v>
      </c>
      <c r="B1028">
        <f>0.501266</f>
        <v>0.50126599999999999</v>
      </c>
    </row>
    <row r="1029" spans="1:2" x14ac:dyDescent="0.25">
      <c r="A1029">
        <v>-0.72560899999999995</v>
      </c>
      <c r="B1029">
        <f>0.432535</f>
        <v>0.432535</v>
      </c>
    </row>
    <row r="1030" spans="1:2" x14ac:dyDescent="0.25">
      <c r="A1030">
        <v>-0.74844900000000003</v>
      </c>
      <c r="B1030">
        <f>0.355105</f>
        <v>0.355105</v>
      </c>
    </row>
    <row r="1031" spans="1:2" x14ac:dyDescent="0.25">
      <c r="A1031">
        <v>-0.76555799999999996</v>
      </c>
      <c r="B1031">
        <f>0.269528</f>
        <v>0.26952799999999999</v>
      </c>
    </row>
    <row r="1032" spans="1:2" x14ac:dyDescent="0.25">
      <c r="A1032">
        <v>-0.77726499999999998</v>
      </c>
      <c r="B1032">
        <f>0.177042</f>
        <v>0.177042</v>
      </c>
    </row>
    <row r="1033" spans="1:2" x14ac:dyDescent="0.25">
      <c r="A1033">
        <v>-0.78380099999999997</v>
      </c>
      <c r="B1033">
        <f>0.079624</f>
        <v>7.9624E-2</v>
      </c>
    </row>
    <row r="1034" spans="1:2" x14ac:dyDescent="0.25">
      <c r="A1034">
        <v>-0.78529700000000002</v>
      </c>
      <c r="B1034">
        <f>-0.020124</f>
        <v>-2.0124E-2</v>
      </c>
    </row>
    <row r="1035" spans="1:2" x14ac:dyDescent="0.25">
      <c r="A1035">
        <v>-0.78178099999999995</v>
      </c>
      <c r="B1035">
        <f>-0.119277</f>
        <v>-0.11927699999999999</v>
      </c>
    </row>
    <row r="1036" spans="1:2" x14ac:dyDescent="0.25">
      <c r="A1036">
        <v>-0.77318500000000001</v>
      </c>
      <c r="B1036">
        <f>-0.214992</f>
        <v>-0.21499199999999999</v>
      </c>
    </row>
    <row r="1037" spans="1:2" x14ac:dyDescent="0.25">
      <c r="A1037">
        <v>-0.75933600000000001</v>
      </c>
      <c r="B1037">
        <f>-0.304893</f>
        <v>-0.30489300000000003</v>
      </c>
    </row>
    <row r="1038" spans="1:2" x14ac:dyDescent="0.25">
      <c r="A1038">
        <v>-0.73996600000000001</v>
      </c>
      <c r="B1038">
        <f>-0.387298</f>
        <v>-0.38729799999999998</v>
      </c>
    </row>
    <row r="1039" spans="1:2" x14ac:dyDescent="0.25">
      <c r="A1039">
        <v>-0.71470400000000001</v>
      </c>
      <c r="B1039">
        <f>-0.461259</f>
        <v>-0.46125899999999997</v>
      </c>
    </row>
    <row r="1040" spans="1:2" x14ac:dyDescent="0.25">
      <c r="A1040">
        <v>-0.68308899999999995</v>
      </c>
      <c r="B1040">
        <f>-0.526458</f>
        <v>-0.52645799999999998</v>
      </c>
    </row>
    <row r="1041" spans="1:2" x14ac:dyDescent="0.25">
      <c r="A1041">
        <v>-0.64458400000000005</v>
      </c>
      <c r="B1041">
        <f>-0.583034</f>
        <v>-0.58303400000000005</v>
      </c>
    </row>
    <row r="1042" spans="1:2" x14ac:dyDescent="0.25">
      <c r="A1042">
        <v>-0.59860599999999997</v>
      </c>
      <c r="B1042">
        <f>-0.631404</f>
        <v>-0.63140399999999997</v>
      </c>
    </row>
    <row r="1043" spans="1:2" x14ac:dyDescent="0.25">
      <c r="A1043">
        <v>-0.54458099999999998</v>
      </c>
      <c r="B1043">
        <f>-0.672121</f>
        <v>-0.67212099999999997</v>
      </c>
    </row>
    <row r="1044" spans="1:2" x14ac:dyDescent="0.25">
      <c r="A1044">
        <v>-0.482039</v>
      </c>
      <c r="B1044">
        <f>-0.705774</f>
        <v>-0.70577400000000001</v>
      </c>
    </row>
    <row r="1045" spans="1:2" x14ac:dyDescent="0.25">
      <c r="A1045">
        <v>-0.41073599999999999</v>
      </c>
      <c r="B1045">
        <f>-0.732918</f>
        <v>-0.73291799999999996</v>
      </c>
    </row>
    <row r="1046" spans="1:2" x14ac:dyDescent="0.25">
      <c r="A1046">
        <v>-0.33083400000000002</v>
      </c>
      <c r="B1046">
        <f>-0.754039</f>
        <v>-0.75403900000000001</v>
      </c>
    </row>
    <row r="1047" spans="1:2" x14ac:dyDescent="0.25">
      <c r="A1047">
        <v>-0.24307100000000001</v>
      </c>
      <c r="B1047">
        <f>-0.769535</f>
        <v>-0.76953499999999997</v>
      </c>
    </row>
    <row r="1048" spans="1:2" x14ac:dyDescent="0.25">
      <c r="A1048">
        <v>-0.14890400000000001</v>
      </c>
      <c r="B1048">
        <f>-0.779708</f>
        <v>-0.77970799999999996</v>
      </c>
    </row>
    <row r="1049" spans="1:2" x14ac:dyDescent="0.25">
      <c r="A1049">
        <v>-5.0512000000000001E-2</v>
      </c>
      <c r="B1049">
        <f>-0.784758</f>
        <v>-0.78475799999999996</v>
      </c>
    </row>
    <row r="1050" spans="1:2" x14ac:dyDescent="0.25">
      <c r="A1050">
        <v>4.9369000000000003E-2</v>
      </c>
      <c r="B1050">
        <f>-0.784787</f>
        <v>-0.78478700000000001</v>
      </c>
    </row>
    <row r="1051" spans="1:2" x14ac:dyDescent="0.25">
      <c r="A1051">
        <v>0.14779500000000001</v>
      </c>
      <c r="B1051">
        <f>-0.779795</f>
        <v>-0.77979500000000002</v>
      </c>
    </row>
    <row r="1052" spans="1:2" x14ac:dyDescent="0.25">
      <c r="A1052">
        <v>0.24202399999999999</v>
      </c>
      <c r="B1052">
        <f>-0.769681</f>
        <v>-0.76968099999999995</v>
      </c>
    </row>
    <row r="1053" spans="1:2" x14ac:dyDescent="0.25">
      <c r="A1053">
        <v>0.32987</v>
      </c>
      <c r="B1053">
        <f>-0.754248</f>
        <v>-0.75424800000000003</v>
      </c>
    </row>
    <row r="1054" spans="1:2" x14ac:dyDescent="0.25">
      <c r="A1054">
        <v>0.40986800000000001</v>
      </c>
      <c r="B1054">
        <f>-0.733193</f>
        <v>-0.73319299999999998</v>
      </c>
    </row>
    <row r="1055" spans="1:2" x14ac:dyDescent="0.25">
      <c r="A1055">
        <v>0.481271</v>
      </c>
      <c r="B1055">
        <f>-0.706121</f>
        <v>-0.706121</v>
      </c>
    </row>
    <row r="1056" spans="1:2" x14ac:dyDescent="0.25">
      <c r="A1056">
        <v>0.54391299999999998</v>
      </c>
      <c r="B1056">
        <f>-0.672546</f>
        <v>-0.67254599999999998</v>
      </c>
    </row>
    <row r="1057" spans="1:2" x14ac:dyDescent="0.25">
      <c r="A1057">
        <v>0.59803300000000004</v>
      </c>
      <c r="B1057">
        <f>-0.631913</f>
        <v>-0.63191299999999995</v>
      </c>
    </row>
    <row r="1058" spans="1:2" x14ac:dyDescent="0.25">
      <c r="A1058">
        <v>0.64410000000000001</v>
      </c>
      <c r="B1058">
        <f>-0.583634</f>
        <v>-0.58363399999999999</v>
      </c>
    </row>
    <row r="1059" spans="1:2" x14ac:dyDescent="0.25">
      <c r="A1059">
        <v>0.68268700000000004</v>
      </c>
      <c r="B1059">
        <f>-0.527155</f>
        <v>-0.52715500000000004</v>
      </c>
    </row>
    <row r="1060" spans="1:2" x14ac:dyDescent="0.25">
      <c r="A1060">
        <v>0.71437799999999996</v>
      </c>
      <c r="B1060">
        <f>-0.462057</f>
        <v>-0.462057</v>
      </c>
    </row>
    <row r="1061" spans="1:2" x14ac:dyDescent="0.25">
      <c r="A1061">
        <v>0.73970999999999998</v>
      </c>
      <c r="B1061">
        <f>-0.388195</f>
        <v>-0.38819500000000001</v>
      </c>
    </row>
    <row r="1062" spans="1:2" x14ac:dyDescent="0.25">
      <c r="A1062">
        <v>0.75914599999999999</v>
      </c>
      <c r="B1062">
        <f>-0.305883</f>
        <v>-0.30588300000000002</v>
      </c>
    </row>
    <row r="1063" spans="1:2" x14ac:dyDescent="0.25">
      <c r="A1063">
        <v>0.77305599999999997</v>
      </c>
      <c r="B1063">
        <f>-0.21606</f>
        <v>-0.21606</v>
      </c>
    </row>
    <row r="1064" spans="1:2" x14ac:dyDescent="0.25">
      <c r="A1064">
        <v>0.78171199999999996</v>
      </c>
      <c r="B1064">
        <f>-0.120399</f>
        <v>-0.12039900000000001</v>
      </c>
    </row>
    <row r="1065" spans="1:2" x14ac:dyDescent="0.25">
      <c r="A1065">
        <v>0.78528500000000001</v>
      </c>
      <c r="B1065">
        <f>-0.02127</f>
        <v>-2.1270000000000001E-2</v>
      </c>
    </row>
    <row r="1066" spans="1:2" x14ac:dyDescent="0.25">
      <c r="A1066">
        <v>0.78384699999999996</v>
      </c>
      <c r="B1066">
        <f>0.078488</f>
        <v>7.8488000000000002E-2</v>
      </c>
    </row>
    <row r="1067" spans="1:2" x14ac:dyDescent="0.25">
      <c r="A1067">
        <v>0.77736899999999998</v>
      </c>
      <c r="B1067">
        <f>0.175948</f>
        <v>0.17594799999999999</v>
      </c>
    </row>
    <row r="1068" spans="1:2" x14ac:dyDescent="0.25">
      <c r="A1068">
        <v>0.76572200000000001</v>
      </c>
      <c r="B1068">
        <f>0.268503</f>
        <v>0.26850299999999999</v>
      </c>
    </row>
    <row r="1069" spans="1:2" x14ac:dyDescent="0.25">
      <c r="A1069">
        <v>0.74867700000000004</v>
      </c>
      <c r="B1069">
        <f>0.354168</f>
        <v>0.35416799999999998</v>
      </c>
    </row>
    <row r="1070" spans="1:2" x14ac:dyDescent="0.25">
      <c r="A1070">
        <v>0.72590500000000002</v>
      </c>
      <c r="B1070">
        <f>0.431696</f>
        <v>0.43169600000000002</v>
      </c>
    </row>
    <row r="1071" spans="1:2" x14ac:dyDescent="0.25">
      <c r="A1071">
        <v>0.69698099999999996</v>
      </c>
      <c r="B1071">
        <f>0.500527</f>
        <v>0.50052700000000006</v>
      </c>
    </row>
    <row r="1072" spans="1:2" x14ac:dyDescent="0.25">
      <c r="A1072">
        <v>0.66139800000000004</v>
      </c>
      <c r="B1072">
        <f>0.560635</f>
        <v>0.56063499999999999</v>
      </c>
    </row>
    <row r="1073" spans="1:2" x14ac:dyDescent="0.25">
      <c r="A1073">
        <v>0.61858500000000005</v>
      </c>
      <c r="B1073">
        <f>0.61234</f>
        <v>0.61234</v>
      </c>
    </row>
    <row r="1074" spans="1:2" x14ac:dyDescent="0.25">
      <c r="A1074">
        <v>0.56795799999999996</v>
      </c>
      <c r="B1074">
        <f>0.656154</f>
        <v>0.65615400000000002</v>
      </c>
    </row>
    <row r="1075" spans="1:2" x14ac:dyDescent="0.25">
      <c r="A1075">
        <v>0.508988</v>
      </c>
      <c r="B1075">
        <f>0.692662</f>
        <v>0.692662</v>
      </c>
    </row>
    <row r="1076" spans="1:2" x14ac:dyDescent="0.25">
      <c r="A1076">
        <v>0.44131900000000002</v>
      </c>
      <c r="B1076">
        <f>0.722436</f>
        <v>0.72243599999999997</v>
      </c>
    </row>
    <row r="1077" spans="1:2" x14ac:dyDescent="0.25">
      <c r="A1077">
        <v>0.364925</v>
      </c>
      <c r="B1077">
        <f>0.745997</f>
        <v>0.74599700000000002</v>
      </c>
    </row>
    <row r="1078" spans="1:2" x14ac:dyDescent="0.25">
      <c r="A1078">
        <v>0.280283</v>
      </c>
      <c r="B1078">
        <f>0.76378</f>
        <v>0.76378000000000001</v>
      </c>
    </row>
    <row r="1079" spans="1:2" x14ac:dyDescent="0.25">
      <c r="A1079">
        <v>0.18854299999999999</v>
      </c>
      <c r="B1079">
        <f>0.776127</f>
        <v>0.77612700000000001</v>
      </c>
    </row>
    <row r="1080" spans="1:2" x14ac:dyDescent="0.25">
      <c r="A1080">
        <v>9.1592999999999994E-2</v>
      </c>
      <c r="B1080">
        <f>0.78328</f>
        <v>0.78327999999999998</v>
      </c>
    </row>
    <row r="1081" spans="1:2" x14ac:dyDescent="0.25">
      <c r="A1081">
        <v>-8.0260000000000001E-3</v>
      </c>
      <c r="B1081">
        <f>0.785382</f>
        <v>0.78538200000000002</v>
      </c>
    </row>
    <row r="1082" spans="1:2" x14ac:dyDescent="0.25">
      <c r="A1082">
        <v>-0.107407</v>
      </c>
      <c r="B1082">
        <f>0.782475</f>
        <v>0.78247500000000003</v>
      </c>
    </row>
    <row r="1083" spans="1:2" x14ac:dyDescent="0.25">
      <c r="A1083">
        <v>-0.203677</v>
      </c>
      <c r="B1083">
        <f>0.7745</f>
        <v>0.77449999999999997</v>
      </c>
    </row>
    <row r="1084" spans="1:2" x14ac:dyDescent="0.25">
      <c r="A1084">
        <v>-0.29438599999999998</v>
      </c>
      <c r="B1084">
        <f>0.7613</f>
        <v>0.76129999999999998</v>
      </c>
    </row>
    <row r="1085" spans="1:2" x14ac:dyDescent="0.25">
      <c r="A1085">
        <v>-0.37776300000000002</v>
      </c>
      <c r="B1085">
        <f>0.742615</f>
        <v>0.74261500000000003</v>
      </c>
    </row>
    <row r="1086" spans="1:2" x14ac:dyDescent="0.25">
      <c r="A1086">
        <v>-0.45277299999999998</v>
      </c>
      <c r="B1086">
        <f>0.718089</f>
        <v>0.71808899999999998</v>
      </c>
    </row>
    <row r="1087" spans="1:2" x14ac:dyDescent="0.25">
      <c r="A1087">
        <v>-0.51903299999999997</v>
      </c>
      <c r="B1087">
        <f>0.68727</f>
        <v>0.68727000000000005</v>
      </c>
    </row>
    <row r="1088" spans="1:2" x14ac:dyDescent="0.25">
      <c r="A1088">
        <v>-0.57663399999999998</v>
      </c>
      <c r="B1088">
        <f>0.649629</f>
        <v>0.64962900000000001</v>
      </c>
    </row>
    <row r="1089" spans="1:2" x14ac:dyDescent="0.25">
      <c r="A1089">
        <v>-0.625969</v>
      </c>
      <c r="B1089">
        <f>0.604587</f>
        <v>0.60458699999999999</v>
      </c>
    </row>
    <row r="1090" spans="1:2" x14ac:dyDescent="0.25">
      <c r="A1090">
        <v>-0.66758099999999998</v>
      </c>
      <c r="B1090">
        <f>0.551564</f>
        <v>0.55156400000000005</v>
      </c>
    </row>
    <row r="1091" spans="1:2" x14ac:dyDescent="0.25">
      <c r="A1091">
        <v>-0.70205799999999996</v>
      </c>
      <c r="B1091">
        <f>0.490071</f>
        <v>0.49007099999999998</v>
      </c>
    </row>
    <row r="1092" spans="1:2" x14ac:dyDescent="0.25">
      <c r="A1092">
        <v>-0.729962</v>
      </c>
      <c r="B1092">
        <f>0.41983</f>
        <v>0.41982999999999998</v>
      </c>
    </row>
    <row r="1093" spans="1:2" x14ac:dyDescent="0.25">
      <c r="A1093">
        <v>-0.75178900000000004</v>
      </c>
      <c r="B1093">
        <f>0.340942</f>
        <v>0.34094200000000002</v>
      </c>
    </row>
    <row r="1094" spans="1:2" x14ac:dyDescent="0.25">
      <c r="A1094">
        <v>-0.76794799999999996</v>
      </c>
      <c r="B1094">
        <f>0.254068</f>
        <v>0.25406800000000002</v>
      </c>
    </row>
    <row r="1095" spans="1:2" x14ac:dyDescent="0.25">
      <c r="A1095">
        <v>-0.778752</v>
      </c>
      <c r="B1095">
        <f>0.160574</f>
        <v>0.16057399999999999</v>
      </c>
    </row>
    <row r="1096" spans="1:2" x14ac:dyDescent="0.25">
      <c r="A1096">
        <v>-0.78441499999999997</v>
      </c>
      <c r="B1096">
        <f>0.062556</f>
        <v>6.2556E-2</v>
      </c>
    </row>
    <row r="1097" spans="1:2" x14ac:dyDescent="0.25">
      <c r="A1097">
        <v>-0.78505000000000003</v>
      </c>
      <c r="B1097">
        <f>-0.037301</f>
        <v>-3.7301000000000001E-2</v>
      </c>
    </row>
    <row r="1098" spans="1:2" x14ac:dyDescent="0.25">
      <c r="A1098">
        <v>-0.78066800000000003</v>
      </c>
      <c r="B1098">
        <f>-0.136056</f>
        <v>-0.13605600000000001</v>
      </c>
    </row>
    <row r="1099" spans="1:2" x14ac:dyDescent="0.25">
      <c r="A1099">
        <v>-0.77118299999999995</v>
      </c>
      <c r="B1099">
        <f>-0.230924</f>
        <v>-0.23092399999999999</v>
      </c>
    </row>
    <row r="1100" spans="1:2" x14ac:dyDescent="0.25">
      <c r="A1100">
        <v>-0.75640700000000005</v>
      </c>
      <c r="B1100">
        <f>-0.319634</f>
        <v>-0.31963399999999997</v>
      </c>
    </row>
    <row r="1101" spans="1:2" x14ac:dyDescent="0.25">
      <c r="A1101">
        <v>-0.73605200000000004</v>
      </c>
      <c r="B1101">
        <f>-0.400635</f>
        <v>-0.40063500000000002</v>
      </c>
    </row>
    <row r="1102" spans="1:2" x14ac:dyDescent="0.25">
      <c r="A1102">
        <v>-0.70973299999999995</v>
      </c>
      <c r="B1102">
        <f>-0.473097</f>
        <v>-0.47309699999999999</v>
      </c>
    </row>
    <row r="1103" spans="1:2" x14ac:dyDescent="0.25">
      <c r="A1103">
        <v>-0.67697300000000005</v>
      </c>
      <c r="B1103">
        <f>-0.536793</f>
        <v>-0.53679299999999996</v>
      </c>
    </row>
    <row r="1104" spans="1:2" x14ac:dyDescent="0.25">
      <c r="A1104">
        <v>-0.63722500000000004</v>
      </c>
      <c r="B1104">
        <f>-0.591922</f>
        <v>-0.59192199999999995</v>
      </c>
    </row>
    <row r="1105" spans="1:2" x14ac:dyDescent="0.25">
      <c r="A1105">
        <v>-0.58990200000000004</v>
      </c>
      <c r="B1105">
        <f>-0.638935</f>
        <v>-0.63893500000000003</v>
      </c>
    </row>
    <row r="1106" spans="1:2" x14ac:dyDescent="0.25">
      <c r="A1106">
        <v>-0.53444199999999997</v>
      </c>
      <c r="B1106">
        <f>-0.678396</f>
        <v>-0.678396</v>
      </c>
    </row>
    <row r="1107" spans="1:2" x14ac:dyDescent="0.25">
      <c r="A1107">
        <v>-0.47040100000000001</v>
      </c>
      <c r="B1107">
        <f>-0.710891</f>
        <v>-0.71089100000000005</v>
      </c>
    </row>
    <row r="1108" spans="1:2" x14ac:dyDescent="0.25">
      <c r="A1108">
        <v>-0.397594</v>
      </c>
      <c r="B1108">
        <f>-0.736967</f>
        <v>-0.73696700000000004</v>
      </c>
    </row>
    <row r="1109" spans="1:2" x14ac:dyDescent="0.25">
      <c r="A1109">
        <v>-0.31626900000000002</v>
      </c>
      <c r="B1109">
        <f>-0.757095</f>
        <v>-0.75709499999999996</v>
      </c>
    </row>
    <row r="1110" spans="1:2" x14ac:dyDescent="0.25">
      <c r="A1110">
        <v>-0.22728000000000001</v>
      </c>
      <c r="B1110">
        <f>-0.771657</f>
        <v>-0.77165700000000004</v>
      </c>
    </row>
    <row r="1111" spans="1:2" x14ac:dyDescent="0.25">
      <c r="A1111">
        <v>-0.132212</v>
      </c>
      <c r="B1111">
        <f>-0.780937</f>
        <v>-0.78093699999999999</v>
      </c>
    </row>
    <row r="1112" spans="1:2" x14ac:dyDescent="0.25">
      <c r="A1112">
        <v>-3.3374000000000001E-2</v>
      </c>
      <c r="B1112">
        <f>-0.785119</f>
        <v>-0.78511900000000001</v>
      </c>
    </row>
    <row r="1113" spans="1:2" x14ac:dyDescent="0.25">
      <c r="A1113">
        <v>6.6465999999999997E-2</v>
      </c>
      <c r="B1113">
        <f>-0.784288</f>
        <v>-0.78428799999999999</v>
      </c>
    </row>
    <row r="1114" spans="1:2" x14ac:dyDescent="0.25">
      <c r="A1114">
        <v>0.164354</v>
      </c>
      <c r="B1114">
        <f>-0.778426</f>
        <v>-0.77842599999999995</v>
      </c>
    </row>
    <row r="1115" spans="1:2" x14ac:dyDescent="0.25">
      <c r="A1115">
        <v>0.25762299999999999</v>
      </c>
      <c r="B1115">
        <f>-0.767415</f>
        <v>-0.76741499999999996</v>
      </c>
    </row>
    <row r="1116" spans="1:2" x14ac:dyDescent="0.25">
      <c r="A1116">
        <v>0.34420299999999998</v>
      </c>
      <c r="B1116">
        <f>-0.75104</f>
        <v>-0.75104000000000004</v>
      </c>
    </row>
    <row r="1117" spans="1:2" x14ac:dyDescent="0.25">
      <c r="A1117">
        <v>0.422759</v>
      </c>
      <c r="B1117">
        <f>-0.728982</f>
        <v>-0.72898200000000002</v>
      </c>
    </row>
    <row r="1118" spans="1:2" x14ac:dyDescent="0.25">
      <c r="A1118">
        <v>0.49265500000000001</v>
      </c>
      <c r="B1118">
        <f>-0.700829</f>
        <v>-0.70082900000000004</v>
      </c>
    </row>
    <row r="1119" spans="1:2" x14ac:dyDescent="0.25">
      <c r="A1119">
        <v>0.55380799999999997</v>
      </c>
      <c r="B1119">
        <f>-0.666082</f>
        <v>-0.66608199999999995</v>
      </c>
    </row>
    <row r="1120" spans="1:2" x14ac:dyDescent="0.25">
      <c r="A1120">
        <v>0.60650599999999999</v>
      </c>
      <c r="B1120">
        <f>-0.624177</f>
        <v>-0.62417699999999998</v>
      </c>
    </row>
    <row r="1121" spans="1:2" x14ac:dyDescent="0.25">
      <c r="A1121">
        <v>0.65124599999999999</v>
      </c>
      <c r="B1121">
        <f>-0.574527</f>
        <v>-0.57452700000000001</v>
      </c>
    </row>
    <row r="1122" spans="1:2" x14ac:dyDescent="0.25">
      <c r="A1122">
        <v>0.688608</v>
      </c>
      <c r="B1122">
        <f>-0.516591</f>
        <v>-0.51659100000000002</v>
      </c>
    </row>
    <row r="1123" spans="1:2" x14ac:dyDescent="0.25">
      <c r="A1123">
        <v>0.71916899999999995</v>
      </c>
      <c r="B1123">
        <f>-0.449987</f>
        <v>-0.44998700000000003</v>
      </c>
    </row>
    <row r="1124" spans="1:2" x14ac:dyDescent="0.25">
      <c r="A1124">
        <v>0.74345799999999995</v>
      </c>
      <c r="B1124">
        <f>-0.374636</f>
        <v>-0.37463600000000002</v>
      </c>
    </row>
    <row r="1125" spans="1:2" x14ac:dyDescent="0.25">
      <c r="A1125">
        <v>0.76192099999999996</v>
      </c>
      <c r="B1125">
        <f>-0.290946</f>
        <v>-0.29094599999999998</v>
      </c>
    </row>
    <row r="1126" spans="1:2" x14ac:dyDescent="0.25">
      <c r="A1126">
        <v>0.77491100000000002</v>
      </c>
      <c r="B1126">
        <f>-0.19998</f>
        <v>-0.19997999999999999</v>
      </c>
    </row>
    <row r="1127" spans="1:2" x14ac:dyDescent="0.25">
      <c r="A1127">
        <v>0.78268400000000005</v>
      </c>
      <c r="B1127">
        <f>-0.103538</f>
        <v>-0.10353800000000001</v>
      </c>
    </row>
    <row r="1128" spans="1:2" x14ac:dyDescent="0.25">
      <c r="A1128">
        <v>0.78539400000000004</v>
      </c>
      <c r="B1128">
        <f>-0.004091</f>
        <v>-4.091E-3</v>
      </c>
    </row>
    <row r="1129" spans="1:2" x14ac:dyDescent="0.25">
      <c r="A1129">
        <v>0.78309499999999999</v>
      </c>
      <c r="B1129">
        <f>0.095477</f>
        <v>9.5477000000000006E-2</v>
      </c>
    </row>
    <row r="1130" spans="1:2" x14ac:dyDescent="0.25">
      <c r="A1130">
        <v>0.77573999999999999</v>
      </c>
      <c r="B1130">
        <f>0.192265</f>
        <v>0.19226499999999999</v>
      </c>
    </row>
    <row r="1131" spans="1:2" x14ac:dyDescent="0.25">
      <c r="A1131">
        <v>0.763185</v>
      </c>
      <c r="B1131">
        <f>0.283757</f>
        <v>0.28375699999999998</v>
      </c>
    </row>
    <row r="1132" spans="1:2" x14ac:dyDescent="0.25">
      <c r="A1132">
        <v>0.74518200000000001</v>
      </c>
      <c r="B1132">
        <f>0.368092</f>
        <v>0.36809199999999997</v>
      </c>
    </row>
    <row r="1133" spans="1:2" x14ac:dyDescent="0.25">
      <c r="A1133">
        <v>0.72138500000000005</v>
      </c>
      <c r="B1133">
        <f>0.444148</f>
        <v>0.44414799999999999</v>
      </c>
    </row>
    <row r="1134" spans="1:2" x14ac:dyDescent="0.25">
      <c r="A1134">
        <v>0.69135599999999997</v>
      </c>
      <c r="B1134">
        <f>0.511471</f>
        <v>0.51147100000000001</v>
      </c>
    </row>
    <row r="1135" spans="1:2" x14ac:dyDescent="0.25">
      <c r="A1135">
        <v>0.65457200000000004</v>
      </c>
      <c r="B1135">
        <f>0.570104</f>
        <v>0.57010400000000006</v>
      </c>
    </row>
    <row r="1136" spans="1:2" x14ac:dyDescent="0.25">
      <c r="A1136">
        <v>0.61045799999999995</v>
      </c>
      <c r="B1136">
        <f>0.620414</f>
        <v>0.62041400000000002</v>
      </c>
    </row>
    <row r="1137" spans="1:2" x14ac:dyDescent="0.25">
      <c r="A1137">
        <v>0.55843200000000004</v>
      </c>
      <c r="B1137">
        <f>0.662931</f>
        <v>0.66293100000000005</v>
      </c>
    </row>
    <row r="1138" spans="1:2" x14ac:dyDescent="0.25">
      <c r="A1138">
        <v>0.49798500000000001</v>
      </c>
      <c r="B1138">
        <f>0.698241</f>
        <v>0.698241</v>
      </c>
    </row>
    <row r="1139" spans="1:2" x14ac:dyDescent="0.25">
      <c r="A1139">
        <v>0.42880800000000002</v>
      </c>
      <c r="B1139">
        <f>0.726914</f>
        <v>0.72691399999999995</v>
      </c>
    </row>
    <row r="1140" spans="1:2" x14ac:dyDescent="0.25">
      <c r="A1140">
        <v>0.35094500000000001</v>
      </c>
      <c r="B1140">
        <f>0.749453</f>
        <v>0.74945300000000004</v>
      </c>
    </row>
    <row r="1141" spans="1:2" x14ac:dyDescent="0.25">
      <c r="A1141">
        <v>0.26498100000000002</v>
      </c>
      <c r="B1141">
        <f>0.76628</f>
        <v>0.76627999999999996</v>
      </c>
    </row>
    <row r="1142" spans="1:2" x14ac:dyDescent="0.25">
      <c r="A1142">
        <v>0.17219100000000001</v>
      </c>
      <c r="B1142">
        <f>0.77772</f>
        <v>0.77771999999999997</v>
      </c>
    </row>
    <row r="1143" spans="1:2" x14ac:dyDescent="0.25">
      <c r="A1143">
        <v>7.4588000000000002E-2</v>
      </c>
      <c r="B1143">
        <f>0.783998</f>
        <v>0.78399799999999997</v>
      </c>
    </row>
    <row r="1144" spans="1:2" x14ac:dyDescent="0.25">
      <c r="A1144">
        <v>-2.5201999999999999E-2</v>
      </c>
      <c r="B1144">
        <f>0.785239</f>
        <v>0.78523900000000002</v>
      </c>
    </row>
    <row r="1145" spans="1:2" x14ac:dyDescent="0.25">
      <c r="A1145">
        <v>-0.124246</v>
      </c>
      <c r="B1145">
        <f>0.781468</f>
        <v>0.78146800000000005</v>
      </c>
    </row>
    <row r="1146" spans="1:2" x14ac:dyDescent="0.25">
      <c r="A1146">
        <v>-0.219718</v>
      </c>
      <c r="B1146">
        <f>0.77261</f>
        <v>0.77261000000000002</v>
      </c>
    </row>
    <row r="1147" spans="1:2" x14ac:dyDescent="0.25">
      <c r="A1147">
        <v>-0.30927199999999999</v>
      </c>
      <c r="B1147">
        <f>0.758488</f>
        <v>0.75848800000000005</v>
      </c>
    </row>
    <row r="1148" spans="1:2" x14ac:dyDescent="0.25">
      <c r="A1148">
        <v>-0.39126499999999997</v>
      </c>
      <c r="B1148">
        <f>0.738828</f>
        <v>0.73882800000000004</v>
      </c>
    </row>
    <row r="1149" spans="1:2" x14ac:dyDescent="0.25">
      <c r="A1149">
        <v>-0.46478399999999997</v>
      </c>
      <c r="B1149">
        <f>0.713254</f>
        <v>0.71325400000000005</v>
      </c>
    </row>
    <row r="1150" spans="1:2" x14ac:dyDescent="0.25">
      <c r="A1150">
        <v>-0.52953899999999998</v>
      </c>
      <c r="B1150">
        <f>0.681303</f>
        <v>0.68130299999999999</v>
      </c>
    </row>
    <row r="1151" spans="1:2" x14ac:dyDescent="0.25">
      <c r="A1151">
        <v>-0.58568500000000001</v>
      </c>
      <c r="B1151">
        <f>0.642433</f>
        <v>0.64243300000000003</v>
      </c>
    </row>
    <row r="1152" spans="1:2" x14ac:dyDescent="0.25">
      <c r="A1152">
        <v>-0.63365199999999999</v>
      </c>
      <c r="B1152">
        <f>0.596059</f>
        <v>0.59605900000000001</v>
      </c>
    </row>
    <row r="1153" spans="1:2" x14ac:dyDescent="0.25">
      <c r="A1153">
        <v>-0.67399699999999996</v>
      </c>
      <c r="B1153">
        <f>0.541612</f>
        <v>0.54161199999999998</v>
      </c>
    </row>
    <row r="1154" spans="1:2" x14ac:dyDescent="0.25">
      <c r="A1154">
        <v>-0.70730599999999999</v>
      </c>
      <c r="B1154">
        <f>0.478627</f>
        <v>0.47862700000000002</v>
      </c>
    </row>
    <row r="1155" spans="1:2" x14ac:dyDescent="0.25">
      <c r="A1155">
        <v>-0.73413200000000001</v>
      </c>
      <c r="B1155">
        <f>0.40688</f>
        <v>0.40688000000000002</v>
      </c>
    </row>
    <row r="1156" spans="1:2" x14ac:dyDescent="0.25">
      <c r="A1156">
        <v>-0.75495900000000005</v>
      </c>
      <c r="B1156">
        <f>0.326554</f>
        <v>0.32655400000000001</v>
      </c>
    </row>
    <row r="1157" spans="1:2" x14ac:dyDescent="0.25">
      <c r="A1157">
        <v>-0.77017800000000003</v>
      </c>
      <c r="B1157">
        <f>0.238425</f>
        <v>0.238425</v>
      </c>
    </row>
    <row r="1158" spans="1:2" x14ac:dyDescent="0.25">
      <c r="A1158">
        <v>-0.78008699999999997</v>
      </c>
      <c r="B1158">
        <f>0.143985</f>
        <v>0.143985</v>
      </c>
    </row>
    <row r="1159" spans="1:2" x14ac:dyDescent="0.25">
      <c r="A1159">
        <v>-0.78488100000000005</v>
      </c>
      <c r="B1159">
        <f>0.045448</f>
        <v>4.5448000000000002E-2</v>
      </c>
    </row>
    <row r="1160" spans="1:2" x14ac:dyDescent="0.25">
      <c r="A1160">
        <v>-0.78465499999999999</v>
      </c>
      <c r="B1160">
        <f>-0.054431</f>
        <v>-5.4431E-2</v>
      </c>
    </row>
    <row r="1161" spans="1:2" x14ac:dyDescent="0.25">
      <c r="A1161">
        <v>-0.77940500000000001</v>
      </c>
      <c r="B1161">
        <f>-0.152705</f>
        <v>-0.15270500000000001</v>
      </c>
    </row>
    <row r="1162" spans="1:2" x14ac:dyDescent="0.25">
      <c r="A1162">
        <v>-0.76902800000000004</v>
      </c>
      <c r="B1162">
        <f>-0.246657</f>
        <v>-0.24665699999999999</v>
      </c>
    </row>
    <row r="1163" spans="1:2" x14ac:dyDescent="0.25">
      <c r="A1163">
        <v>-0.75331599999999999</v>
      </c>
      <c r="B1163">
        <f>-0.334133</f>
        <v>-0.33413300000000001</v>
      </c>
    </row>
    <row r="1164" spans="1:2" x14ac:dyDescent="0.25">
      <c r="A1164">
        <v>-0.73196600000000001</v>
      </c>
      <c r="B1164">
        <f>-0.413707</f>
        <v>-0.41370699999999999</v>
      </c>
    </row>
    <row r="1165" spans="1:2" x14ac:dyDescent="0.25">
      <c r="A1165">
        <v>-0.70457599999999998</v>
      </c>
      <c r="B1165">
        <f>-0.484664</f>
        <v>-0.48466399999999998</v>
      </c>
    </row>
    <row r="1166" spans="1:2" x14ac:dyDescent="0.25">
      <c r="A1166">
        <v>-0.67065600000000003</v>
      </c>
      <c r="B1166">
        <f>-0.546865</f>
        <v>-0.54686500000000005</v>
      </c>
    </row>
    <row r="1167" spans="1:2" x14ac:dyDescent="0.25">
      <c r="A1167">
        <v>-0.62964900000000001</v>
      </c>
      <c r="B1167">
        <f>-0.600563</f>
        <v>-0.60056299999999996</v>
      </c>
    </row>
    <row r="1168" spans="1:2" x14ac:dyDescent="0.25">
      <c r="A1168">
        <v>-0.58096599999999998</v>
      </c>
      <c r="B1168">
        <f>-0.646236</f>
        <v>-0.64623600000000003</v>
      </c>
    </row>
    <row r="1169" spans="1:2" x14ac:dyDescent="0.25">
      <c r="A1169">
        <v>-0.52405800000000002</v>
      </c>
      <c r="B1169">
        <f>-0.684459</f>
        <v>-0.68445900000000004</v>
      </c>
    </row>
    <row r="1170" spans="1:2" x14ac:dyDescent="0.25">
      <c r="A1170">
        <v>-0.45851399999999998</v>
      </c>
      <c r="B1170">
        <f>-0.715814</f>
        <v>-0.71581399999999995</v>
      </c>
    </row>
    <row r="1171" spans="1:2" x14ac:dyDescent="0.25">
      <c r="A1171">
        <v>-0.38421100000000002</v>
      </c>
      <c r="B1171">
        <f>-0.740837</f>
        <v>-0.74083699999999997</v>
      </c>
    </row>
    <row r="1172" spans="1:2" x14ac:dyDescent="0.25">
      <c r="A1172">
        <v>-0.30148900000000001</v>
      </c>
      <c r="B1172">
        <f>-0.759984</f>
        <v>-0.75998399999999999</v>
      </c>
    </row>
    <row r="1173" spans="1:2" x14ac:dyDescent="0.25">
      <c r="A1173">
        <v>-0.21132200000000001</v>
      </c>
      <c r="B1173">
        <f>-0.773621</f>
        <v>-0.773621</v>
      </c>
    </row>
    <row r="1174" spans="1:2" x14ac:dyDescent="0.25">
      <c r="A1174">
        <v>-0.115423</v>
      </c>
      <c r="B1174">
        <f>-0.782015</f>
        <v>-0.78201500000000002</v>
      </c>
    </row>
    <row r="1175" spans="1:2" x14ac:dyDescent="0.25">
      <c r="A1175">
        <v>-1.6191000000000001E-2</v>
      </c>
      <c r="B1175">
        <f>-0.785333</f>
        <v>-0.78533299999999995</v>
      </c>
    </row>
    <row r="1176" spans="1:2" x14ac:dyDescent="0.25">
      <c r="A1176">
        <v>8.3519999999999997E-2</v>
      </c>
      <c r="B1176">
        <f>-0.78364</f>
        <v>-0.78364</v>
      </c>
    </row>
    <row r="1177" spans="1:2" x14ac:dyDescent="0.25">
      <c r="A1177">
        <v>0.18079000000000001</v>
      </c>
      <c r="B1177">
        <f>-0.776903</f>
        <v>-0.77690300000000001</v>
      </c>
    </row>
    <row r="1178" spans="1:2" x14ac:dyDescent="0.25">
      <c r="A1178">
        <v>0.273036</v>
      </c>
      <c r="B1178">
        <f>-0.764988</f>
        <v>-0.764988</v>
      </c>
    </row>
    <row r="1179" spans="1:2" x14ac:dyDescent="0.25">
      <c r="A1179">
        <v>0.35831099999999999</v>
      </c>
      <c r="B1179">
        <f>-0.747661</f>
        <v>-0.74766100000000002</v>
      </c>
    </row>
    <row r="1180" spans="1:2" x14ac:dyDescent="0.25">
      <c r="A1180">
        <v>0.43540499999999999</v>
      </c>
      <c r="B1180">
        <f>-0.724587</f>
        <v>-0.72458699999999998</v>
      </c>
    </row>
    <row r="1181" spans="1:2" x14ac:dyDescent="0.25">
      <c r="A1181">
        <v>0.50379099999999999</v>
      </c>
      <c r="B1181">
        <f>-0.695338</f>
        <v>-0.69533800000000001</v>
      </c>
    </row>
    <row r="1182" spans="1:2" x14ac:dyDescent="0.25">
      <c r="A1182">
        <v>0.56346099999999999</v>
      </c>
      <c r="B1182">
        <f>-0.659402</f>
        <v>-0.65940200000000004</v>
      </c>
    </row>
    <row r="1183" spans="1:2" x14ac:dyDescent="0.25">
      <c r="A1183">
        <v>0.61475199999999997</v>
      </c>
      <c r="B1183">
        <f>-0.616206</f>
        <v>-0.61620600000000003</v>
      </c>
    </row>
    <row r="1184" spans="1:2" x14ac:dyDescent="0.25">
      <c r="A1184">
        <v>0.65817999999999999</v>
      </c>
      <c r="B1184">
        <f>-0.565166</f>
        <v>-0.56516599999999995</v>
      </c>
    </row>
    <row r="1185" spans="1:2" x14ac:dyDescent="0.25">
      <c r="A1185">
        <v>0.69433199999999995</v>
      </c>
      <c r="B1185">
        <f>-0.505761</f>
        <v>-0.50576100000000002</v>
      </c>
    </row>
    <row r="1186" spans="1:2" x14ac:dyDescent="0.25">
      <c r="A1186">
        <v>0.72377899999999995</v>
      </c>
      <c r="B1186">
        <f>-0.437646</f>
        <v>-0.43764599999999998</v>
      </c>
    </row>
    <row r="1187" spans="1:2" x14ac:dyDescent="0.25">
      <c r="A1187">
        <v>0.74703699999999995</v>
      </c>
      <c r="B1187">
        <f>-0.360816</f>
        <v>-0.36081600000000003</v>
      </c>
    </row>
    <row r="1188" spans="1:2" x14ac:dyDescent="0.25">
      <c r="A1188">
        <v>0.76453599999999999</v>
      </c>
      <c r="B1188">
        <f>-0.275779</f>
        <v>-0.275779</v>
      </c>
    </row>
    <row r="1189" spans="1:2" x14ac:dyDescent="0.25">
      <c r="A1189">
        <v>0.77661400000000003</v>
      </c>
      <c r="B1189">
        <f>-0.183723</f>
        <v>-0.183723</v>
      </c>
    </row>
    <row r="1190" spans="1:2" x14ac:dyDescent="0.25">
      <c r="A1190">
        <v>0.78350799999999998</v>
      </c>
      <c r="B1190">
        <f>-0.086572</f>
        <v>-8.6571999999999996E-2</v>
      </c>
    </row>
    <row r="1191" spans="1:2" x14ac:dyDescent="0.25">
      <c r="A1191">
        <v>0.78535500000000003</v>
      </c>
      <c r="B1191">
        <f>0.013107</f>
        <v>1.3107000000000001E-2</v>
      </c>
    </row>
    <row r="1192" spans="1:2" x14ac:dyDescent="0.25">
      <c r="A1192">
        <v>0.78219300000000003</v>
      </c>
      <c r="B1192">
        <f>0.112397</f>
        <v>0.112397</v>
      </c>
    </row>
    <row r="1193" spans="1:2" x14ac:dyDescent="0.25">
      <c r="A1193">
        <v>0.77395700000000001</v>
      </c>
      <c r="B1193">
        <f>0.208438</f>
        <v>0.20843800000000001</v>
      </c>
    </row>
    <row r="1194" spans="1:2" x14ac:dyDescent="0.25">
      <c r="A1194">
        <v>0.76048499999999997</v>
      </c>
      <c r="B1194">
        <f>0.298811</f>
        <v>0.29881099999999999</v>
      </c>
    </row>
    <row r="1195" spans="1:2" x14ac:dyDescent="0.25">
      <c r="A1195">
        <v>0.74151299999999998</v>
      </c>
      <c r="B1195">
        <f>0.381782</f>
        <v>0.38178200000000001</v>
      </c>
    </row>
    <row r="1196" spans="1:2" x14ac:dyDescent="0.25">
      <c r="A1196">
        <v>0.71667800000000004</v>
      </c>
      <c r="B1196">
        <f>0.456352</f>
        <v>0.45635199999999998</v>
      </c>
    </row>
    <row r="1197" spans="1:2" x14ac:dyDescent="0.25">
      <c r="A1197">
        <v>0.68552599999999997</v>
      </c>
      <c r="B1197">
        <f>0.522166</f>
        <v>0.52216600000000002</v>
      </c>
    </row>
    <row r="1198" spans="1:2" x14ac:dyDescent="0.25">
      <c r="A1198">
        <v>0.64752399999999999</v>
      </c>
      <c r="B1198">
        <f>0.579336</f>
        <v>0.57933599999999996</v>
      </c>
    </row>
    <row r="1199" spans="1:2" x14ac:dyDescent="0.25">
      <c r="A1199">
        <v>0.60208899999999999</v>
      </c>
      <c r="B1199">
        <f>0.628265</f>
        <v>0.62826499999999996</v>
      </c>
    </row>
    <row r="1200" spans="1:2" x14ac:dyDescent="0.25">
      <c r="A1200">
        <v>0.548647</v>
      </c>
      <c r="B1200">
        <f>0.6695</f>
        <v>0.66949999999999998</v>
      </c>
    </row>
    <row r="1201" spans="1:2" x14ac:dyDescent="0.25">
      <c r="A1201">
        <v>0.48671399999999998</v>
      </c>
      <c r="B1201">
        <f>0.70363</f>
        <v>0.70362999999999998</v>
      </c>
    </row>
    <row r="1202" spans="1:2" x14ac:dyDescent="0.25">
      <c r="A1202">
        <v>0.41602699999999998</v>
      </c>
      <c r="B1202">
        <f>0.731214</f>
        <v>0.73121400000000003</v>
      </c>
    </row>
    <row r="1203" spans="1:2" x14ac:dyDescent="0.25">
      <c r="A1203">
        <v>0.33671200000000001</v>
      </c>
      <c r="B1203">
        <f>0.752744</f>
        <v>0.75274399999999997</v>
      </c>
    </row>
    <row r="1204" spans="1:2" x14ac:dyDescent="0.25">
      <c r="A1204">
        <v>0.24946199999999999</v>
      </c>
      <c r="B1204">
        <f>0.768624</f>
        <v>0.76862399999999997</v>
      </c>
    </row>
    <row r="1205" spans="1:2" x14ac:dyDescent="0.25">
      <c r="A1205">
        <v>0.15568100000000001</v>
      </c>
      <c r="B1205">
        <f>0.779163</f>
        <v>0.77916300000000005</v>
      </c>
    </row>
    <row r="1206" spans="1:2" x14ac:dyDescent="0.25">
      <c r="A1206">
        <v>5.7501999999999998E-2</v>
      </c>
      <c r="B1206">
        <f>0.784568</f>
        <v>0.78456800000000004</v>
      </c>
    </row>
    <row r="1207" spans="1:2" x14ac:dyDescent="0.25">
      <c r="A1207">
        <v>-4.2370999999999999E-2</v>
      </c>
      <c r="B1207">
        <f>0.784948</f>
        <v>0.78494799999999998</v>
      </c>
    </row>
    <row r="1208" spans="1:2" x14ac:dyDescent="0.25">
      <c r="A1208">
        <v>-0.14099300000000001</v>
      </c>
      <c r="B1208">
        <f>0.78031</f>
        <v>0.78030999999999995</v>
      </c>
    </row>
    <row r="1209" spans="1:2" x14ac:dyDescent="0.25">
      <c r="A1209">
        <v>-0.235596</v>
      </c>
      <c r="B1209">
        <f>0.770562</f>
        <v>0.77056199999999997</v>
      </c>
    </row>
    <row r="1210" spans="1:2" x14ac:dyDescent="0.25">
      <c r="A1210">
        <v>-0.32394600000000001</v>
      </c>
      <c r="B1210">
        <f>0.75551</f>
        <v>0.75551000000000001</v>
      </c>
    </row>
    <row r="1211" spans="1:2" x14ac:dyDescent="0.25">
      <c r="A1211">
        <v>-0.40452700000000003</v>
      </c>
      <c r="B1211">
        <f>0.734862</f>
        <v>0.73486200000000002</v>
      </c>
    </row>
    <row r="1212" spans="1:2" x14ac:dyDescent="0.25">
      <c r="A1212">
        <v>-0.476545</v>
      </c>
      <c r="B1212">
        <f>0.708228</f>
        <v>0.70822799999999997</v>
      </c>
    </row>
    <row r="1213" spans="1:2" x14ac:dyDescent="0.25">
      <c r="A1213">
        <v>-0.539798</v>
      </c>
      <c r="B1213">
        <f>0.675127</f>
        <v>0.67512700000000003</v>
      </c>
    </row>
    <row r="1214" spans="1:2" x14ac:dyDescent="0.25">
      <c r="A1214">
        <v>-0.594503</v>
      </c>
      <c r="B1214">
        <f>0.635008</f>
        <v>0.63500800000000002</v>
      </c>
    </row>
    <row r="1215" spans="1:2" x14ac:dyDescent="0.25">
      <c r="A1215">
        <v>-0.64111700000000005</v>
      </c>
      <c r="B1215">
        <f>0.587285</f>
        <v>0.58728499999999995</v>
      </c>
    </row>
    <row r="1216" spans="1:2" x14ac:dyDescent="0.25">
      <c r="A1216">
        <v>-0.68020999999999998</v>
      </c>
      <c r="B1216">
        <f>0.531398</f>
        <v>0.53139800000000004</v>
      </c>
    </row>
    <row r="1217" spans="1:2" x14ac:dyDescent="0.25">
      <c r="A1217">
        <v>-0.71236699999999997</v>
      </c>
      <c r="B1217">
        <f>0.466913</f>
        <v>0.46691300000000002</v>
      </c>
    </row>
    <row r="1218" spans="1:2" x14ac:dyDescent="0.25">
      <c r="A1218">
        <v>-0.73812900000000004</v>
      </c>
      <c r="B1218">
        <f>0.393663</f>
        <v>0.39366299999999999</v>
      </c>
    </row>
    <row r="1219" spans="1:2" x14ac:dyDescent="0.25">
      <c r="A1219">
        <v>-0.75796600000000003</v>
      </c>
      <c r="B1219">
        <f>0.311921</f>
        <v>0.311921</v>
      </c>
    </row>
    <row r="1220" spans="1:2" x14ac:dyDescent="0.25">
      <c r="A1220">
        <v>-0.772254</v>
      </c>
      <c r="B1220">
        <f>0.222579</f>
        <v>0.222579</v>
      </c>
    </row>
    <row r="1221" spans="1:2" x14ac:dyDescent="0.25">
      <c r="A1221">
        <v>-0.78127199999999997</v>
      </c>
      <c r="B1221">
        <f>0.127258</f>
        <v>0.12725800000000001</v>
      </c>
    </row>
    <row r="1222" spans="1:2" x14ac:dyDescent="0.25">
      <c r="A1222">
        <v>-0.78519799999999995</v>
      </c>
      <c r="B1222">
        <f>0.028284</f>
        <v>2.8284E-2</v>
      </c>
    </row>
    <row r="1223" spans="1:2" x14ac:dyDescent="0.25">
      <c r="A1223">
        <v>-0.784111</v>
      </c>
      <c r="B1223">
        <f>-0.071527</f>
        <v>-7.1526999999999993E-2</v>
      </c>
    </row>
    <row r="1224" spans="1:2" x14ac:dyDescent="0.25">
      <c r="A1224">
        <v>-0.77798999999999996</v>
      </c>
      <c r="B1224">
        <f>-0.16924</f>
        <v>-0.16924</v>
      </c>
    </row>
    <row r="1225" spans="1:2" x14ac:dyDescent="0.25">
      <c r="A1225">
        <v>-0.76671199999999995</v>
      </c>
      <c r="B1225">
        <f>-0.262212</f>
        <v>-0.262212</v>
      </c>
    </row>
    <row r="1226" spans="1:2" x14ac:dyDescent="0.25">
      <c r="A1226">
        <v>-0.75005599999999994</v>
      </c>
      <c r="B1226">
        <f>-0.348409</f>
        <v>-0.34840900000000002</v>
      </c>
    </row>
    <row r="1227" spans="1:2" x14ac:dyDescent="0.25">
      <c r="A1227">
        <v>-0.72769799999999996</v>
      </c>
      <c r="B1227">
        <f>-0.426534</f>
        <v>-0.42653400000000002</v>
      </c>
    </row>
    <row r="1228" spans="1:2" x14ac:dyDescent="0.25">
      <c r="A1228">
        <v>-0.69922300000000004</v>
      </c>
      <c r="B1228">
        <f>-0.495982</f>
        <v>-0.49598199999999998</v>
      </c>
    </row>
    <row r="1229" spans="1:2" x14ac:dyDescent="0.25">
      <c r="A1229">
        <v>-0.66412499999999997</v>
      </c>
      <c r="B1229">
        <f>-0.556695</f>
        <v>-0.55669500000000005</v>
      </c>
    </row>
    <row r="1230" spans="1:2" x14ac:dyDescent="0.25">
      <c r="A1230">
        <v>-0.62183900000000003</v>
      </c>
      <c r="B1230">
        <f>-0.608974</f>
        <v>-0.60897400000000002</v>
      </c>
    </row>
    <row r="1231" spans="1:2" x14ac:dyDescent="0.25">
      <c r="A1231">
        <v>-0.57177900000000004</v>
      </c>
      <c r="B1231">
        <f>-0.653324</f>
        <v>-0.65332400000000002</v>
      </c>
    </row>
    <row r="1232" spans="1:2" x14ac:dyDescent="0.25">
      <c r="A1232">
        <v>-0.513409</v>
      </c>
      <c r="B1232">
        <f>-0.690325</f>
        <v>-0.69032499999999997</v>
      </c>
    </row>
    <row r="1233" spans="1:2" x14ac:dyDescent="0.25">
      <c r="A1233">
        <v>-0.446357</v>
      </c>
      <c r="B1233">
        <f>-0.720555</f>
        <v>-0.72055499999999995</v>
      </c>
    </row>
    <row r="1234" spans="1:2" x14ac:dyDescent="0.25">
      <c r="A1234">
        <v>-0.37056600000000001</v>
      </c>
      <c r="B1234">
        <f>-0.744536</f>
        <v>-0.74453599999999998</v>
      </c>
    </row>
    <row r="1235" spans="1:2" x14ac:dyDescent="0.25">
      <c r="A1235">
        <v>-0.28647400000000001</v>
      </c>
      <c r="B1235">
        <f>-0.762713</f>
        <v>-0.76271299999999997</v>
      </c>
    </row>
    <row r="1236" spans="1:2" x14ac:dyDescent="0.25">
      <c r="A1236">
        <v>-0.19517899999999999</v>
      </c>
      <c r="B1236">
        <f>-0.775432</f>
        <v>-0.77543200000000001</v>
      </c>
    </row>
    <row r="1237" spans="1:2" x14ac:dyDescent="0.25">
      <c r="A1237">
        <v>-9.8518999999999995E-2</v>
      </c>
      <c r="B1237">
        <f>-0.782944</f>
        <v>-0.78294399999999997</v>
      </c>
    </row>
    <row r="1238" spans="1:2" x14ac:dyDescent="0.25">
      <c r="A1238">
        <v>1.0059999999999999E-3</v>
      </c>
      <c r="B1238">
        <f>-0.785398</f>
        <v>-0.78539800000000004</v>
      </c>
    </row>
    <row r="1239" spans="1:2" x14ac:dyDescent="0.25">
      <c r="A1239">
        <v>0.10050099999999999</v>
      </c>
      <c r="B1239">
        <f>-0.782843</f>
        <v>-0.78284299999999996</v>
      </c>
    </row>
    <row r="1240" spans="1:2" x14ac:dyDescent="0.25">
      <c r="A1240">
        <v>0.197075</v>
      </c>
      <c r="B1240">
        <f>-0.775228</f>
        <v>-0.77522800000000003</v>
      </c>
    </row>
    <row r="1241" spans="1:2" x14ac:dyDescent="0.25">
      <c r="A1241">
        <v>0.28824100000000002</v>
      </c>
      <c r="B1241">
        <f>-0.762402</f>
        <v>-0.76240200000000002</v>
      </c>
    </row>
    <row r="1242" spans="1:2" x14ac:dyDescent="0.25">
      <c r="A1242">
        <v>0.37217499999999998</v>
      </c>
      <c r="B1242">
        <f>-0.744113</f>
        <v>-0.74411300000000002</v>
      </c>
    </row>
    <row r="1243" spans="1:2" x14ac:dyDescent="0.25">
      <c r="A1243">
        <v>0.44779200000000002</v>
      </c>
      <c r="B1243">
        <f>-0.72001</f>
        <v>-0.72001000000000004</v>
      </c>
    </row>
    <row r="1244" spans="1:2" x14ac:dyDescent="0.25">
      <c r="A1244">
        <v>0.51466699999999999</v>
      </c>
      <c r="B1244">
        <f>-0.689649</f>
        <v>-0.68964899999999996</v>
      </c>
    </row>
    <row r="1245" spans="1:2" x14ac:dyDescent="0.25">
      <c r="A1245">
        <v>0.57286599999999999</v>
      </c>
      <c r="B1245">
        <f>-0.652506</f>
        <v>-0.65250600000000003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25409</dc:creator>
  <cp:lastModifiedBy>25409</cp:lastModifiedBy>
  <dcterms:created xsi:type="dcterms:W3CDTF">2019-08-04T09:02:36Z</dcterms:created>
  <dcterms:modified xsi:type="dcterms:W3CDTF">2019-08-04T09:04:34Z</dcterms:modified>
</cp:coreProperties>
</file>