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of attendees" sheetId="1" r:id="rId4"/>
    <sheet state="visible" name="Companies seeking AI automation" sheetId="2" r:id="rId5"/>
    <sheet state="visible" name="AI freelancers &amp; agencies for a" sheetId="3" r:id="rId6"/>
    <sheet state="visible" name="AI investors" sheetId="4" r:id="rId7"/>
    <sheet state="visible" name="AI startups" sheetId="5" r:id="rId8"/>
  </sheets>
  <definedNames/>
  <calcPr/>
</workbook>
</file>

<file path=xl/sharedStrings.xml><?xml version="1.0" encoding="utf-8"?>
<sst xmlns="http://schemas.openxmlformats.org/spreadsheetml/2006/main" count="20383" uniqueCount="11378">
  <si>
    <t>Name</t>
  </si>
  <si>
    <t>Email</t>
  </si>
  <si>
    <t>WhatsApp Number</t>
  </si>
  <si>
    <t>LinkedIn</t>
  </si>
  <si>
    <t>Company Headcount</t>
  </si>
  <si>
    <t xml:space="preserve">Website </t>
  </si>
  <si>
    <t>Company Name</t>
  </si>
  <si>
    <t>Business owner / CEO / Director</t>
  </si>
  <si>
    <t>AI investors</t>
  </si>
  <si>
    <t>AI startups</t>
  </si>
  <si>
    <t>AI freelancers &amp; agencies</t>
  </si>
  <si>
    <t>General attendees</t>
  </si>
  <si>
    <t>Processes looking to be automated with AI</t>
  </si>
  <si>
    <t>AI tools used to automate client processes</t>
  </si>
  <si>
    <t>Pricing: hourly rate and/or typical project cost engagement (min &amp; max)</t>
  </si>
  <si>
    <t xml:space="preserve">Other regions </t>
  </si>
  <si>
    <t>Check size</t>
  </si>
  <si>
    <t>🚀 Tyler Kelley</t>
  </si>
  <si>
    <t>slamagency.com</t>
  </si>
  <si>
    <t>SLAM + Outsourced Marketing</t>
  </si>
  <si>
    <t>All of them</t>
  </si>
  <si>
    <t>A Amin</t>
  </si>
  <si>
    <t>asfiyan93@gmail.com</t>
  </si>
  <si>
    <t>na</t>
  </si>
  <si>
    <t>Operations manager</t>
  </si>
  <si>
    <t>Operations</t>
  </si>
  <si>
    <t>A D</t>
  </si>
  <si>
    <t>anastasha.deyour@gmail.com</t>
  </si>
  <si>
    <t>Edit on the Spot</t>
  </si>
  <si>
    <t>marketing and operations</t>
  </si>
  <si>
    <t>a data 0</t>
  </si>
  <si>
    <t>91 91120 65197</t>
  </si>
  <si>
    <t>Self</t>
  </si>
  <si>
    <t>Data visualization</t>
  </si>
  <si>
    <t>A.D R</t>
  </si>
  <si>
    <t>a.d.ratter@gmail.com</t>
  </si>
  <si>
    <t>49 016 24614876</t>
  </si>
  <si>
    <t>1 plus specificaly focussed external collaborators</t>
  </si>
  <si>
    <t>Will be re-launched soon</t>
  </si>
  <si>
    <t>I am transforming as AI consultant my clients complete ecosystem to be prepared for the future</t>
  </si>
  <si>
    <t>The perfect AI tool is a curated AI infrastructure.</t>
  </si>
  <si>
    <t>Min: 200€/h, Max:  10000-100000€</t>
  </si>
  <si>
    <t>A(a)shish Kumar</t>
  </si>
  <si>
    <t>www.linkedin.com/in/quantaashishmehta/</t>
  </si>
  <si>
    <t>Rusiva Enterprises, Founcder</t>
  </si>
  <si>
    <t>Azure, Langchain</t>
  </si>
  <si>
    <t>Min: 100$, Max:  300$</t>
  </si>
  <si>
    <t>Aadil Bundeally</t>
  </si>
  <si>
    <t>aadilaadilaadil@gmail.com</t>
  </si>
  <si>
    <t>Consultating</t>
  </si>
  <si>
    <t>Data</t>
  </si>
  <si>
    <t>Aamir Ashraf</t>
  </si>
  <si>
    <t>1 (214) 940-6366</t>
  </si>
  <si>
    <t>100+</t>
  </si>
  <si>
    <t>Dotcomsourcing.com</t>
  </si>
  <si>
    <t>Dotcomsourcing provides remote staffing services</t>
  </si>
  <si>
    <t>Digital Marketing,  software development and HR</t>
  </si>
  <si>
    <t>Aamir Mehta</t>
  </si>
  <si>
    <t>aamirmehta@gmail.com</t>
  </si>
  <si>
    <t>1(610)609-1832</t>
  </si>
  <si>
    <t>linkedin.com/ln/aamirmehta</t>
  </si>
  <si>
    <t>VerticalDrive - Gearing up to start an AI Marketing Consultancy</t>
  </si>
  <si>
    <t>None</t>
  </si>
  <si>
    <t>Aaqib Alvi</t>
  </si>
  <si>
    <t>aqb589@gmail.com</t>
  </si>
  <si>
    <t>https://www.linkedin.com/in/aqb589</t>
  </si>
  <si>
    <t>sustainable living lab.org</t>
  </si>
  <si>
    <t>sustainable consulting</t>
  </si>
  <si>
    <t>ops</t>
  </si>
  <si>
    <t>Aarathi P</t>
  </si>
  <si>
    <t>aarathi156@gmail.com</t>
  </si>
  <si>
    <t>91 96201 25752</t>
  </si>
  <si>
    <t>new</t>
  </si>
  <si>
    <t>none</t>
  </si>
  <si>
    <t>freelance</t>
  </si>
  <si>
    <t>Fintech</t>
  </si>
  <si>
    <t>Aaron Callaway</t>
  </si>
  <si>
    <t>inputzero.com</t>
  </si>
  <si>
    <t>Input Zero - ServiceNow Implementation partner</t>
  </si>
  <si>
    <t>Sales and Marketing</t>
  </si>
  <si>
    <t>Aaron Grandy</t>
  </si>
  <si>
    <t>aaron.grandy@finnblue.net</t>
  </si>
  <si>
    <t>31 6 11187852</t>
  </si>
  <si>
    <t>11 + 3</t>
  </si>
  <si>
    <t>https://gomed.ng/</t>
  </si>
  <si>
    <t>GoMed - We work with community pharmacies in Africa to automate their services.</t>
  </si>
  <si>
    <t>Customer service, product catalogs, order fulfillment.</t>
  </si>
  <si>
    <t>Aaron Stuiber</t>
  </si>
  <si>
    <t>1 (920) 604-3095</t>
  </si>
  <si>
    <t>Vesta - Home Equity Investment Originations. proptech/fintech</t>
  </si>
  <si>
    <t>All of them.</t>
  </si>
  <si>
    <t>Abayomi Aregbesola</t>
  </si>
  <si>
    <t>yomiaregbesola@gmail.com</t>
  </si>
  <si>
    <t>234 706 436 6933</t>
  </si>
  <si>
    <t>https://www.linkedin.com/in/yomi-aregbe</t>
  </si>
  <si>
    <t>D'Lyte Enterprise+ Design, Sewing, Branding and Printing</t>
  </si>
  <si>
    <t>Business Idea and Sales</t>
  </si>
  <si>
    <t>Abbas Hashmi</t>
  </si>
  <si>
    <t>1(347)982-6086</t>
  </si>
  <si>
    <t>www.SaudiFamilyHoldings.com</t>
  </si>
  <si>
    <t>Capital raising</t>
  </si>
  <si>
    <t/>
  </si>
  <si>
    <t>min: 500,000, max:  3,000,000</t>
  </si>
  <si>
    <t>Abdeali Siyawala</t>
  </si>
  <si>
    <t>abdeali@siya.tech</t>
  </si>
  <si>
    <t>44 7438 222709</t>
  </si>
  <si>
    <t>https://www.linkedin.com/in/abdealisiyawala/</t>
  </si>
  <si>
    <t>https://siya.tech</t>
  </si>
  <si>
    <t>Siya Tech Ventures, an AI-focused agency and venture studio</t>
  </si>
  <si>
    <t>Lovable, CodeRabbit, Figma, Windsurf, Cursor, Github Copilot, Github Actions</t>
  </si>
  <si>
    <t>Min: 30, Max:  75</t>
  </si>
  <si>
    <t>Abdel Amiche</t>
  </si>
  <si>
    <t>aamiche@gmail.com</t>
  </si>
  <si>
    <t>33 6 21 71 02 06</t>
  </si>
  <si>
    <t>https://www.linkedin.com/in/abdelamiche</t>
  </si>
  <si>
    <t>Amazon seller</t>
  </si>
  <si>
    <t>Gen leads</t>
  </si>
  <si>
    <t>Abdelrahman Mahmoud</t>
  </si>
  <si>
    <t>abdelrahman.usam@gmail.com</t>
  </si>
  <si>
    <t>https://ventures.usamif.com</t>
  </si>
  <si>
    <t>Start Hub</t>
  </si>
  <si>
    <t>min: 20000, max:  100000</t>
  </si>
  <si>
    <t>Abdul Ahad</t>
  </si>
  <si>
    <t>ahad.z@horizontech.biz</t>
  </si>
  <si>
    <t>92 322 2465066</t>
  </si>
  <si>
    <t>https://www.linkedin.com/in/abdul-ahad-96989411</t>
  </si>
  <si>
    <t>HorizonTech.biz</t>
  </si>
  <si>
    <t>Service Provider</t>
  </si>
  <si>
    <t>IT</t>
  </si>
  <si>
    <t>Abdul Rahman</t>
  </si>
  <si>
    <t>sambazjay@gmail.com</t>
  </si>
  <si>
    <t>https://www.linkedin.com/in/abdul-rahman-82870a351</t>
  </si>
  <si>
    <t>Am a content creator</t>
  </si>
  <si>
    <t>Abdul Rehman</t>
  </si>
  <si>
    <t>abdulrehmanpti12@gmail.com</t>
  </si>
  <si>
    <t>cornerr.io</t>
  </si>
  <si>
    <t>n8n</t>
  </si>
  <si>
    <t>Min: 20, Max:  40</t>
  </si>
  <si>
    <t>Abdulrahman Abdulrahman</t>
  </si>
  <si>
    <t>abdulrahamanbabatunde12@gmail.com</t>
  </si>
  <si>
    <t>234 906 802 9427</t>
  </si>
  <si>
    <t>PromptTo develops solution on AI Socail Media Multi-gent to help business get 50X engagements.</t>
  </si>
  <si>
    <t>Abdulrahman Isiaka</t>
  </si>
  <si>
    <t>abdulrahmanisiaka1@gmail.com</t>
  </si>
  <si>
    <t>234 806 553 1199</t>
  </si>
  <si>
    <t>https://www.linkedin.com/in/abdulrahman-isiaka-2763a1125</t>
  </si>
  <si>
    <t>Serbanon Recruitment Agency, I facilitate Recruitment of healthcare workers to saudi arabia</t>
  </si>
  <si>
    <t>Social media/YouTube</t>
  </si>
  <si>
    <t>Abdulwahab Azeez</t>
  </si>
  <si>
    <t>alaayahayzed@gmail.com</t>
  </si>
  <si>
    <t>https://www.linkedin.com/me?trk=p_mwlite_feed-secondary_nav</t>
  </si>
  <si>
    <t>Copywriting</t>
  </si>
  <si>
    <t>ChatGPT</t>
  </si>
  <si>
    <t>Min: $15, Max:  $30</t>
  </si>
  <si>
    <t>Abera Berhanu</t>
  </si>
  <si>
    <t>aberhanu2895@gmail.com</t>
  </si>
  <si>
    <t>251 91 206 6805</t>
  </si>
  <si>
    <t>https://www.linkedin.com/in/abera-berhanu-95491667</t>
  </si>
  <si>
    <t>Afro Talent Consultancy and Trading PLC</t>
  </si>
  <si>
    <t>Workflow</t>
  </si>
  <si>
    <t>Abhilekh Verma</t>
  </si>
  <si>
    <t>abhilekhverma91@gmail.com</t>
  </si>
  <si>
    <t>91 95056 04477</t>
  </si>
  <si>
    <t>https://www.linkedin.com/in/abhilekhverma</t>
  </si>
  <si>
    <t>Abhilekh Verma ConsultancyAIMentor</t>
  </si>
  <si>
    <t>Abhinav Gupta</t>
  </si>
  <si>
    <t>abhinav@btcmaxi.in</t>
  </si>
  <si>
    <t>91 94651 10001</t>
  </si>
  <si>
    <t>W2.community</t>
  </si>
  <si>
    <t>Business lead at a Web3 marketing agency</t>
  </si>
  <si>
    <t>n8n, make.com and claude/gpt agents</t>
  </si>
  <si>
    <t>Min: $1000, Max:  $5000</t>
  </si>
  <si>
    <t>Abhinav Srivastava</t>
  </si>
  <si>
    <t>abhinav.srivastava@avkalan.ai</t>
  </si>
  <si>
    <t>avkalan.ai</t>
  </si>
  <si>
    <t>Avkalan.ai - Custom AI solutions for businesses</t>
  </si>
  <si>
    <t>Abhishek B S</t>
  </si>
  <si>
    <t>abhishek@brandforge.digital</t>
  </si>
  <si>
    <t>91 90084 07029</t>
  </si>
  <si>
    <t>https://www.linkedin.com/in/abhishek-bs97</t>
  </si>
  <si>
    <t>15+</t>
  </si>
  <si>
    <t>www.brandforge.digital</t>
  </si>
  <si>
    <t>Brandforge- Into Real estate, Digital Marketing and Courses</t>
  </si>
  <si>
    <t>Workflow, Leads followup and keywords generation</t>
  </si>
  <si>
    <t>Abhishek Pal</t>
  </si>
  <si>
    <t>Abhishekpal</t>
  </si>
  <si>
    <t>Indian</t>
  </si>
  <si>
    <t>Abhishek Shah</t>
  </si>
  <si>
    <t>65 8143 5765</t>
  </si>
  <si>
    <t>www.menyala.com</t>
  </si>
  <si>
    <t>Menyala Venture Studio</t>
  </si>
  <si>
    <t>Value chains</t>
  </si>
  <si>
    <t>Abhishek Shankar</t>
  </si>
  <si>
    <t>mybabybridge.com</t>
  </si>
  <si>
    <t>mybabybridge</t>
  </si>
  <si>
    <t>all</t>
  </si>
  <si>
    <t>Abi K</t>
  </si>
  <si>
    <t>smartnurseai@gmail.com</t>
  </si>
  <si>
    <t>SmartNurse.ai</t>
  </si>
  <si>
    <t>SmartNurse AI</t>
  </si>
  <si>
    <t>abiramkumar palanivelu</t>
  </si>
  <si>
    <t>Abiramkumar</t>
  </si>
  <si>
    <t>Rntbci</t>
  </si>
  <si>
    <t>India</t>
  </si>
  <si>
    <t>Abner Aquino</t>
  </si>
  <si>
    <t>a.aquino@epicaihub.io</t>
  </si>
  <si>
    <t>1(347)569-2263</t>
  </si>
  <si>
    <t>LinkedIn.com/abner-aquino</t>
  </si>
  <si>
    <t>Epicaihub</t>
  </si>
  <si>
    <t>Account executive</t>
  </si>
  <si>
    <t>Abrar Zafar</t>
  </si>
  <si>
    <t>az@numla.com</t>
  </si>
  <si>
    <t>966 50 804 1181</t>
  </si>
  <si>
    <t>https://www.linkedin.com/in/abrarzafar</t>
  </si>
  <si>
    <t>Numla.com</t>
  </si>
  <si>
    <t>Numla</t>
  </si>
  <si>
    <t>Sales</t>
  </si>
  <si>
    <t>Abu M Muttalib</t>
  </si>
  <si>
    <t>abu.muttalib@gmail.com</t>
  </si>
  <si>
    <t>https://www.linkedin.com/in/abummuttalib</t>
  </si>
  <si>
    <t>Geospatial services</t>
  </si>
  <si>
    <t>Geospatial data analysis</t>
  </si>
  <si>
    <t>Abubakar Siddiqui</t>
  </si>
  <si>
    <t>abubakar.ccde@gmail.com</t>
  </si>
  <si>
    <t>1 (661) 779-4022</t>
  </si>
  <si>
    <t>https://www.linkedin.com/in/cybersiddiqui</t>
  </si>
  <si>
    <t>ThunderCatTech.com</t>
  </si>
  <si>
    <t>ThunderCat</t>
  </si>
  <si>
    <t>Network and Security</t>
  </si>
  <si>
    <t>Achim Guha</t>
  </si>
  <si>
    <t>linkedin@cryptoscout24.com</t>
  </si>
  <si>
    <t>49 160 90618737</t>
  </si>
  <si>
    <t>https://www.linkedin.com/in/cryptoscout24</t>
  </si>
  <si>
    <t>https://app.trustyfy.com?by=101a44</t>
  </si>
  <si>
    <t>Trustyfy</t>
  </si>
  <si>
    <t>AD Ventures</t>
  </si>
  <si>
    <t>contact@a2dventures.com</t>
  </si>
  <si>
    <t>https://a2dventures.com</t>
  </si>
  <si>
    <t>Southeast Asia's leading angel investing platform backing bold founders building in/for the region</t>
  </si>
  <si>
    <t>min: 100000, max:  200000</t>
  </si>
  <si>
    <t>Adam Beal</t>
  </si>
  <si>
    <t>1(303)350-9175</t>
  </si>
  <si>
    <t>r3iventures.com</t>
  </si>
  <si>
    <t>R3i Ventures - Venture studio and investment fund, targeting Ai-native companies in deep tech, climate, medtech and water</t>
  </si>
  <si>
    <t>min: 300, max:  2000000</t>
  </si>
  <si>
    <t>Adam Hobson</t>
  </si>
  <si>
    <t>Not live yet</t>
  </si>
  <si>
    <t>Tiger (Pre Revenue, still ideating business model)</t>
  </si>
  <si>
    <t>Sales, Marketing</t>
  </si>
  <si>
    <t>Adam Marchick</t>
  </si>
  <si>
    <t>1(650)218-1103</t>
  </si>
  <si>
    <t>Investor in AI Funds</t>
  </si>
  <si>
    <t>min: 500000, max:  50000000</t>
  </si>
  <si>
    <t>Adam Milito</t>
  </si>
  <si>
    <t>1(161)348-5068</t>
  </si>
  <si>
    <t>hellokoru.com</t>
  </si>
  <si>
    <t>Koru - OTPP venture studio</t>
  </si>
  <si>
    <t>Adam Perry</t>
  </si>
  <si>
    <t>1 (302) 510-0728</t>
  </si>
  <si>
    <t>process.co</t>
  </si>
  <si>
    <t>The Process Co</t>
  </si>
  <si>
    <t>Adam Shedletzky</t>
  </si>
  <si>
    <t>www.precisionotnetwork.com</t>
  </si>
  <si>
    <t>Precision OT Network</t>
  </si>
  <si>
    <t>Unclear</t>
  </si>
  <si>
    <t>Adam Twarog</t>
  </si>
  <si>
    <t>atwarog@edc.ca</t>
  </si>
  <si>
    <t>1 (613) 608-4772</t>
  </si>
  <si>
    <t>www.edc.ca</t>
  </si>
  <si>
    <t>EDC - financial services</t>
  </si>
  <si>
    <t>Marketing</t>
  </si>
  <si>
    <t>Adam Yong</t>
  </si>
  <si>
    <t>adamyonghq@yahoo.com</t>
  </si>
  <si>
    <t>ADE Marketing Solutions</t>
  </si>
  <si>
    <t>Growing Saas</t>
  </si>
  <si>
    <t>Adamu Ayele</t>
  </si>
  <si>
    <t>adamuayele73@gmail.com</t>
  </si>
  <si>
    <t>-</t>
  </si>
  <si>
    <t>to prepare medical nutrition therapy based on nutritional assessment data</t>
  </si>
  <si>
    <t>Min: 1000, Max:  5000</t>
  </si>
  <si>
    <t>Adeilson Brito</t>
  </si>
  <si>
    <t>55 27 99690-9808</t>
  </si>
  <si>
    <t>https://scoutsync.com/</t>
  </si>
  <si>
    <t>ScoutSync. As chief innovation officer I am responsible from bringing new tools and knowledge</t>
  </si>
  <si>
    <t>Marketing, Application development, Customer Services</t>
  </si>
  <si>
    <t>Adel Sadrolgharavi</t>
  </si>
  <si>
    <t>1 (650) 434-2335</t>
  </si>
  <si>
    <t>less than 10</t>
  </si>
  <si>
    <t>https://www.tachignite.com/</t>
  </si>
  <si>
    <t>Tach Ignite - Early stage startup accelerator</t>
  </si>
  <si>
    <t>Sales &amp; Marketing</t>
  </si>
  <si>
    <t>Ademiwa Bello</t>
  </si>
  <si>
    <t>234 703 940 4305</t>
  </si>
  <si>
    <t>https://quiptor.com/</t>
  </si>
  <si>
    <t>Quiptor Rentals and Infrastructures Limited</t>
  </si>
  <si>
    <t>Vendor onboarding</t>
  </si>
  <si>
    <t>Ademola Usuf</t>
  </si>
  <si>
    <t>adeusuf.co@gmail.com</t>
  </si>
  <si>
    <t>234 906 011 4747</t>
  </si>
  <si>
    <t>linkedIn.com/in/ademola-usuf</t>
  </si>
  <si>
    <t>https://goldrush.ng</t>
  </si>
  <si>
    <t>Goldrush Digital helps solopreneurs and small teams simplify, automate, and scale their business operations using AI-powered systems—without the tech overwhelm.</t>
  </si>
  <si>
    <t>N8N</t>
  </si>
  <si>
    <t>Min: 37, Max:  60</t>
  </si>
  <si>
    <t>Adeola Adeoye-Davids</t>
  </si>
  <si>
    <t>adeoyedavidsa@gmail.com</t>
  </si>
  <si>
    <t>1 (551) 223-2293</t>
  </si>
  <si>
    <t>https://www.linkedin.com/in/adeola-adeoye-davids-639969228/</t>
  </si>
  <si>
    <t>FounderBracelet - Connecting innovators in their efforts to find well suited co-founders/collaborators.</t>
  </si>
  <si>
    <t>Adi Bhatnagar</t>
  </si>
  <si>
    <t>adiconsultant999@gmail.com</t>
  </si>
  <si>
    <t>AI in Legal</t>
  </si>
  <si>
    <t>Adi Dugar</t>
  </si>
  <si>
    <t>aditya@myriadsolutionz.com</t>
  </si>
  <si>
    <t>91 98985 41054</t>
  </si>
  <si>
    <t>https://www.linkedin.com/in/aditya-dugar-ms</t>
  </si>
  <si>
    <t>https://myriadsolutionz.com</t>
  </si>
  <si>
    <t>Myriad Solutionz - IT solutions (Mobile, Web, ERP, CRM, etc)</t>
  </si>
  <si>
    <t>Lead Gen</t>
  </si>
  <si>
    <t>Aditi Johari</t>
  </si>
  <si>
    <t>aditi.johari@gmail.com</t>
  </si>
  <si>
    <t>91 98332 14774</t>
  </si>
  <si>
    <t>1000-5000</t>
  </si>
  <si>
    <t>https://www.tatadigital.in/</t>
  </si>
  <si>
    <t>Tata Digital - Online retail shopping super app</t>
  </si>
  <si>
    <t>L&amp;D, training content, assessments, on the job resources</t>
  </si>
  <si>
    <t>Aditya Barrela</t>
  </si>
  <si>
    <t>aditya.barrela@techmahindra.com</t>
  </si>
  <si>
    <t>https://www.linkedin.com/in/adityabarrela</t>
  </si>
  <si>
    <t>150K</t>
  </si>
  <si>
    <t>Tech Mahindra</t>
  </si>
  <si>
    <t>NA</t>
  </si>
  <si>
    <t>Aditya Nataraja</t>
  </si>
  <si>
    <t>cio@kifml.com</t>
  </si>
  <si>
    <t>91 97899 88130</t>
  </si>
  <si>
    <t>www.KIFML.com</t>
  </si>
  <si>
    <t>Kerala Infrastructure Fund Management Limited + we fund early stage technology companies</t>
  </si>
  <si>
    <t>Due diligence</t>
  </si>
  <si>
    <t>Aditya Papanaidugari</t>
  </si>
  <si>
    <t>adityap@alumni.duke.edu</t>
  </si>
  <si>
    <t>Angel Investor &amp; Venture partner</t>
  </si>
  <si>
    <t>min: 100000, max:  1000000</t>
  </si>
  <si>
    <t>Adrian Martin</t>
  </si>
  <si>
    <t>34 654 318 015</t>
  </si>
  <si>
    <t>Ianflow - Automations for SMB</t>
  </si>
  <si>
    <t>Min: 70, Max:  90</t>
  </si>
  <si>
    <t>Adrian McDonagh</t>
  </si>
  <si>
    <t>44 79 0864 1539</t>
  </si>
  <si>
    <t>www.hireful.com</t>
  </si>
  <si>
    <t>hireful, help organisations to streamline their recruitment</t>
  </si>
  <si>
    <t>marketing, sales</t>
  </si>
  <si>
    <t>Adrián Soto</t>
  </si>
  <si>
    <t>soto.glez.a@gmail.com</t>
  </si>
  <si>
    <t>SARDI - STRATEGIC BUSINESS/DESIGN CONSULTANT</t>
  </si>
  <si>
    <t>Some operations</t>
  </si>
  <si>
    <t>Adrien Charles</t>
  </si>
  <si>
    <t>adrien.charles75@gmail.com</t>
  </si>
  <si>
    <t>http://perspective.technology/home</t>
  </si>
  <si>
    <t>Perspective - All in One AI platofrm</t>
  </si>
  <si>
    <t>Agatha Omoijuanfo</t>
  </si>
  <si>
    <t>https://www.linkedin.com/in/agatha-omoijuanfo</t>
  </si>
  <si>
    <t>Agt Pastries</t>
  </si>
  <si>
    <t>workflow</t>
  </si>
  <si>
    <t>Ágúst Freyr Takács Ingason</t>
  </si>
  <si>
    <t>No Code VC</t>
  </si>
  <si>
    <t>min: 50000, max:  200000</t>
  </si>
  <si>
    <t>Ahmed Abdullah</t>
  </si>
  <si>
    <t>ahmed.reliefbuddy@gmail.com</t>
  </si>
  <si>
    <t>25+</t>
  </si>
  <si>
    <t>reliefbuddy.com</t>
  </si>
  <si>
    <t>Relief Buddy - Optimizing healthcare staffing shortages</t>
  </si>
  <si>
    <t>Ahmed I. Abouelresh</t>
  </si>
  <si>
    <t>a.abouelresh@gmail.com</t>
  </si>
  <si>
    <t>The Greenhouse by Chalhoub</t>
  </si>
  <si>
    <t>min: 150000, max:  1500000</t>
  </si>
  <si>
    <t>Ahmed Kaka Malgwi</t>
  </si>
  <si>
    <t>ahmedkakamalgwi@gmail.com</t>
  </si>
  <si>
    <t>234 812 612 6665</t>
  </si>
  <si>
    <t>https://www.linkedin.com/in/ahmedmalgwi</t>
  </si>
  <si>
    <t>Malgwi Graphics am a graphics designer and web developer</t>
  </si>
  <si>
    <t>Education</t>
  </si>
  <si>
    <t>Ahmed Shalaby</t>
  </si>
  <si>
    <t>ahmed.a.shalabyy@gmail.com</t>
  </si>
  <si>
    <t>20 100 250 2981</t>
  </si>
  <si>
    <t>N</t>
  </si>
  <si>
    <t>Frame</t>
  </si>
  <si>
    <t>Automate company operations</t>
  </si>
  <si>
    <t>Aidan Chan</t>
  </si>
  <si>
    <t>65 9168 9755</t>
  </si>
  <si>
    <t>https://www.bungkus.co/</t>
  </si>
  <si>
    <t>.bungkus + Upcycled Sustainable Fashion</t>
  </si>
  <si>
    <t>Whole business</t>
  </si>
  <si>
    <t>Aidan O'Brien</t>
  </si>
  <si>
    <t>ajobrien03@gmail.com</t>
  </si>
  <si>
    <t>1 (182) 855-1556</t>
  </si>
  <si>
    <t>https://www.linkedin.com/in/aidan-obrien1/</t>
  </si>
  <si>
    <t>http://www.hellionstudios.com</t>
  </si>
  <si>
    <t>Hellion Studios - Agentic AI Workflows &amp; Automation</t>
  </si>
  <si>
    <t>Ajay Pundhir</t>
  </si>
  <si>
    <t>ajaypratap.iiitb@gmail.com</t>
  </si>
  <si>
    <t>G42</t>
  </si>
  <si>
    <t>Several Enterprise Processes</t>
  </si>
  <si>
    <t>Ajine Sunday</t>
  </si>
  <si>
    <t>ajine24@gmail.com</t>
  </si>
  <si>
    <t>Leadafrique</t>
  </si>
  <si>
    <t>Finance</t>
  </si>
  <si>
    <t>Ajinkya Pawar</t>
  </si>
  <si>
    <t>65 8453 2897</t>
  </si>
  <si>
    <t>Expand in Asia + lead the operations and strategy</t>
  </si>
  <si>
    <t>Operations of inside sales</t>
  </si>
  <si>
    <t>AJISAFE ADEKUNLE</t>
  </si>
  <si>
    <t>ajisafeadekunle9@gmail.com</t>
  </si>
  <si>
    <t>https://www.linkedin.com/in/adekunle-ajisafe-86b70022b</t>
  </si>
  <si>
    <t>https://www.linkedin.com/in/adekunle-ajisafe-86b70022b?utm_source=share&amp;utm_campaign=share_via&amp;utm_content=profile&amp;utm_medium=android_app</t>
  </si>
  <si>
    <t>Sasaeniyan Integrated Resource</t>
  </si>
  <si>
    <t>E-commerce</t>
  </si>
  <si>
    <t>AJN</t>
  </si>
  <si>
    <t>ajnoronha@gmail.com</t>
  </si>
  <si>
    <t>min: 50, max:  500</t>
  </si>
  <si>
    <t>Akash Solanki</t>
  </si>
  <si>
    <t>akash@slido.in</t>
  </si>
  <si>
    <t>www.slido.in</t>
  </si>
  <si>
    <t>SLIDO - We do all thing doors</t>
  </si>
  <si>
    <t>lead gen</t>
  </si>
  <si>
    <t>Akash Sureka</t>
  </si>
  <si>
    <t>akashsureka@gmail.com</t>
  </si>
  <si>
    <t>91 98230 50169</t>
  </si>
  <si>
    <t>AI platform for all use cases without any code</t>
  </si>
  <si>
    <t>AKM Hai</t>
  </si>
  <si>
    <t>dh_shaini@hotmail.com</t>
  </si>
  <si>
    <t>1 (647) 404-2847</t>
  </si>
  <si>
    <t>https://www.linkedin.com/in/akm-hai-phd-mcic-he-his-him-61575722/</t>
  </si>
  <si>
    <t>https://molesci-matesci.com/</t>
  </si>
  <si>
    <t>MOLESCI &amp; MATESCI INC</t>
  </si>
  <si>
    <t>Akmal Rahman</t>
  </si>
  <si>
    <t>akmalbillekar@gmail.com</t>
  </si>
  <si>
    <t>https://www.linkedin.com/in/akmalbillekar/</t>
  </si>
  <si>
    <t>https://theeyelevel.in/</t>
  </si>
  <si>
    <t>we are eyelevel marketing and growth studio</t>
  </si>
  <si>
    <t>Min: 20$, Max:  40$</t>
  </si>
  <si>
    <t>Akshay Gangadhar</t>
  </si>
  <si>
    <t>91 90364 56582</t>
  </si>
  <si>
    <t>Www.magixbowl.com</t>
  </si>
  <si>
    <t>Magix Bowl - Digital marketing agency</t>
  </si>
  <si>
    <t>Lead generation</t>
  </si>
  <si>
    <t>Akshay Sakhalkar</t>
  </si>
  <si>
    <t>akshaysakhalkar@gmail.com</t>
  </si>
  <si>
    <t>www.linkedin.com/in/akshaysakhalkar</t>
  </si>
  <si>
    <t>Fractional Sales</t>
  </si>
  <si>
    <t>Clay</t>
  </si>
  <si>
    <t>Min: 50, Max:  80</t>
  </si>
  <si>
    <t>AKSHAY SHENDE</t>
  </si>
  <si>
    <t>Troy Groups</t>
  </si>
  <si>
    <t>Productive</t>
  </si>
  <si>
    <t>Alaa Sawan</t>
  </si>
  <si>
    <t>alaa.sowwan@gmail.com</t>
  </si>
  <si>
    <t>Linkedin.com/Alaasowwan</t>
  </si>
  <si>
    <t>TPMena</t>
  </si>
  <si>
    <t>Alain Bindels</t>
  </si>
  <si>
    <t>41 79 909 38 31</t>
  </si>
  <si>
    <t>baselinvestorforum.com</t>
  </si>
  <si>
    <t>Basel Investor Forum</t>
  </si>
  <si>
    <t>BD, CRM, email campaigns,</t>
  </si>
  <si>
    <t>Alan Ariawan</t>
  </si>
  <si>
    <t>alan.ariawan9@gmail.com</t>
  </si>
  <si>
    <t>https://www.linkedin.com/in/alan-ariawan-76a22594</t>
  </si>
  <si>
    <t>sundayfeelings.com</t>
  </si>
  <si>
    <t>Sundayfeelings  AI Automation for Task management</t>
  </si>
  <si>
    <t>Alan Fok</t>
  </si>
  <si>
    <t>theforwardcoachalan@gmail.com</t>
  </si>
  <si>
    <t>27 83 647 1031</t>
  </si>
  <si>
    <t>The Forward Coach. Assisting early stage navigate the venture build better.</t>
  </si>
  <si>
    <t>Strategic planning intelligence</t>
  </si>
  <si>
    <t>Alan Rodriguez</t>
  </si>
  <si>
    <t>alanrodriguezjr@gmail.com</t>
  </si>
  <si>
    <t>1(214)476-7448</t>
  </si>
  <si>
    <t>www.linkedin.com/in/alanrodriguezjr</t>
  </si>
  <si>
    <t>datafreedom.foundation</t>
  </si>
  <si>
    <t>Enforceable Digital Property Rights</t>
  </si>
  <si>
    <t>Albert iloh</t>
  </si>
  <si>
    <t>albert.iloh@yahoo.com</t>
  </si>
  <si>
    <t>union systems</t>
  </si>
  <si>
    <t>trade applications</t>
  </si>
  <si>
    <t>Albert Tan</t>
  </si>
  <si>
    <t>https://www.linkedin.com/in/alberttann</t>
  </si>
  <si>
    <t>APJ Solutions Pte Ltd</t>
  </si>
  <si>
    <t>Exploring with proposals and prototype</t>
  </si>
  <si>
    <t>Alberto Diaz Carranza</t>
  </si>
  <si>
    <t>34 627 204 074</t>
  </si>
  <si>
    <t>inndynamics.com</t>
  </si>
  <si>
    <t>InnDynamics. Process automation</t>
  </si>
  <si>
    <t>Business process</t>
  </si>
  <si>
    <t>Alberto Giovannetti</t>
  </si>
  <si>
    <t>alberto@senovo.vc</t>
  </si>
  <si>
    <t>VC firm B2B SaaS</t>
  </si>
  <si>
    <t>min: 1, max:  6</t>
  </si>
  <si>
    <t>Alberto Giusti</t>
  </si>
  <si>
    <t>39 391 175 4681</t>
  </si>
  <si>
    <r>
      <rPr>
        <rFont val="Arial"/>
      </rPr>
      <t xml:space="preserve">www </t>
    </r>
    <r>
      <rPr>
        <rFont val="Arial"/>
        <color rgb="FF1155CC"/>
        <u/>
      </rPr>
      <t>P3Ventures.com</t>
    </r>
  </si>
  <si>
    <t>P3Ventures</t>
  </si>
  <si>
    <t>min: 50k, max:  1 mln</t>
  </si>
  <si>
    <t>Alejandra Santos</t>
  </si>
  <si>
    <t>1 (310) 810-6910</t>
  </si>
  <si>
    <t>Www.intothenext.com</t>
  </si>
  <si>
    <t>Into the next consulting - Fractional CFO/COO</t>
  </si>
  <si>
    <t>operations/finance</t>
  </si>
  <si>
    <t>Alejandro Alarcon</t>
  </si>
  <si>
    <t>Bluebox</t>
  </si>
  <si>
    <t>min: 100000, max:  500000</t>
  </si>
  <si>
    <t>Alejandro Troll</t>
  </si>
  <si>
    <t>aletroll@bventure.capital</t>
  </si>
  <si>
    <t>51 978 791 727</t>
  </si>
  <si>
    <t>https://www.linkedin.com/in/alejandrotroll/</t>
  </si>
  <si>
    <t>www.bventure.capital</t>
  </si>
  <si>
    <t>BVC, early stage VC investor</t>
  </si>
  <si>
    <t>min: 50000, max:  150000</t>
  </si>
  <si>
    <t>Aleksander Buras</t>
  </si>
  <si>
    <t>aleksanderburas5@gmail.com</t>
  </si>
  <si>
    <t>https://pl.linkedin.com/in/aleksanderburas</t>
  </si>
  <si>
    <t>BEBURAS - I designed lightweight AI-powered systems and growth workflows for founders, operators and teams.</t>
  </si>
  <si>
    <t>Primarily: ChatGPT, Claude, Perplexity, Notion AI, Zapier, Tally, SheetAI, Mixo, Durable.</t>
  </si>
  <si>
    <t>Min: €35-50/ hr or €149-299/project (quick fix or light audit), Max:  €699-999/project (advanced systems / funnels / ai setup €1.499-2.999/month (Retainer model)</t>
  </si>
  <si>
    <t>Alena Tim</t>
  </si>
  <si>
    <t>timofeyeva.as@gmail.com</t>
  </si>
  <si>
    <t>Noxs.ai</t>
  </si>
  <si>
    <t>Noxs automated delivery process for tech teams and companies</t>
  </si>
  <si>
    <t>Alessandro Santo</t>
  </si>
  <si>
    <t>39 351 722 2498</t>
  </si>
  <si>
    <t>Algebris, investor</t>
  </si>
  <si>
    <t>min: 1, max:  5</t>
  </si>
  <si>
    <t>Alex Berdennikov</t>
  </si>
  <si>
    <t>7 (926) 587-32-19</t>
  </si>
  <si>
    <t>devops</t>
  </si>
  <si>
    <t>It support, chat bots information processing</t>
  </si>
  <si>
    <t>Alex Burciu</t>
  </si>
  <si>
    <t>alexbu@gmail.com</t>
  </si>
  <si>
    <t>40 744 522 481</t>
  </si>
  <si>
    <t>Entropy Loop</t>
  </si>
  <si>
    <t>min: 15000, max:  25000</t>
  </si>
  <si>
    <t>Alex Carlson</t>
  </si>
  <si>
    <t>alex@thedigitalpop.com</t>
  </si>
  <si>
    <t>1(507)696-8261</t>
  </si>
  <si>
    <t>https://thedigitalpop.com</t>
  </si>
  <si>
    <t>Digital Pop, offering AI automation for small marketing teams.</t>
  </si>
  <si>
    <t>Lindy, n8n, zapier, clay</t>
  </si>
  <si>
    <t>Min: $2000, Max:  $5000</t>
  </si>
  <si>
    <t>Alex Cheng</t>
  </si>
  <si>
    <t>1 (672) 971-9091</t>
  </si>
  <si>
    <t>www.zenithstudio.io</t>
  </si>
  <si>
    <t>Co-Founder and General Partner of Zenith Venture Studio. Zenith Venture Studio builds vertical AI startups by combining in-house technical execution with deep industry expertise to transform overlooked enterprise problems into scalable, exit-ready businesses.</t>
  </si>
  <si>
    <t>min: 10000, max:  250000</t>
  </si>
  <si>
    <t>Alex Dragan</t>
  </si>
  <si>
    <t>40 729 501 514</t>
  </si>
  <si>
    <t>https://utopiapitch.com/</t>
  </si>
  <si>
    <t>Utopia Pitch is helping tech startup founders raise their next round</t>
  </si>
  <si>
    <t>Personal Brand</t>
  </si>
  <si>
    <t>Alex Faiers</t>
  </si>
  <si>
    <t>www.recsites.com</t>
  </si>
  <si>
    <t>Recsites recruitment websites</t>
  </si>
  <si>
    <t>sales</t>
  </si>
  <si>
    <t>Alex Lavel</t>
  </si>
  <si>
    <t>1 (646) 295-0574</t>
  </si>
  <si>
    <t>https://www.dataoperations.org/</t>
  </si>
  <si>
    <t>Data Operations AI-Powered B2B Platform for US Retail Optimization</t>
  </si>
  <si>
    <t>Business</t>
  </si>
  <si>
    <t>Alex Mazurov</t>
  </si>
  <si>
    <t>33 7 79 06 79 65</t>
  </si>
  <si>
    <t>XYZ</t>
  </si>
  <si>
    <t>min: 10000, max:  100000</t>
  </si>
  <si>
    <t>Alex Sevenyuk</t>
  </si>
  <si>
    <t>X</t>
  </si>
  <si>
    <t>Slash VC</t>
  </si>
  <si>
    <t>min: X, max:  X</t>
  </si>
  <si>
    <t>Alex Zlotnikov</t>
  </si>
  <si>
    <t>VCteam@goglobal.world</t>
  </si>
  <si>
    <t>63 949 869 6406</t>
  </si>
  <si>
    <t>goglobal.world</t>
  </si>
  <si>
    <t>Venture Forward Capital - I build long term relationships with family offices.</t>
  </si>
  <si>
    <t>min: 10000, max:  500000</t>
  </si>
  <si>
    <t>Alexander Androsenko</t>
  </si>
  <si>
    <t>alexander.androsenko@monetech.mx</t>
  </si>
  <si>
    <t>slana.mx</t>
  </si>
  <si>
    <t>Slana.mx Online Lending</t>
  </si>
  <si>
    <t>Alexander Dyatlov</t>
  </si>
  <si>
    <t>alexander.dyatlov7@gmail.com</t>
  </si>
  <si>
    <t>7 (919) 764-62-53</t>
  </si>
  <si>
    <t>https://www.linkedin.com/in/alexander-dyatlov/</t>
  </si>
  <si>
    <t>14 (core team and part-time specialists)</t>
  </si>
  <si>
    <t>kilyaschool.com</t>
  </si>
  <si>
    <t>KilyaSchool – We provide personalized education, tutoring, and mentoring for children and teens, combining academic support with tools for emotional and mental well-being.</t>
  </si>
  <si>
    <t>I use a tailored stack depending on the client’s needs. This typically includes: – ChatGPT / GPT-4o for content generation, workflow optimization, and communication automation – Claude and Perplexity for research-heavy tasks and summarization – Midjourney / DALL·E for visual content creation – Make (Integromat) and Zapier for connecting tools and automating workflows – Google Apps Script and Python for custom automation logic and data handling – Notion AI for documentation, planning, and client collaboration I also help design prompt libraries and scalable systems around these tools.</t>
  </si>
  <si>
    <t>Min: 60, Max:  2500</t>
  </si>
  <si>
    <t>Alexander Korenevski</t>
  </si>
  <si>
    <t>372 5645 0265</t>
  </si>
  <si>
    <t>entrine.com</t>
  </si>
  <si>
    <t>ENTRINE, software and crossmedia</t>
  </si>
  <si>
    <t>Alexander Pichugin</t>
  </si>
  <si>
    <t>https://www.linkedin.com/in/alexanderpichugin</t>
  </si>
  <si>
    <t>2 ;)</t>
  </si>
  <si>
    <t>UniverPass - an AI platform for global scholarship access platform</t>
  </si>
  <si>
    <t>Alexander Sirach</t>
  </si>
  <si>
    <t>as@youscan.io</t>
  </si>
  <si>
    <t>54 9 112 748 3512</t>
  </si>
  <si>
    <t>youscan.io</t>
  </si>
  <si>
    <t>YouScan - Insight Infrastructure for global brands</t>
  </si>
  <si>
    <t>All operations</t>
  </si>
  <si>
    <t>Alexandra Dantzig</t>
  </si>
  <si>
    <t>1(212)555-5555</t>
  </si>
  <si>
    <t>Digital wellness for employers</t>
  </si>
  <si>
    <t>Alexandra Ortiz Rosa</t>
  </si>
  <si>
    <t>alexandra@darrowindustries.com</t>
  </si>
  <si>
    <t>Darrow Industries - Venture Studio</t>
  </si>
  <si>
    <t>Grant Writing</t>
  </si>
  <si>
    <t>Alexandra Rogers</t>
  </si>
  <si>
    <t>1 (415) 500-1779</t>
  </si>
  <si>
    <t>https://emeraldpartnersusa.com/</t>
  </si>
  <si>
    <t>Emerald Partners US Corp - Emerald Partners US Corp is a privately held merchant banking firm specializing in corporate advisory, principal investment, capital raising, and mergers and acquisitions across global markets.</t>
  </si>
  <si>
    <t>Ultimately, we’re using AI to accelerate insight, reduce bias, and scale our capacity to manage more complex decisions without compromising quality and enhance judgement.</t>
  </si>
  <si>
    <t>Alexandre Mendes</t>
  </si>
  <si>
    <t>alexandremendes.email@gmail.com</t>
  </si>
  <si>
    <t>www.subvisual.com</t>
  </si>
  <si>
    <t>subvisual</t>
  </si>
  <si>
    <t>business development operations</t>
  </si>
  <si>
    <t>Alexei Kruzhkov</t>
  </si>
  <si>
    <t>972 53 278 6908</t>
  </si>
  <si>
    <t>icnx.ru</t>
  </si>
  <si>
    <t>ICNX LLC CRM services</t>
  </si>
  <si>
    <t>finance</t>
  </si>
  <si>
    <t>Alfred Khoury</t>
  </si>
  <si>
    <t>alfred.khoury@zakconsultant.com</t>
  </si>
  <si>
    <t>961 03 144 488</t>
  </si>
  <si>
    <t>https://www.linkedin.com/in/alfredwilliamkhoury</t>
  </si>
  <si>
    <t>www.zakconsultant.com</t>
  </si>
  <si>
    <t>Investment banking: M&amp;A, Capital placements in equity &amp; debt</t>
  </si>
  <si>
    <t>I'm looking to automate lead generation, client outreach, and internal workflow management.</t>
  </si>
  <si>
    <t>Ali Erkmen</t>
  </si>
  <si>
    <t>90 532 552 7473</t>
  </si>
  <si>
    <t>Www.boraden.com.tr</t>
  </si>
  <si>
    <t>Boraden Inc.</t>
  </si>
  <si>
    <t>Project finance, pitch deck, investor relations</t>
  </si>
  <si>
    <t>Ali Zewail</t>
  </si>
  <si>
    <r>
      <rPr>
        <rFont val="Arial"/>
      </rPr>
      <t xml:space="preserve">endure </t>
    </r>
    <r>
      <rPr>
        <rFont val="Arial"/>
        <color rgb="FF1155CC"/>
        <u/>
      </rPr>
      <t>cap.com</t>
    </r>
  </si>
  <si>
    <t>We support technical founders building world-changing deeptech companies</t>
  </si>
  <si>
    <t>min: 100000, max:  600000</t>
  </si>
  <si>
    <t>Alicia del Palacio</t>
  </si>
  <si>
    <t>34 670 228 837</t>
  </si>
  <si>
    <t>CasaCrowd.com currently about to be updated</t>
  </si>
  <si>
    <t>CasaCrowd- Everything Real Estate</t>
  </si>
  <si>
    <t>I want information</t>
  </si>
  <si>
    <t>Alina Mikay</t>
  </si>
  <si>
    <t>alina@aboutmeapps.com</t>
  </si>
  <si>
    <t>USA</t>
  </si>
  <si>
    <t>Health tracking ecosystem</t>
  </si>
  <si>
    <t>Don’t know yet</t>
  </si>
  <si>
    <t>Alisa Lockwood</t>
  </si>
  <si>
    <t>atheni.ai</t>
  </si>
  <si>
    <t>I am involved with 2 great AI startups, Nementum (personal growth) and Atheni (AI training)</t>
  </si>
  <si>
    <t>Alison Bertin</t>
  </si>
  <si>
    <t>1 (216) 346-2340</t>
  </si>
  <si>
    <t>www.the cobblers.com</t>
  </si>
  <si>
    <t>The Cobblers - Restoration marketplace</t>
  </si>
  <si>
    <t>Operations, tech development</t>
  </si>
  <si>
    <t>Alistair Hofert</t>
  </si>
  <si>
    <t>ahofert@gmail.com</t>
  </si>
  <si>
    <t>AI, business model and innovation consulting</t>
  </si>
  <si>
    <t>Real estate buying and selling</t>
  </si>
  <si>
    <t>Aliyu Adam Abubakar</t>
  </si>
  <si>
    <t>aliyumarah1234@gmail.com</t>
  </si>
  <si>
    <t>234 813 948 4263</t>
  </si>
  <si>
    <t>https://www.linkedin.com/in/aliyu-adam-0952621ba</t>
  </si>
  <si>
    <t>Securing health data</t>
  </si>
  <si>
    <t>Biosecure Blockchain Solutions</t>
  </si>
  <si>
    <t>Secured health data</t>
  </si>
  <si>
    <t>Aljona Stjopotskina</t>
  </si>
  <si>
    <t>aljona.stjopotskina@hotmail.co.uk</t>
  </si>
  <si>
    <t>Financial &amp; Management Solutions  HR-payroll-ERP agent</t>
  </si>
  <si>
    <t>Allen Jess</t>
  </si>
  <si>
    <t>allenjess395@gmail.com</t>
  </si>
  <si>
    <t>RATAN is a startup that provides AI/ML based solutions to small to medium sized businesses</t>
  </si>
  <si>
    <t>Marketing and Lead Generation</t>
  </si>
  <si>
    <t>Alok Ramsisaria</t>
  </si>
  <si>
    <t>alok@grazitti.com</t>
  </si>
  <si>
    <t>1000+</t>
  </si>
  <si>
    <t>www.grazitti.com</t>
  </si>
  <si>
    <t>Grazitti, Am the CEO</t>
  </si>
  <si>
    <t>Alvaro Olivo</t>
  </si>
  <si>
    <t>alvaroolivoc@gmail.com</t>
  </si>
  <si>
    <t>https://www.bcm.is/</t>
  </si>
  <si>
    <t>Björg Capital Management  Impact Investing</t>
  </si>
  <si>
    <t>min: 200.000, max:  1.500.000</t>
  </si>
  <si>
    <t>alvikad</t>
  </si>
  <si>
    <t>Plutus Tech Pte Ltd</t>
  </si>
  <si>
    <t>Gemini, Github Copilot</t>
  </si>
  <si>
    <t>Min: 100, Max:  300</t>
  </si>
  <si>
    <t>Alvin Joseph</t>
  </si>
  <si>
    <t>Veritiv - packaging solutions distributor</t>
  </si>
  <si>
    <t>Not sure</t>
  </si>
  <si>
    <t>Alyson Galus</t>
  </si>
  <si>
    <t>alysongalus@gmail.com</t>
  </si>
  <si>
    <t>1 (000) 000-0000</t>
  </si>
  <si>
    <t>Finance and Technology consulting</t>
  </si>
  <si>
    <t>Finance and operations</t>
  </si>
  <si>
    <t>Alyson MacLeod</t>
  </si>
  <si>
    <t>1 (705) 206-3006</t>
  </si>
  <si>
    <t>Superior wellness.  I help 40+ executive and business women navigate Peri to post menopause as they build legacies and climb the career ladder.</t>
  </si>
  <si>
    <t>social media and find new initiatives</t>
  </si>
  <si>
    <t>Amb Honest Salihu Gode</t>
  </si>
  <si>
    <t>salihuhonest@gmail.com</t>
  </si>
  <si>
    <t>234 818 398 7772</t>
  </si>
  <si>
    <t>www.ominyainitiative.org.ng</t>
  </si>
  <si>
    <t>Ominya Initiative for Peace and Community Development OIPCD is a youth-led organization committed to promoting peace, inclusion, and sustainable development through advocacy, training, and community engagement.</t>
  </si>
  <si>
    <t>Business strategy</t>
  </si>
  <si>
    <t>ameena rahman</t>
  </si>
  <si>
    <t>ameenarahman1210@gmail.com</t>
  </si>
  <si>
    <t>S&amp;P Global. I have 3+ years of experience in recruitment.</t>
  </si>
  <si>
    <t>Recruiting Processes</t>
  </si>
  <si>
    <t>amine BERRAOUI</t>
  </si>
  <si>
    <t>amine@em300.co</t>
  </si>
  <si>
    <t>em300.co</t>
  </si>
  <si>
    <t>EM300</t>
  </si>
  <si>
    <t>partners onboarding</t>
  </si>
  <si>
    <t>Amine Boukhari</t>
  </si>
  <si>
    <t>amine.boukhari@gryffinconsulting.co</t>
  </si>
  <si>
    <t>212 663 799 935</t>
  </si>
  <si>
    <t>Gryffin Consulting</t>
  </si>
  <si>
    <t>Sales &amp; Marketing Automation</t>
  </si>
  <si>
    <t>Amir Daha</t>
  </si>
  <si>
    <t>https://www.linkedin.com/in/amirdaha</t>
  </si>
  <si>
    <t>SP Global</t>
  </si>
  <si>
    <t>Data processing</t>
  </si>
  <si>
    <t>Amir Shafiq Abdullah Govindasamy</t>
  </si>
  <si>
    <t>amirike@gmail.com</t>
  </si>
  <si>
    <t>6012-3294295</t>
  </si>
  <si>
    <t>amirshafiq</t>
  </si>
  <si>
    <t>NEXTmove.ai</t>
  </si>
  <si>
    <t>Amit Dhaka</t>
  </si>
  <si>
    <t>1(737)349-0550</t>
  </si>
  <si>
    <t>ornsecurity we do security solutions for defense</t>
  </si>
  <si>
    <t>Amit G</t>
  </si>
  <si>
    <t>amigo82@gmail.com</t>
  </si>
  <si>
    <t>Amri</t>
  </si>
  <si>
    <t>Lead Generation</t>
  </si>
  <si>
    <t>Amit Giladi</t>
  </si>
  <si>
    <t>amit.giladi@gmail.com</t>
  </si>
  <si>
    <t>972 0542 324568</t>
  </si>
  <si>
    <t>Travel teck and ota</t>
  </si>
  <si>
    <t>back office &amp; marketing</t>
  </si>
  <si>
    <t>Amit gutin</t>
  </si>
  <si>
    <t>amit@hymnco.com</t>
  </si>
  <si>
    <t>Marketing consultancy</t>
  </si>
  <si>
    <t>marketing and GTM</t>
  </si>
  <si>
    <t>Amit Kumar</t>
  </si>
  <si>
    <t>amitthakurkumar@gmail.com</t>
  </si>
  <si>
    <t>https://www.linkedin.com/in/amitthakur</t>
  </si>
  <si>
    <t>As of now, Bharti Tech has a skilled and agile team of 20 professionals, including experts in AI, digital marketing, web and mobile application development, UI/UX design, and data analytics. Our team is structured to scale flexibly based on project requirements, ensuring both quality and timely delivery.</t>
  </si>
  <si>
    <t>https://www.bhartitech.com</t>
  </si>
  <si>
    <t>At Bharti Tech, an AI-powered digital marketing and application development company, we utilize a range of cutting-edge AI tools to automate and optimize our clients’ business processes.</t>
  </si>
  <si>
    <t>HubSpot &amp; ActiveCampaign,ChatGPT / GPT-4 / Custom AI Bots ,Google Ads with Performance Max  Smart Bidding AI,CRM Automation (Zoho CRM, Salesforce, etc.) andAI Analytics Tools (Google Looker Studio, Tableau with AI Extensions) AI Analytics Tools (Google Looker Studio, Tableau with AI Extensions)</t>
  </si>
  <si>
    <t>Min: 100, Max:  450</t>
  </si>
  <si>
    <t>Amit Maheshwaori</t>
  </si>
  <si>
    <t>91 95386 00550</t>
  </si>
  <si>
    <t>www.skildpot.com</t>
  </si>
  <si>
    <t>SkilDpot Technology. We are into cybersecurity services.</t>
  </si>
  <si>
    <t>Amit Phatak</t>
  </si>
  <si>
    <t>91 99224 33506</t>
  </si>
  <si>
    <t>https://www.useready.com/</t>
  </si>
  <si>
    <t>USEReady - Data &amp; Advanced Analytics Firm</t>
  </si>
  <si>
    <t>SDR - Marketing, Outreach, Campaigns</t>
  </si>
  <si>
    <t>Amit Saini</t>
  </si>
  <si>
    <t>https://www.linkedin.com/in/dramitsaini</t>
  </si>
  <si>
    <t>Semiconductor</t>
  </si>
  <si>
    <t>Operations,Sales,SCM</t>
  </si>
  <si>
    <t>AMMAR PATEL</t>
  </si>
  <si>
    <t>91 91044 56559</t>
  </si>
  <si>
    <t>thetaxwallah.com</t>
  </si>
  <si>
    <t>TaxWallah</t>
  </si>
  <si>
    <t>Accounting</t>
  </si>
  <si>
    <t>Amr Seoud</t>
  </si>
  <si>
    <t>asaudi@finsolplus.com</t>
  </si>
  <si>
    <t>https://finsolplus.com/</t>
  </si>
  <si>
    <t>FaaS</t>
  </si>
  <si>
    <t>FP&amp;A</t>
  </si>
  <si>
    <t>Amrith Concord</t>
  </si>
  <si>
    <t>https://www.linkedin.com/in/amrith</t>
  </si>
  <si>
    <t>No idea</t>
  </si>
  <si>
    <t>www.amazon.com</t>
  </si>
  <si>
    <t>Amazon Web Services</t>
  </si>
  <si>
    <t>Amuthasakaran Balasubramanian</t>
  </si>
  <si>
    <t>nbamuthan@gmail.com</t>
  </si>
  <si>
    <t>https://www.linkedin.com/in/amuthasakaran-balasubramanian-8b7843133/</t>
  </si>
  <si>
    <t>www.sixofour.in</t>
  </si>
  <si>
    <t>Six O Four Solutions, product developement</t>
  </si>
  <si>
    <t>N8n</t>
  </si>
  <si>
    <t>Min: 12, Max:  15</t>
  </si>
  <si>
    <t>Amy Pearson</t>
  </si>
  <si>
    <t>amypatent@gmail.com</t>
  </si>
  <si>
    <t>1(847)452-6596</t>
  </si>
  <si>
    <t>https://www.linkedin.com/in/amypearson/</t>
  </si>
  <si>
    <t>www.defineinc.io</t>
  </si>
  <si>
    <t>Define is a Web3 startup building a trusted licensing and data provenance layer for AI, enabling creators to register, monetize, and control the use of their work in training datasets and beyond.</t>
  </si>
  <si>
    <t>Ana Babaja</t>
  </si>
  <si>
    <t>https://www.goodrebel.eu/</t>
  </si>
  <si>
    <t>Good Rebel GmbH is a Vienna based management consulting firm with a strong link to CEE, long international experience and extensive international network. We support our clients in defining their Sales Strategy, Market Intelligence, Business Development, International Expansion &amp; Lead Generation.</t>
  </si>
  <si>
    <t>Market Research, Administrative, Documentation</t>
  </si>
  <si>
    <t>Ana Hmara</t>
  </si>
  <si>
    <t>anna.khmara@easternpeak.com</t>
  </si>
  <si>
    <t>Easternpeak.com</t>
  </si>
  <si>
    <t>Tech consultancy</t>
  </si>
  <si>
    <t>Anant Agarwal</t>
  </si>
  <si>
    <t>91 98190 29131</t>
  </si>
  <si>
    <t>1M+</t>
  </si>
  <si>
    <t>Amazon</t>
  </si>
  <si>
    <t>Content, business workflows, marketing</t>
  </si>
  <si>
    <t>Anant Naik</t>
  </si>
  <si>
    <t>anantnaik11@gmail.com</t>
  </si>
  <si>
    <t>1(765)398-5039</t>
  </si>
  <si>
    <t>https://www.linkedin.com/in/anantnaik11?utm_source=share&amp;utm_campaign=share_via&amp;utm_content=profile&amp;utm_medium=ios_app</t>
  </si>
  <si>
    <t>ProfixIT, connecting service providers to customers alike.</t>
  </si>
  <si>
    <t>Anas Abidrabbu</t>
  </si>
  <si>
    <t>abidrabbu.anas@gmail.com</t>
  </si>
  <si>
    <t>1(128)996-8954</t>
  </si>
  <si>
    <t>https://www.linkedin.com/in/anasabidrabbu/</t>
  </si>
  <si>
    <t>Kiyan - Coaching marketplace</t>
  </si>
  <si>
    <t>Anastasia Antonova</t>
  </si>
  <si>
    <t>ana@latenode.com</t>
  </si>
  <si>
    <t>Latenode.com</t>
  </si>
  <si>
    <t>Latenode - AI AGENT GENERATION PLATFORM</t>
  </si>
  <si>
    <t>Anastasia Kokkanen</t>
  </si>
  <si>
    <t>kokkanen@gmail.com</t>
  </si>
  <si>
    <t>44 7947 637779</t>
  </si>
  <si>
    <t>WIP - hiring</t>
  </si>
  <si>
    <t>Promotion negotiations</t>
  </si>
  <si>
    <t>Anastasiia Shabalina</t>
  </si>
  <si>
    <t>44 7787 265634</t>
  </si>
  <si>
    <t>makemeHEARD - business communication training</t>
  </si>
  <si>
    <t>Anastasiya Nikiforova</t>
  </si>
  <si>
    <t>anastassyniki@gmail.com</t>
  </si>
  <si>
    <t>34 695 433 546</t>
  </si>
  <si>
    <t>300+</t>
  </si>
  <si>
    <t>Aiby builds iScanner—an AI-powered mobile app that turns your phone into a smart scanner with automated document workflows</t>
  </si>
  <si>
    <t>Automating user onboarding, smart document flows, and AI-driven assistance for everyday or niche tasks—from mobile scanning to immigrant support and pet content creation</t>
  </si>
  <si>
    <t>Anca Copaescu</t>
  </si>
  <si>
    <t>1 (609) 529-7805</t>
  </si>
  <si>
    <t>Strategikon + clinical SaaS</t>
  </si>
  <si>
    <t>marketing</t>
  </si>
  <si>
    <t>Andeed Ma</t>
  </si>
  <si>
    <t>andeedma@gmail.com</t>
  </si>
  <si>
    <t>65 9106 0623</t>
  </si>
  <si>
    <t>Venture capitalist</t>
  </si>
  <si>
    <t>min: 1mil, max:  10 mil</t>
  </si>
  <si>
    <t>Anders Ricknell</t>
  </si>
  <si>
    <t>persikotrad@hotmail.com</t>
  </si>
  <si>
    <t>Seedbridge Capital</t>
  </si>
  <si>
    <t>min: 10, max:  100000</t>
  </si>
  <si>
    <t>Andisheh khanehzar</t>
  </si>
  <si>
    <t>andisheh.khanehzar@gmail.com</t>
  </si>
  <si>
    <t>1 (902) 292-1702</t>
  </si>
  <si>
    <t>https://www.linkedin.com/in/andisheh-khanehzar-02120191</t>
  </si>
  <si>
    <t>SOOTWISE + The idea is to build an independent AI-based software platform that can make the prediction of soot far easier and computationally efficient.</t>
  </si>
  <si>
    <t>Combustion emissions predictions</t>
  </si>
  <si>
    <t>Andre Mansoori-Dara</t>
  </si>
  <si>
    <t>andre@eighthdoor.com</t>
  </si>
  <si>
    <t>44 7967 049005</t>
  </si>
  <si>
    <t>https://www.linkedin.com/in/andre-mansoori-dara-326a0ab</t>
  </si>
  <si>
    <t>www.eighthdoor.com</t>
  </si>
  <si>
    <t>eighthdoor. A B2B PropTech platform dedicated to all those in real estate globally. Connecting with others with a view to closing deals more efficiently and with the right person.</t>
  </si>
  <si>
    <t>Database</t>
  </si>
  <si>
    <t>Andre Selton</t>
  </si>
  <si>
    <t>61 431 412 325</t>
  </si>
  <si>
    <t>https://kinde.com/</t>
  </si>
  <si>
    <t>Kinde</t>
  </si>
  <si>
    <t>GTM, Content</t>
  </si>
  <si>
    <t>André Silva</t>
  </si>
  <si>
    <t>https://www.linkedin.com/in/andr%C3%A9-silva-77b2b0a2?utm_source=share&amp;utm_campaign=share_via&amp;utm_content=profile&amp;utm_medium=ios_app</t>
  </si>
  <si>
    <t>hinterlandweb.com</t>
  </si>
  <si>
    <t>Your transformation partner</t>
  </si>
  <si>
    <t>Min: $2000, Max:  N/a</t>
  </si>
  <si>
    <t>Andre Stolz</t>
  </si>
  <si>
    <t>andre.stolz@budinno.com</t>
  </si>
  <si>
    <t>65 9725 7543</t>
  </si>
  <si>
    <t>1 head per pax</t>
  </si>
  <si>
    <t>Budding Innovation - Business Builder</t>
  </si>
  <si>
    <t>lead generation</t>
  </si>
  <si>
    <t>Andre Warnecke</t>
  </si>
  <si>
    <t>andre@carlsonvc.com</t>
  </si>
  <si>
    <t>www.carlsonvc.com</t>
  </si>
  <si>
    <t>Carlson Investments SE, Senior Advisor</t>
  </si>
  <si>
    <t>min: 400.000, max:  20.000.000</t>
  </si>
  <si>
    <t>Andrea Cianchi</t>
  </si>
  <si>
    <t>acianchi@lancia-capital.com</t>
  </si>
  <si>
    <t>39 331 836 0543</t>
  </si>
  <si>
    <t>linkedin.com/in/andrea-cianchi-934594266</t>
  </si>
  <si>
    <t>50 people</t>
  </si>
  <si>
    <r>
      <rPr>
        <rFont val="Arial"/>
        <color rgb="FF1155CC"/>
        <u/>
      </rPr>
      <t xml:space="preserve">https://www.cratilys.com/ or </t>
    </r>
    <r>
      <rPr>
        <rFont val="Arial"/>
        <color rgb="FF1155CC"/>
        <u/>
      </rPr>
      <t>https://icod-systems.com/cratilys-product-platform/</t>
    </r>
  </si>
  <si>
    <t>Cratilys  Junior Associate - I work in the System Integration BU with a main focus on solutions for the Industry world, in particular Intelligent Automation and Soft Defined Automation (SDA), and on the digitalization of operational processes.</t>
  </si>
  <si>
    <t>Andrea Henderson</t>
  </si>
  <si>
    <t>1(917)880-1248</t>
  </si>
  <si>
    <t>www.andreaLhenderson.com</t>
  </si>
  <si>
    <t>Executive search</t>
  </si>
  <si>
    <t>min: 1000, max:  25000</t>
  </si>
  <si>
    <t>Andrea Kelly</t>
  </si>
  <si>
    <t>andrea.kelly2@uk-cpi.com</t>
  </si>
  <si>
    <t>Innovagent AI - GTM specialist - AI automation solutions</t>
  </si>
  <si>
    <t>Make, open AI, N8N, Claude, lovable</t>
  </si>
  <si>
    <t>Min: $200, Max:  $300</t>
  </si>
  <si>
    <t>Andreea Coldea</t>
  </si>
  <si>
    <t>beciu.andreea@yahoo.com</t>
  </si>
  <si>
    <t>40 728 127 607</t>
  </si>
  <si>
    <t>3 and outsourced mkt teams</t>
  </si>
  <si>
    <t>Nmn-romania.com</t>
  </si>
  <si>
    <t>Nmn romania, longevity products</t>
  </si>
  <si>
    <t>Invoicing, email marketing, some social media posts</t>
  </si>
  <si>
    <t>Andrei Bohon</t>
  </si>
  <si>
    <t>972 54 815 7390</t>
  </si>
  <si>
    <t>Stealth mode</t>
  </si>
  <si>
    <t>Sales &amp; not only</t>
  </si>
  <si>
    <t>Andrei Doktoroff</t>
  </si>
  <si>
    <t>371 2947 0669</t>
  </si>
  <si>
    <t>theintelligent.space</t>
  </si>
  <si>
    <t>Venture community for collective intelligence</t>
  </si>
  <si>
    <t>Most!</t>
  </si>
  <si>
    <t>Andrei Isachanka</t>
  </si>
  <si>
    <t>andrei.isachanka@ultra.vc</t>
  </si>
  <si>
    <t>&lt;15</t>
  </si>
  <si>
    <t>ultra.vc</t>
  </si>
  <si>
    <t>ULTRA.VC, investing in startups</t>
  </si>
  <si>
    <t>min: 70000, max:  300000</t>
  </si>
  <si>
    <t>Andrei Joosten</t>
  </si>
  <si>
    <t>31 6 57300282</t>
  </si>
  <si>
    <t>www.fundmystartup.vc</t>
  </si>
  <si>
    <t>Fundraising</t>
  </si>
  <si>
    <t>due diligence</t>
  </si>
  <si>
    <t>Andrei Semenov</t>
  </si>
  <si>
    <t>novosemenov@gmail.com</t>
  </si>
  <si>
    <t>https://uprest.pt</t>
  </si>
  <si>
    <t>Uprest (restaurant POS)</t>
  </si>
  <si>
    <t>inventory management</t>
  </si>
  <si>
    <t>Andres Camacho</t>
  </si>
  <si>
    <t>34 622 380 399</t>
  </si>
  <si>
    <t>www.kiip.es</t>
  </si>
  <si>
    <t>Kiip, on demand storage</t>
  </si>
  <si>
    <t>customer related processes</t>
  </si>
  <si>
    <t>Andres Trivino</t>
  </si>
  <si>
    <t>1(416)358-9590</t>
  </si>
  <si>
    <t>Less than 10</t>
  </si>
  <si>
    <t>min: 150000, max:  10000000</t>
  </si>
  <si>
    <t>Andrew Abraham</t>
  </si>
  <si>
    <t>andrewabraham17@gmail.com</t>
  </si>
  <si>
    <t>1(972)657-0137</t>
  </si>
  <si>
    <t>https://www.linkedin.com/in/andrewabraham17/</t>
  </si>
  <si>
    <t>joinheybuddy.ai</t>
  </si>
  <si>
    <t>heybuddy is an AI agent that seamlessly integrates into the website of CPG brands to convert questions into sales.</t>
  </si>
  <si>
    <t>Andrew Asachuk</t>
  </si>
  <si>
    <t>andrew.asachuk@gmail.com</t>
  </si>
  <si>
    <t>34 674 222 017</t>
  </si>
  <si>
    <t>Dubai</t>
  </si>
  <si>
    <t>AGS Venture</t>
  </si>
  <si>
    <t>General</t>
  </si>
  <si>
    <t>Andrew Bukhvostov</t>
  </si>
  <si>
    <t>andrew.b@ellyanalytics.com</t>
  </si>
  <si>
    <t>Elly Analytics</t>
  </si>
  <si>
    <t>internal work in a team</t>
  </si>
  <si>
    <t>Andrew Eil</t>
  </si>
  <si>
    <t>andrew.eil.consultant@gmail.com</t>
  </si>
  <si>
    <t>1 (401) 644-2352</t>
  </si>
  <si>
    <t>www.andreweilconsultant.com</t>
  </si>
  <si>
    <t>Andrew Eil, Consultant</t>
  </si>
  <si>
    <t>Insurance claims processing</t>
  </si>
  <si>
    <t>Andrew Gerrard</t>
  </si>
  <si>
    <t>andrew@c2capital.org</t>
  </si>
  <si>
    <t>C2 Capital - we help companies with their capital requirements</t>
  </si>
  <si>
    <t>min: 50k, max:  5m</t>
  </si>
  <si>
    <t>Andrew Mash</t>
  </si>
  <si>
    <t>1 (305) 797-4498</t>
  </si>
  <si>
    <t>Tandem Syndicate</t>
  </si>
  <si>
    <t>Everything</t>
  </si>
  <si>
    <t>Andrew Pound</t>
  </si>
  <si>
    <t>andrew@inspireafricans.com</t>
  </si>
  <si>
    <t>220 708 8885</t>
  </si>
  <si>
    <t>https://www.inspireafricans.com/</t>
  </si>
  <si>
    <t>INSPIRE AFRICA is an employability and workforce mobility platform – empowering individuals with skills, credentials and support for global careers, while enabling employers and governments to build resilient, diverse and future-ready workforces.</t>
  </si>
  <si>
    <t>Customer Service</t>
  </si>
  <si>
    <t>Andrew Slater</t>
  </si>
  <si>
    <t>aslater@rck.partners</t>
  </si>
  <si>
    <t>https://www.linkedin.com/in/andrew-slater-aa00a385</t>
  </si>
  <si>
    <t>RCK.partners</t>
  </si>
  <si>
    <t>RCK Partners</t>
  </si>
  <si>
    <t>Andrey Cheremisin</t>
  </si>
  <si>
    <t>andrej.cheremisin@icnx.ru</t>
  </si>
  <si>
    <t>CRM marketing</t>
  </si>
  <si>
    <t>ICNX.ru</t>
  </si>
  <si>
    <t>ICNX</t>
  </si>
  <si>
    <t>Strategy</t>
  </si>
  <si>
    <t>Andy Allen</t>
  </si>
  <si>
    <t>44 79 5254 7523</t>
  </si>
  <si>
    <t>https://hikeseo.co</t>
  </si>
  <si>
    <t>Hike: Agentic SEO software for small businesses</t>
  </si>
  <si>
    <t>Customer success</t>
  </si>
  <si>
    <t>Andy Anderson</t>
  </si>
  <si>
    <t>andy@mindovermedia.ai</t>
  </si>
  <si>
    <t>https://www.mindovermedia.ai/</t>
  </si>
  <si>
    <t>We integrate AI into our clients communication channels to increase conversions to purchase for their DtC ecommerce business.</t>
  </si>
  <si>
    <t>Andy Babala</t>
  </si>
  <si>
    <t>andy@abteam.com</t>
  </si>
  <si>
    <t>1 (630) 688-1029</t>
  </si>
  <si>
    <t>PureExpertz.com</t>
  </si>
  <si>
    <t>Co-Living Systems Developer</t>
  </si>
  <si>
    <t>Consultations intake process and proposals delivery</t>
  </si>
  <si>
    <t>Andy Cwik</t>
  </si>
  <si>
    <t>andy@hubub.me</t>
  </si>
  <si>
    <t>1 (513) 237-5389</t>
  </si>
  <si>
    <t>https://www.hubub.me</t>
  </si>
  <si>
    <t>hubub inc</t>
  </si>
  <si>
    <t>My brain</t>
  </si>
  <si>
    <t>Andy Singcharoenchai</t>
  </si>
  <si>
    <t>66 81 110 4459</t>
  </si>
  <si>
    <t>Stealth</t>
  </si>
  <si>
    <t>Data collection</t>
  </si>
  <si>
    <t>Andy Walters</t>
  </si>
  <si>
    <t>andy@emerge.haus</t>
  </si>
  <si>
    <t>1 (720) 939-9171</t>
  </si>
  <si>
    <t>https://emerge.haus</t>
  </si>
  <si>
    <t>We work with senior leaders to help businesses compete and win in an AI native world.</t>
  </si>
  <si>
    <t>Angel Salazar</t>
  </si>
  <si>
    <t>drangeljaviersalazar@gmail.com</t>
  </si>
  <si>
    <t>https://www.aicognitia.com/</t>
  </si>
  <si>
    <t>AI Cognitia</t>
  </si>
  <si>
    <t>Open source and Microsoft Copilot</t>
  </si>
  <si>
    <t>Min: 125, Max:  200</t>
  </si>
  <si>
    <t>Angel Zepeda</t>
  </si>
  <si>
    <t>1 (281) 932-3683</t>
  </si>
  <si>
    <t>UT Austin Student</t>
  </si>
  <si>
    <t>Travel Planning</t>
  </si>
  <si>
    <t>Angela Jimenez</t>
  </si>
  <si>
    <t>1 (650) 484-7763</t>
  </si>
  <si>
    <t>Leon Precision Capital</t>
  </si>
  <si>
    <t>Biotech</t>
  </si>
  <si>
    <t>Angela Wang</t>
  </si>
  <si>
    <t>www.enpluswealth.com</t>
  </si>
  <si>
    <t>EN+ Wealth LLC, EN+ Wealth is a one-stop, B2C financial advisory shopping platform designed to deliver customized, affordable financial services to underserved individuals and communities across the United States.</t>
  </si>
  <si>
    <t>financial services</t>
  </si>
  <si>
    <t>Angelee Carandang</t>
  </si>
  <si>
    <t>GrowthMasters  LinkedIn Content</t>
  </si>
  <si>
    <t>Make</t>
  </si>
  <si>
    <t>Min: $2000 per month, Max:  $3500 per month</t>
  </si>
  <si>
    <t>Angelia Teo</t>
  </si>
  <si>
    <t>Genue.ai</t>
  </si>
  <si>
    <t>Classroom sensing in an Ai enabled lesson</t>
  </si>
  <si>
    <t>Angelo Toglia</t>
  </si>
  <si>
    <t>amtogs@gmail.com</t>
  </si>
  <si>
    <t>1 (917) 770-8647</t>
  </si>
  <si>
    <t>https://www.linkedin.com/in/angelo-toglia-a8b0933</t>
  </si>
  <si>
    <t>&lt;100</t>
  </si>
  <si>
    <t>Head of Business Development and Sales</t>
  </si>
  <si>
    <t>Biz Dev/Sales</t>
  </si>
  <si>
    <t>Angie</t>
  </si>
  <si>
    <t>44 7366 347291</t>
  </si>
  <si>
    <t>Tutum - nutrition</t>
  </si>
  <si>
    <t>Angie Sutton</t>
  </si>
  <si>
    <t>angela@marketfastforward.com</t>
  </si>
  <si>
    <t>1(122)222-2222</t>
  </si>
  <si>
    <t>Retention</t>
  </si>
  <si>
    <t>Aniedi Inyang</t>
  </si>
  <si>
    <t>aniedieinyang70@gmail.com</t>
  </si>
  <si>
    <t>www.aniediinyangfoundation.org</t>
  </si>
  <si>
    <t>Aniedi Inyang foundation-ANIF We are a global nonprofit organization</t>
  </si>
  <si>
    <t>Yes</t>
  </si>
  <si>
    <t>Anil MK</t>
  </si>
  <si>
    <t>19anilmk94@gmail.com</t>
  </si>
  <si>
    <t>SAP consulting company</t>
  </si>
  <si>
    <t>Summarisation, Content creation, Excel , Trading</t>
  </si>
  <si>
    <t>Anirudh Laddha</t>
  </si>
  <si>
    <t>91 98302 01301</t>
  </si>
  <si>
    <t>sales and more</t>
  </si>
  <si>
    <t>Anirudh Madarapu</t>
  </si>
  <si>
    <t>1 (147) 092-9939</t>
  </si>
  <si>
    <t>Post AI, we are a chatbot service that generates content for social media</t>
  </si>
  <si>
    <t>Anish Nadella</t>
  </si>
  <si>
    <t>1(224)855-0160</t>
  </si>
  <si>
    <t>min: 600,000, max:  4,000,000</t>
  </si>
  <si>
    <t>Anita Kelava</t>
  </si>
  <si>
    <t>anitak@voiz.academy</t>
  </si>
  <si>
    <t>https://www.voizai.com/</t>
  </si>
  <si>
    <t>VoizAI Reskilling - Helping professional rethink what their roles look like with AI and adapt quickly.</t>
  </si>
  <si>
    <t>Anja Leissner</t>
  </si>
  <si>
    <t>46 73 372 98 88</t>
  </si>
  <si>
    <t>Spring Food System, regenerating human and planetary health through our food system</t>
  </si>
  <si>
    <t>product development</t>
  </si>
  <si>
    <t>Anjana Girish</t>
  </si>
  <si>
    <t>https://www.linkedin.com/in/anjana-girish-642a3528b</t>
  </si>
  <si>
    <t>Useready Technology - I am machine learning intern</t>
  </si>
  <si>
    <t>book a meeting</t>
  </si>
  <si>
    <t>Anju Chaudhary</t>
  </si>
  <si>
    <t>chaudhary.anju15@gmail.com</t>
  </si>
  <si>
    <t>Innominds is a product engineering services company</t>
  </si>
  <si>
    <t>All</t>
  </si>
  <si>
    <t>Ankit Modi</t>
  </si>
  <si>
    <t>sixfigureconsulting03@gmail.com</t>
  </si>
  <si>
    <t>91 99308 64433</t>
  </si>
  <si>
    <t>https://www.linkedin.com/in/ankitmodisfc</t>
  </si>
  <si>
    <t>https://sixfigureconsulting.co</t>
  </si>
  <si>
    <t>Six Figure Consulting</t>
  </si>
  <si>
    <t>Outreach</t>
  </si>
  <si>
    <t>Ankit Upadhyay</t>
  </si>
  <si>
    <t>ankit@a2dventures.com</t>
  </si>
  <si>
    <t>Venture capital fund and angel syndicate</t>
  </si>
  <si>
    <t>min: 30000, max:  500000</t>
  </si>
  <si>
    <t>Ankita Chopra</t>
  </si>
  <si>
    <t>www.noilabs.com</t>
  </si>
  <si>
    <t>Noi Labs . Content creation for educators</t>
  </si>
  <si>
    <t>Ankur Gupta</t>
  </si>
  <si>
    <t>ankur.1901@gmail.com</t>
  </si>
  <si>
    <t>Ok</t>
  </si>
  <si>
    <t>Not yet picked</t>
  </si>
  <si>
    <t>Ankush Sharma</t>
  </si>
  <si>
    <t>ankush.sharma@datatobiz.com</t>
  </si>
  <si>
    <t>91 70099 35623</t>
  </si>
  <si>
    <t>https://www.linkedin.com/in/ankush-datatobiz</t>
  </si>
  <si>
    <t>www.datatobiz.com</t>
  </si>
  <si>
    <t>DataToBiz - Co-Founder and CEO at DataToBiz</t>
  </si>
  <si>
    <t>Hiring</t>
  </si>
  <si>
    <t>Ann Ang</t>
  </si>
  <si>
    <t>https://www.linkedin.com/in/annang</t>
  </si>
  <si>
    <t>Blissfully retired</t>
  </si>
  <si>
    <t>Script writing</t>
  </si>
  <si>
    <t>Ann Contorno</t>
  </si>
  <si>
    <t>partnerships@calvadaholdings.com</t>
  </si>
  <si>
    <t>1 (131) 278-8426</t>
  </si>
  <si>
    <t>https://www.linkedin.com/in/anncontorno</t>
  </si>
  <si>
    <t>calvadaholdings.com</t>
  </si>
  <si>
    <t>Calvada Holdings LLC - real estate acquisitions\portfolio building</t>
  </si>
  <si>
    <t>Underwriting and making offers</t>
  </si>
  <si>
    <t>Anna Egorova</t>
  </si>
  <si>
    <t>ae@anna.ae</t>
  </si>
  <si>
    <t>7 (926) 672-72-89</t>
  </si>
  <si>
    <t>curves.digital</t>
  </si>
  <si>
    <t>curves</t>
  </si>
  <si>
    <t>Collecting data for the finance tables, Tasks management, SMM</t>
  </si>
  <si>
    <t>Anna Tiomina</t>
  </si>
  <si>
    <t>1 (832) 244-5979</t>
  </si>
  <si>
    <t>blend2balance.com</t>
  </si>
  <si>
    <t>Blend2Balance</t>
  </si>
  <si>
    <t>Anne Palermo</t>
  </si>
  <si>
    <t>1 (630) 301-2345</t>
  </si>
  <si>
    <t>Weight management</t>
  </si>
  <si>
    <t>Growth</t>
  </si>
  <si>
    <t>Anne Richard -Osagie</t>
  </si>
  <si>
    <t>https://www.linkedin.com/in/ambanne-r-6b6a22</t>
  </si>
  <si>
    <t>Installation</t>
  </si>
  <si>
    <t>Content</t>
  </si>
  <si>
    <t>Anneliese Sound</t>
  </si>
  <si>
    <t>49 172 2969485</t>
  </si>
  <si>
    <t>FPM - Future Potential Management</t>
  </si>
  <si>
    <t>Sales, Marketing, R&amp;D, Supply Chain, Regulatory Affairs</t>
  </si>
  <si>
    <t>Annemarie Penny</t>
  </si>
  <si>
    <t>annemarie@dreamore.io</t>
  </si>
  <si>
    <t>https://dreamore.io</t>
  </si>
  <si>
    <t>Dreamore, targeted search recruiting &amp; AI transformation advisory, with a real estate/investment/wealth division</t>
  </si>
  <si>
    <t>business operations</t>
  </si>
  <si>
    <t>Annie Long</t>
  </si>
  <si>
    <t>annie.long@torontomu.ca</t>
  </si>
  <si>
    <t>https://dmz.torontomu.ca/</t>
  </si>
  <si>
    <t>DMZ/DMZ Ventures. Toronto-based, sector agnostic pre/Seed stage tech incubator</t>
  </si>
  <si>
    <t>min: 100000, max:  250000</t>
  </si>
  <si>
    <t>Annie Loo</t>
  </si>
  <si>
    <t>44 7722 808507</t>
  </si>
  <si>
    <t>https://xcavate.io/#overview</t>
  </si>
  <si>
    <t>Xcavate</t>
  </si>
  <si>
    <t>Marketing materials</t>
  </si>
  <si>
    <t>Annika Helendi</t>
  </si>
  <si>
    <t>aimarketingmasters.com</t>
  </si>
  <si>
    <t>AI Marketing Masters - private community for overwhelmed marketers and solopreneurs</t>
  </si>
  <si>
    <t>Make.com, Lindy AI</t>
  </si>
  <si>
    <t>Min: $150/h, Max:  $200/h</t>
  </si>
  <si>
    <t>Anshuman Agarwal</t>
  </si>
  <si>
    <t>anshuman.agarwal@increff.com</t>
  </si>
  <si>
    <t>www.increff.com</t>
  </si>
  <si>
    <t>Increff - Retail tech for Fashion brands</t>
  </si>
  <si>
    <t>Customer success and B2B Marketing</t>
  </si>
  <si>
    <t>Anshuman Budhiraja</t>
  </si>
  <si>
    <t>budhirajaanshuman02@gmail.com</t>
  </si>
  <si>
    <t>Not applicable</t>
  </si>
  <si>
    <t>Automate conference coverage</t>
  </si>
  <si>
    <t>Anthony Edeki</t>
  </si>
  <si>
    <t>anthony.edeki@finnblue.net</t>
  </si>
  <si>
    <t>358 456 057790</t>
  </si>
  <si>
    <t>gomed.ng</t>
  </si>
  <si>
    <t>Finnblue Technologies Nig Ltd( oversee day to day operations .</t>
  </si>
  <si>
    <t>AI STARTUPS</t>
  </si>
  <si>
    <t>Anthony Fierro</t>
  </si>
  <si>
    <t>anthony@1280labs.ca</t>
  </si>
  <si>
    <t>1280labs.ca, truthkeep.ai</t>
  </si>
  <si>
    <t>Truthkeep (custom AI tools for semiconductor companies), 1280 Labs (my dev &amp; consulting team with an AI focus)</t>
  </si>
  <si>
    <t>We build custom software, typically integrating GPT models as they perform best in our benchmarks, but also use DeepSeek and Llama for local deployments, usually host solutions within AWS</t>
  </si>
  <si>
    <t>Min: 15,000, Max:  1,000,000</t>
  </si>
  <si>
    <t>Anthony Giordano</t>
  </si>
  <si>
    <t>tgiordano@riservacapital.com</t>
  </si>
  <si>
    <t>https://www.riservacapital.com/</t>
  </si>
  <si>
    <t>Asset Management Investment Management Financial Architecture</t>
  </si>
  <si>
    <t>All throughout the enterprise</t>
  </si>
  <si>
    <t>Anthony Ioannou</t>
  </si>
  <si>
    <t>44 77 1100 9494</t>
  </si>
  <si>
    <t>Brompton Bicycle</t>
  </si>
  <si>
    <t>Customer service , software development  pipleines etc</t>
  </si>
  <si>
    <t>Anthony Latona</t>
  </si>
  <si>
    <t>1 (163) 180-4682</t>
  </si>
  <si>
    <t>https://graystonetech.com</t>
  </si>
  <si>
    <t>Graystone Tech + Multiple Small SaaS &amp; Startups</t>
  </si>
  <si>
    <t>Strategic marketing outreach</t>
  </si>
  <si>
    <t>Anthony Lawrence</t>
  </si>
  <si>
    <t>44 77 1137 6877</t>
  </si>
  <si>
    <t>www.leedsgalvanising.co.uk</t>
  </si>
  <si>
    <t>Admin Director</t>
  </si>
  <si>
    <t>Production</t>
  </si>
  <si>
    <t>Anthony Pelosi</t>
  </si>
  <si>
    <t>1 (617) 233-1285</t>
  </si>
  <si>
    <t>https://www.menyala.com</t>
  </si>
  <si>
    <t>Venture studio partner in charge of product and design</t>
  </si>
  <si>
    <t>venture studio related (operational support from recruiting to legal, business strategy, product development, etc)</t>
  </si>
  <si>
    <t>Antoine BOUCHET</t>
  </si>
  <si>
    <t>33 0 64 42 73 92</t>
  </si>
  <si>
    <t>No</t>
  </si>
  <si>
    <t>Kortex App - testing</t>
  </si>
  <si>
    <t>My product</t>
  </si>
  <si>
    <t>Anton Tokarev</t>
  </si>
  <si>
    <t>380 (67) 414-33-08</t>
  </si>
  <si>
    <t>Gethoney, ai companions</t>
  </si>
  <si>
    <t>Marketing, ltv calculations</t>
  </si>
  <si>
    <t>Antone Johnson</t>
  </si>
  <si>
    <t>1 (415) 933-7226</t>
  </si>
  <si>
    <t>bottomlinelawgroup.com</t>
  </si>
  <si>
    <t>Bottom Line Law Group, fractional general counsel to emerging tech companies and investors.</t>
  </si>
  <si>
    <t>Legal and privacy compliance</t>
  </si>
  <si>
    <t>António dos Santos</t>
  </si>
  <si>
    <t>antonio@costanorteco.com</t>
  </si>
  <si>
    <t>351 917 816 393</t>
  </si>
  <si>
    <t>https://www.linkedin.com/in/antonio-dos-santos-ferreira</t>
  </si>
  <si>
    <t>costanorteco.com</t>
  </si>
  <si>
    <t>Costa Norte - Fundraising and M&amp;A Advisory</t>
  </si>
  <si>
    <t>CRM, Sales, Communication, Task Management, Startup Screening, Investor Matching</t>
  </si>
  <si>
    <t>Antonio Fonduca</t>
  </si>
  <si>
    <t>min: 3, max:  8</t>
  </si>
  <si>
    <t>Anvarjon Abdurashidov</t>
  </si>
  <si>
    <t>82 10-8442-5888</t>
  </si>
  <si>
    <t>https://www.linkedin.com/in/anvarjon-abdurashidov</t>
  </si>
  <si>
    <t>Korea-fa.co.kr</t>
  </si>
  <si>
    <t>Distribution company</t>
  </si>
  <si>
    <t>Anzhelika Liadova</t>
  </si>
  <si>
    <t>anzhelika.liadova@easternpeak.com</t>
  </si>
  <si>
    <t>easternpeak.com</t>
  </si>
  <si>
    <t>Generating leads</t>
  </si>
  <si>
    <t>Aparna Ramesh</t>
  </si>
  <si>
    <t>1 (669) 274-6494</t>
  </si>
  <si>
    <t>Product Marketing and Sales Enablement</t>
  </si>
  <si>
    <t>April-Mary Ng</t>
  </si>
  <si>
    <t>65 9732 8107</t>
  </si>
  <si>
    <t>www.experian.com.sg</t>
  </si>
  <si>
    <t>Experian and I'm heading the marketing function for Southeast Asia &amp; Greater China</t>
  </si>
  <si>
    <t>Media, business, marketing</t>
  </si>
  <si>
    <t>Arati Mukerji</t>
  </si>
  <si>
    <t>commarati@gmail.com</t>
  </si>
  <si>
    <t>https://www.linkedin.com/in/aratimukerji</t>
  </si>
  <si>
    <t>Aravind Daram</t>
  </si>
  <si>
    <t>aravind07d@gmail.com</t>
  </si>
  <si>
    <t>Health Insurance company</t>
  </si>
  <si>
    <t>try to learn</t>
  </si>
  <si>
    <t>Archana Reddy</t>
  </si>
  <si>
    <t>1 (240) 808-5187</t>
  </si>
  <si>
    <t>ScienceSeedlings TM edtech in science</t>
  </si>
  <si>
    <t>Website</t>
  </si>
  <si>
    <t>Arden's Hansley CHERELUS</t>
  </si>
  <si>
    <t>archerhans@gmail.com</t>
  </si>
  <si>
    <t>509 34 48 8995</t>
  </si>
  <si>
    <t>https://www.linkedin.com/in/lus</t>
  </si>
  <si>
    <t>Le Grand Cap Multi-Services , Operations and Management Consulting</t>
  </si>
  <si>
    <t>Workflows</t>
  </si>
  <si>
    <t>Ari Olmos</t>
  </si>
  <si>
    <t>ari.olmos@gmail.com</t>
  </si>
  <si>
    <t>https://fleetsnap.ai/</t>
  </si>
  <si>
    <t>Fleetsnap helps fleet managers use AI to detect damage to their vehicles and streamline claims</t>
  </si>
  <si>
    <t>fundraising, DMs to prospects, content creation</t>
  </si>
  <si>
    <t>Ariana Smetana</t>
  </si>
  <si>
    <t>contact@acceliq.digital</t>
  </si>
  <si>
    <t>1(832)900-3351</t>
  </si>
  <si>
    <t>https://acceliqdigital.com/services/excelinsight_finance/</t>
  </si>
  <si>
    <t>Accel IQ Digital, and its Excelinsight AI product streamlines financial and operational data management for SMBs by consolidating disparate Excel workbooks and cloud tables, delivering predictive analytics and natural-language insights directly within users’ existing finance workflows.</t>
  </si>
  <si>
    <t>Aric Haut</t>
  </si>
  <si>
    <t>amhaut@gmail.com</t>
  </si>
  <si>
    <t>quotesdirect.com</t>
  </si>
  <si>
    <t>Quotes Direct - Performance Marketing</t>
  </si>
  <si>
    <t>Ariel Cabiri</t>
  </si>
  <si>
    <t>ariel@perkzz.com</t>
  </si>
  <si>
    <t>1(140)875-2145</t>
  </si>
  <si>
    <t>FeMo AI for monitor interpretation</t>
  </si>
  <si>
    <t>Aritro De</t>
  </si>
  <si>
    <t>1 (151) 278-4468</t>
  </si>
  <si>
    <t>Student currently</t>
  </si>
  <si>
    <t>LEED Certification with AI</t>
  </si>
  <si>
    <t>Arjan ten Buuren</t>
  </si>
  <si>
    <t>31 6 50478471</t>
  </si>
  <si>
    <t>10-20</t>
  </si>
  <si>
    <t>Xablu Venture Studio</t>
  </si>
  <si>
    <t>As much as possible</t>
  </si>
  <si>
    <t>Arjun Singh</t>
  </si>
  <si>
    <t>ars659@pitt.edu</t>
  </si>
  <si>
    <t>University of Pittsburgh - I working as bioinformatics specialist in bioinformatics core of hillman cancer center.</t>
  </si>
  <si>
    <t>Healthcare analysis</t>
  </si>
  <si>
    <t>Arkaan Khan</t>
  </si>
  <si>
    <t>arkaankhan2003@gmail.com</t>
  </si>
  <si>
    <t>https://www.linkedin.com/in/arkaan-khan-60079221a</t>
  </si>
  <si>
    <t>Freelancer + develop the product</t>
  </si>
  <si>
    <t>Agentic AI</t>
  </si>
  <si>
    <t>Min: 50, Max:  100</t>
  </si>
  <si>
    <t>Armen Matoosian</t>
  </si>
  <si>
    <t>armen.matoosian@gmail.com</t>
  </si>
  <si>
    <t>1 (647) 999-6108</t>
  </si>
  <si>
    <t>armenmatoosian.com</t>
  </si>
  <si>
    <t>I don't have a formal company - I am open to new opportunities, whether a 9-5 role or freelance/consulting/agency work.</t>
  </si>
  <si>
    <t>None comes to mind - I see Gen AI as a floor raiser, augmenting my processes and workflows rather than automating. There is (some) value in non-deterministic RPA, aka automation using Gen AI, but the benefits are wildly overstated by too many people. In short, I believe there's a bubble but there's still value in Gen AI, especially when it's used properly.</t>
  </si>
  <si>
    <t>Armic Kasparian</t>
  </si>
  <si>
    <t>Gambito.co</t>
  </si>
  <si>
    <t>Gambito - Venture studio</t>
  </si>
  <si>
    <t>Arnaldo Carrera</t>
  </si>
  <si>
    <t>acarrera@strategicbusinessalliance.com</t>
  </si>
  <si>
    <t>www.strategicbusinessalliance.com</t>
  </si>
  <si>
    <t>help companies gro2</t>
  </si>
  <si>
    <t>min: 10,000, max:  100,000</t>
  </si>
  <si>
    <t>Arsene YADES</t>
  </si>
  <si>
    <t>yadesar2013@gmail.com</t>
  </si>
  <si>
    <t>229 66 62 08 57</t>
  </si>
  <si>
    <t>https://www.linkedin.com/in/ars</t>
  </si>
  <si>
    <t>Our company currently has a headcount of 4 team members, including full-time staff, part-time contributors, and project-based consultants.</t>
  </si>
  <si>
    <t>SEEDAY LAB is an innovation-driven organization that leverages technology and design to create impactful solutions in education, civic engagement, and youth empowerment across Africa.</t>
  </si>
  <si>
    <t>As the CEO of SEEDAY LAB, I am looking to automate several key processes with AI to improve efficiency and scalability. These include:  Customer support through AI-powered chatbots and virtual assistants.  Data analysis and reporting for faster and more accurate decision-making.  Social media management to automate content scheduling and performance tracking.  Lead generation and client onboarding, using AI to personalize outreach and streamline initial engagement.  Internal workflow automation, such as task assignment, email sorting, and document processing.</t>
  </si>
  <si>
    <t>Artemiy Zubkov</t>
  </si>
  <si>
    <t>adzubkov300@gmail.com</t>
  </si>
  <si>
    <t>7 (981) 127-43-73</t>
  </si>
  <si>
    <t>10-15</t>
  </si>
  <si>
    <t>in progress</t>
  </si>
  <si>
    <t>Strikee.app – AI-expert and progress tracker in ten-pin bowling</t>
  </si>
  <si>
    <t>Arthur Branney</t>
  </si>
  <si>
    <t>arthur.branney@gmail.com</t>
  </si>
  <si>
    <t>1 (345) 922-1215</t>
  </si>
  <si>
    <t>www.safely-together.com</t>
  </si>
  <si>
    <t>Safely Together.  The App is going to help Families, individuals and College students to feel safer and build Communities around crime reporting.</t>
  </si>
  <si>
    <t>as much as possible to keep staffing levels low</t>
  </si>
  <si>
    <t>ARUL MANI</t>
  </si>
  <si>
    <t>arulmani222@gmail.com</t>
  </si>
  <si>
    <t>91 95666 82778</t>
  </si>
  <si>
    <t>One</t>
  </si>
  <si>
    <t>Software products and for business</t>
  </si>
  <si>
    <t>Arun G</t>
  </si>
  <si>
    <t>91 97474 53598</t>
  </si>
  <si>
    <t>Artlayne - A platform that connects artists with organizations in art oriented industry</t>
  </si>
  <si>
    <t>Account Keeping</t>
  </si>
  <si>
    <t>arun kumar</t>
  </si>
  <si>
    <t>arunkumarbca11273@gmail.com</t>
  </si>
  <si>
    <t>Retail, Selling Products</t>
  </si>
  <si>
    <t>Reports, Insights</t>
  </si>
  <si>
    <t>Arun Mittal</t>
  </si>
  <si>
    <t>1 (917) 804-6533</t>
  </si>
  <si>
    <t>www.mbmcapital.co</t>
  </si>
  <si>
    <t>MBM - investors in orphaned Vc businesses</t>
  </si>
  <si>
    <t>min: $250k, max:  $5mm</t>
  </si>
  <si>
    <t>Arun Reddy</t>
  </si>
  <si>
    <t>1 (206) 618-8771</t>
  </si>
  <si>
    <t>Why Cosmos / CTO</t>
  </si>
  <si>
    <t>Evaluating</t>
  </si>
  <si>
    <t>Arun Yadav</t>
  </si>
  <si>
    <t>arunyadav67@gmail.com</t>
  </si>
  <si>
    <t>https://www.linkedin.com/in/arun-kumar-yadav-ab218338?utm_source=share&amp;utm_campaign=share_via&amp;utm_content=profile&amp;utm_medium=android_app</t>
  </si>
  <si>
    <t>Teja Enterprises - Trading business in Nepal</t>
  </si>
  <si>
    <t>Nepal</t>
  </si>
  <si>
    <t>Arunkumar Manivannan</t>
  </si>
  <si>
    <t>arunkumarm02@gmail.com</t>
  </si>
  <si>
    <t>91 99528 41402</t>
  </si>
  <si>
    <t>https://www.linkedin.com/in/arunkumar-manivannan1</t>
  </si>
  <si>
    <t>Www.berco.com</t>
  </si>
  <si>
    <t>Thyssenkrupp + Sales &amp; Marketing</t>
  </si>
  <si>
    <t>Presentation skills</t>
  </si>
  <si>
    <t>Arvind I</t>
  </si>
  <si>
    <t>i.arvindjai@gmail.com</t>
  </si>
  <si>
    <t>freelancer</t>
  </si>
  <si>
    <t>lead generation and outreach</t>
  </si>
  <si>
    <t>Arvind Ravikumar</t>
  </si>
  <si>
    <t>arvindcr@gmail.com</t>
  </si>
  <si>
    <t>Funbreeze</t>
  </si>
  <si>
    <t>Onboarding</t>
  </si>
  <si>
    <t>Arvindraj Chauhan</t>
  </si>
  <si>
    <t>https://www.linkedin.com/in/arvindraj-chauhan-9b793a150</t>
  </si>
  <si>
    <t>www.phoeniximpex.co</t>
  </si>
  <si>
    <t>Import &amp; export</t>
  </si>
  <si>
    <t>Content creation</t>
  </si>
  <si>
    <t>Åsa Sundqvist</t>
  </si>
  <si>
    <t>46 73 442 03 43</t>
  </si>
  <si>
    <t>In Stealth mode</t>
  </si>
  <si>
    <t>Agentic AI Agent Marketplace.  With recent support from major EU grant and access to Europe’s fastest supercomputer we’re traing our foundational model on 10 billions transactions and seeking institutional parners to scale.</t>
  </si>
  <si>
    <t>Asad Jabbar</t>
  </si>
  <si>
    <t>ajabbar@spctek.com</t>
  </si>
  <si>
    <t>spctek.com</t>
  </si>
  <si>
    <t>Spctek- Ops management</t>
  </si>
  <si>
    <t>Chatgpt, gemini</t>
  </si>
  <si>
    <t>Min: 20-, Max:  30</t>
  </si>
  <si>
    <t>Asad Zulfahri</t>
  </si>
  <si>
    <t>60 01-2361 6550</t>
  </si>
  <si>
    <t>https://asadzulfahri.com</t>
  </si>
  <si>
    <t>SEO Consulting</t>
  </si>
  <si>
    <t>Aseem Thakur</t>
  </si>
  <si>
    <t>aseem@sanabil.studio</t>
  </si>
  <si>
    <t>aseemai.com</t>
  </si>
  <si>
    <t>venture building</t>
  </si>
  <si>
    <t>Asfiyan Amin</t>
  </si>
  <si>
    <t>www.disrupt.com</t>
  </si>
  <si>
    <t>Venture Builder and Investor</t>
  </si>
  <si>
    <t>min: 100,000, max:  1,000,000</t>
  </si>
  <si>
    <t>Ashagrie</t>
  </si>
  <si>
    <t>ashagrie.m@gmail.com</t>
  </si>
  <si>
    <t>https://www.linkedin.com/in/ashagrie-z-58488160</t>
  </si>
  <si>
    <t>Freelancer</t>
  </si>
  <si>
    <t>Chat GPT, gemini</t>
  </si>
  <si>
    <t>Min: 4000ETB, Max:  20000ETB</t>
  </si>
  <si>
    <t>Ashay Tejwani</t>
  </si>
  <si>
    <t>ashay@thinknorth.consulting</t>
  </si>
  <si>
    <t>&lt;10</t>
  </si>
  <si>
    <t>Think North- Ai, product and strategy consulting</t>
  </si>
  <si>
    <t>Various LLM APIs and tools based on the use case</t>
  </si>
  <si>
    <t>Min: 100, Max:  500</t>
  </si>
  <si>
    <t>Ashil Rajagopal</t>
  </si>
  <si>
    <t>ashil.rajagopal@infocareerindia.com</t>
  </si>
  <si>
    <t>Infocareer</t>
  </si>
  <si>
    <t>Educational</t>
  </si>
  <si>
    <t>Ashish Bhatia</t>
  </si>
  <si>
    <t>ashbhatia@gmail.com</t>
  </si>
  <si>
    <t>Www.Microsoft.com</t>
  </si>
  <si>
    <t>Microsoft</t>
  </si>
  <si>
    <t>I build AI automation platforms</t>
  </si>
  <si>
    <t>Ashish Gupta</t>
  </si>
  <si>
    <t>https://www.linkedin.com/in/abcd</t>
  </si>
  <si>
    <t>Alphadeghe</t>
  </si>
  <si>
    <t>N/A</t>
  </si>
  <si>
    <t>Ashish K</t>
  </si>
  <si>
    <t>khannaashish168@gmail.com</t>
  </si>
  <si>
    <t>1 (510) 377-8819</t>
  </si>
  <si>
    <t>Www.saletancy.com</t>
  </si>
  <si>
    <t>Saletancy - B2B lead gen</t>
  </si>
  <si>
    <t>Matchmaking</t>
  </si>
  <si>
    <t>Ashish Khatode</t>
  </si>
  <si>
    <t>agkhatode25@gmail.com</t>
  </si>
  <si>
    <t>91 94233 83375</t>
  </si>
  <si>
    <t>https://www.linkedin.com/in/ashish-khatode-874257218</t>
  </si>
  <si>
    <t>I am a graduate</t>
  </si>
  <si>
    <t>Medicines</t>
  </si>
  <si>
    <t>Ashish Sharma</t>
  </si>
  <si>
    <t>www.2070health.com</t>
  </si>
  <si>
    <t>2070 Health - Healthcare focused venture studio</t>
  </si>
  <si>
    <t>min: 1000000, max:  3000000</t>
  </si>
  <si>
    <t>ASHMITA CHAKRABORTY</t>
  </si>
  <si>
    <t>aschakra_ashim@outlook.com</t>
  </si>
  <si>
    <t>91 70053 74088</t>
  </si>
  <si>
    <t>https://www.linkedin.com/in/ashmita-chakraborty-469166129</t>
  </si>
  <si>
    <t>Semiconductor hardware acccelerated processes</t>
  </si>
  <si>
    <t>Ashok Azhagarasan</t>
  </si>
  <si>
    <t>ashok@oss.ventures</t>
  </si>
  <si>
    <t>33 6 09 81 07 41</t>
  </si>
  <si>
    <t>20 FTE</t>
  </si>
  <si>
    <t>www.oss.ventures</t>
  </si>
  <si>
    <t>OSS ventures -startup studio and investment firm</t>
  </si>
  <si>
    <t>To automate processes</t>
  </si>
  <si>
    <t>Ashutosh Singh</t>
  </si>
  <si>
    <t>91 95089 67382</t>
  </si>
  <si>
    <t>www.ansoftsys.com</t>
  </si>
  <si>
    <t>Ansoftsys services</t>
  </si>
  <si>
    <t>Answering call</t>
  </si>
  <si>
    <t>Ashwin Kalkar</t>
  </si>
  <si>
    <t>1 (647) 894-6132</t>
  </si>
  <si>
    <t>Infotech.com</t>
  </si>
  <si>
    <t>Info-Tech Research Group - I lead Strategic Projects and Salesforce product delivery for the company</t>
  </si>
  <si>
    <t>Salesforce Product delivery with Agentforce, AI in Sales, AI in Services, Agentforce</t>
  </si>
  <si>
    <t>Asiya Naphader</t>
  </si>
  <si>
    <t>asiyanaphader@gmail.com</t>
  </si>
  <si>
    <t>I’m building the foundation of a future AI-driven tech brand, focused on using software engineering and automation to create accessible, impactful digital solutions for businesses and communities.</t>
  </si>
  <si>
    <t>asiyasabiu25.github.io</t>
  </si>
  <si>
    <t>AN Tech solutions</t>
  </si>
  <si>
    <t>I’m interested in automating repetitive, time-consuming processes across different industries — from data management and customer service to digital content and workflow optimization.</t>
  </si>
  <si>
    <t>Assaad Abousleiman</t>
  </si>
  <si>
    <t>xbycom.aa@gmail.com</t>
  </si>
  <si>
    <t>min: Min, max:  Max</t>
  </si>
  <si>
    <t>Assaf Laufer</t>
  </si>
  <si>
    <t>assaf.iaf@gmail.com</t>
  </si>
  <si>
    <t>Ai travel</t>
  </si>
  <si>
    <t>Assistant Email</t>
  </si>
  <si>
    <t>propmanagement@darrowindustries.com</t>
  </si>
  <si>
    <t>Darrow Industries, Biotechnology</t>
  </si>
  <si>
    <t>Multiple</t>
  </si>
  <si>
    <t>Attila Szigeti</t>
  </si>
  <si>
    <t>https://venturespeed.ai/</t>
  </si>
  <si>
    <t>venture studio advisor</t>
  </si>
  <si>
    <t>venture production</t>
  </si>
  <si>
    <t>Atul Bhatt</t>
  </si>
  <si>
    <t>bhatt_atul@hotmail.com</t>
  </si>
  <si>
    <t>1 (613) 804-1563</t>
  </si>
  <si>
    <t>www.modurisk.com</t>
  </si>
  <si>
    <t>ModuRisk - is world's first risk intelligence system for modular construction</t>
  </si>
  <si>
    <t>Risk management</t>
  </si>
  <si>
    <t>Austin Ambrozi</t>
  </si>
  <si>
    <t>austin@doxci.ai</t>
  </si>
  <si>
    <t>1 (816) 341-4103</t>
  </si>
  <si>
    <t>https://www.linkedin.com/in/austinambrozi</t>
  </si>
  <si>
    <t>Doxci: intelligent document processing</t>
  </si>
  <si>
    <t>I own an AI company</t>
  </si>
  <si>
    <t>Austin Lai</t>
  </si>
  <si>
    <t>austin.lai18@gmail.com</t>
  </si>
  <si>
    <t>1 (650) 316-0324</t>
  </si>
  <si>
    <t>Deloitte; consultant for AI in financial services</t>
  </si>
  <si>
    <t>Financial services</t>
  </si>
  <si>
    <t>Avikalp Gupta</t>
  </si>
  <si>
    <t>https://www.linkedin.com/in/avikalp-gupta</t>
  </si>
  <si>
    <t>https://wildestai.com</t>
  </si>
  <si>
    <t>WildestAI unlocks the 10x potential of AI-coding agents for enterprises.</t>
  </si>
  <si>
    <t>Awaiz Mansoor</t>
  </si>
  <si>
    <t>awaiz.mansoor@raffman.com</t>
  </si>
  <si>
    <t>https://www.raffman.com</t>
  </si>
  <si>
    <t>RAFFMAN builds elite AI products and custom data systems that automate decisions, intelligence, and growth for the world’s most ambitious companies.</t>
  </si>
  <si>
    <t>We use a blend of OpenAI (ChatGPT/GPT-4), LangChain, Zapier, Make.com, UiPath, Microsoft Power Automate, and custom Python scripts integrated with enterprise data sources (e.g., Exasol, Azure, BigQuery). We also deploy lightweight LLMs and fine-tuned models for specific automation goals like data cleanup, workflow orchestration, predictive analytics, and intelligent assistants.</t>
  </si>
  <si>
    <t>Min: 87, Max:  197</t>
  </si>
  <si>
    <t>Axel</t>
  </si>
  <si>
    <t>axelhallak@gmail.com</t>
  </si>
  <si>
    <t>edxd</t>
  </si>
  <si>
    <t>Lexastores : E-commerce services</t>
  </si>
  <si>
    <t>ejznc</t>
  </si>
  <si>
    <t>Min: 350, Max:  500</t>
  </si>
  <si>
    <t>Ayesha Farooq</t>
  </si>
  <si>
    <t>ayeshafarooq19963@gmail.com</t>
  </si>
  <si>
    <t>https://www.linkedin.com/in/ayesha-farooq96/</t>
  </si>
  <si>
    <t>https://ayman.brandeonix.com/</t>
  </si>
  <si>
    <t>Brandeonix - An ecommerce startup to build digital empires</t>
  </si>
  <si>
    <t>Go High Level</t>
  </si>
  <si>
    <t>Min: 7$, Max:  25$</t>
  </si>
  <si>
    <t>Ayman Farooq</t>
  </si>
  <si>
    <t>aymanfarooq2003@gmail.com</t>
  </si>
  <si>
    <t>92 323 9174387</t>
  </si>
  <si>
    <t>https://www.linkedin.com/in/aymanfarooq</t>
  </si>
  <si>
    <t>brandeonix.com</t>
  </si>
  <si>
    <t>Brandeonix - We build ecommerce brands from zero to $100k+</t>
  </si>
  <si>
    <t>All Ecommerce operations of my company mainly sales</t>
  </si>
  <si>
    <t>Ayssar Arida</t>
  </si>
  <si>
    <t>1(415)658-1908</t>
  </si>
  <si>
    <t>https://unliminal.com/</t>
  </si>
  <si>
    <t>AI-native design + dev studio and consultancy building analog and digital products, with a soft spot for 3D, culture, physical-digital, ed-tech, healthcare, and design tooling.</t>
  </si>
  <si>
    <t>Azat Zalyaev</t>
  </si>
  <si>
    <t>scripsy.ai</t>
  </si>
  <si>
    <t>Scripsy - save hours on long videos directly on YT with our smart AI agent</t>
  </si>
  <si>
    <t>Azhar Ahmed</t>
  </si>
  <si>
    <t>azhar@digitalhyperlinks.com</t>
  </si>
  <si>
    <t>92 334 3653654</t>
  </si>
  <si>
    <t>https://www.linkedin.com/in/azharsaifi1994</t>
  </si>
  <si>
    <t>Digital Hyperlinks</t>
  </si>
  <si>
    <t>Software &amp; Digital Marketing Dept</t>
  </si>
  <si>
    <t>Azmi Abdul Kadir</t>
  </si>
  <si>
    <t>azmiabdulkadir@gmail.com</t>
  </si>
  <si>
    <t>60 13-2063 535</t>
  </si>
  <si>
    <t>Pewarisan.com</t>
  </si>
  <si>
    <t>Pewarisan -legacy planning</t>
  </si>
  <si>
    <t>Onboarding/ KYV</t>
  </si>
  <si>
    <t>B Dweik</t>
  </si>
  <si>
    <t>b_dweik@yahoo.com</t>
  </si>
  <si>
    <t>Bfi-fund</t>
  </si>
  <si>
    <t>See prof</t>
  </si>
  <si>
    <t>min: na, max:  Na</t>
  </si>
  <si>
    <t>B Ismail</t>
  </si>
  <si>
    <t>https://www.linkedin.com/in/ismailbds</t>
  </si>
  <si>
    <t>Data Analyst</t>
  </si>
  <si>
    <t>Car rental service</t>
  </si>
  <si>
    <t>BA Foo</t>
  </si>
  <si>
    <t>baganfoo@gmail.com</t>
  </si>
  <si>
    <t>AI agent</t>
  </si>
  <si>
    <t>Min: 200, Max:  300</t>
  </si>
  <si>
    <t>BADAIRO ABDULAZEEZ O.</t>
  </si>
  <si>
    <t>iamaobadairo@gmail.com</t>
  </si>
  <si>
    <t>234 706 913 0870</t>
  </si>
  <si>
    <t>https://linktr.ee/metalcirclehq</t>
  </si>
  <si>
    <t>Metal Circle</t>
  </si>
  <si>
    <t>Marketing and workflow.</t>
  </si>
  <si>
    <t>Badri Narayanan</t>
  </si>
  <si>
    <t>1 (609) 977-5631</t>
  </si>
  <si>
    <t>www.cognizant.com</t>
  </si>
  <si>
    <t>Sales enablement</t>
  </si>
  <si>
    <t>Contact Center Agent</t>
  </si>
  <si>
    <t>Bagoubadi Gnansa</t>
  </si>
  <si>
    <t>bagoubadignansa2@gmail.com</t>
  </si>
  <si>
    <t>228 93 100 539</t>
  </si>
  <si>
    <t>https://www.linkedin.com/in/bagoubadi-gnansa-286369195</t>
  </si>
  <si>
    <t>https://capasagrielevage.wixsite.com/capaspisciculre</t>
  </si>
  <si>
    <t>CAPAS</t>
  </si>
  <si>
    <t>L' innovations technologiques sur l'agriculture</t>
  </si>
  <si>
    <t>Bakri El-Halabi</t>
  </si>
  <si>
    <t>6/Further  outsourcing and collaborating with network partners</t>
  </si>
  <si>
    <t>www.eficiente-ventures.com</t>
  </si>
  <si>
    <t>Eficiente Ventures-We build cross-border growth pathways for founders and organizations, connecting them with capital, markets, and strategic partners across Europe and the Gulf.</t>
  </si>
  <si>
    <t>Onboarding of eligible customers as well as getting further insights of the AI space</t>
  </si>
  <si>
    <t>Baldwin Santhosh</t>
  </si>
  <si>
    <t>baldwinsanthosh@gmail.com</t>
  </si>
  <si>
    <t>91 94420 54434</t>
  </si>
  <si>
    <t>https://www.linkedin.com/in/baldwin-santhosh-9b733728</t>
  </si>
  <si>
    <t>www.rntbci.in</t>
  </si>
  <si>
    <t>RNTBCI</t>
  </si>
  <si>
    <t>Automotive</t>
  </si>
  <si>
    <t>Baluta Vasile</t>
  </si>
  <si>
    <t>46 73 801 11 90</t>
  </si>
  <si>
    <t>Blivit AB , consulting</t>
  </si>
  <si>
    <t>Not sure yet</t>
  </si>
  <si>
    <t>BanPeng Gea</t>
  </si>
  <si>
    <t>geabanpeng@linkmgnt.com</t>
  </si>
  <si>
    <t>65 9674 5780</t>
  </si>
  <si>
    <t>https://www.linkedin.com/in/gea-ban-peng</t>
  </si>
  <si>
    <t>pdpacompliance.com.sg</t>
  </si>
  <si>
    <t>PDPA Compliance - Personal Data Protection</t>
  </si>
  <si>
    <t>Business Development - Sales</t>
  </si>
  <si>
    <t>Banteamlak Endalie</t>
  </si>
  <si>
    <t>banteamlakendalie009@gmail.com</t>
  </si>
  <si>
    <t>251 93 086 0218</t>
  </si>
  <si>
    <t>I haven't</t>
  </si>
  <si>
    <t>Hawassa University and I'm 2025 graduate by mechanical engineering</t>
  </si>
  <si>
    <t>Baris Zeren</t>
  </si>
  <si>
    <t>baris@bookyourdata.com</t>
  </si>
  <si>
    <t>90 532 677 6563</t>
  </si>
  <si>
    <t>https://www.bookyourdata.com/</t>
  </si>
  <si>
    <t>Bookyourdata is the world's the first pay-as-you-go b2b prospecting platform with real-time email verification and 97% accuracy guarantee</t>
  </si>
  <si>
    <t>Hubspot inbound marketing</t>
  </si>
  <si>
    <t>Barrett Flowers</t>
  </si>
  <si>
    <t>bafflowers@gmail.com</t>
  </si>
  <si>
    <t>Alexander Tech - educating, building strategy and implementing automations</t>
  </si>
  <si>
    <t>Min: 15, Max:  30</t>
  </si>
  <si>
    <t>Bastian Gerhard</t>
  </si>
  <si>
    <t>mail@bastiangerhard.com</t>
  </si>
  <si>
    <t>MarTech Agent Development</t>
  </si>
  <si>
    <t>BDeveloper</t>
  </si>
  <si>
    <t>91 91370 76538</t>
  </si>
  <si>
    <t>Self employed. I'm a generalist currently consulting for growth and strategy.</t>
  </si>
  <si>
    <t>General day to day task. Build an assistant for myself.</t>
  </si>
  <si>
    <t>Beimnet Tesfaye</t>
  </si>
  <si>
    <t>251 98 415 8000</t>
  </si>
  <si>
    <t>WeMD Africa, We enable the emergence of innovative healthcare models.</t>
  </si>
  <si>
    <t>Ben Lever</t>
  </si>
  <si>
    <t>61 408 533 801</t>
  </si>
  <si>
    <t>ventures.beanstalkagtech.com</t>
  </si>
  <si>
    <t>Agtech venture building</t>
  </si>
  <si>
    <t>Venture Studio stages - ideation, validation, DD, customer engagement</t>
  </si>
  <si>
    <t>Ben Toussaint</t>
  </si>
  <si>
    <t>https://bloomd.ai</t>
  </si>
  <si>
    <t>Bloomd AI. AI agents for SMB professional services</t>
  </si>
  <si>
    <t>Benasir Jailabudeen</t>
  </si>
  <si>
    <t>benajs@gmail.com</t>
  </si>
  <si>
    <t>www.jbrainsolutions.com</t>
  </si>
  <si>
    <t>Jbrain Solutions OPC Private Limited</t>
  </si>
  <si>
    <t>Speaker on topic "How I built entire digital brand as solo founder using free AI tools—live demo &amp; prompts"</t>
  </si>
  <si>
    <t>Benedict Tang</t>
  </si>
  <si>
    <t>bentangster@gmail.com</t>
  </si>
  <si>
    <t>65 8182 4137</t>
  </si>
  <si>
    <t>https://www.linkedin.com/in/benedicttang</t>
  </si>
  <si>
    <t>Bengo.ai</t>
  </si>
  <si>
    <t>Beng Yong Lim</t>
  </si>
  <si>
    <t>65 8818 4601</t>
  </si>
  <si>
    <t>Email filtering</t>
  </si>
  <si>
    <t>BengHock LIM</t>
  </si>
  <si>
    <t>lim14feb@gmail.com</t>
  </si>
  <si>
    <t>nil</t>
  </si>
  <si>
    <t>Benjamin Arrington</t>
  </si>
  <si>
    <t>ben@lmssi.com</t>
  </si>
  <si>
    <t>wakefieldresidential.com</t>
  </si>
  <si>
    <t>Financial analyst for a RE Investor</t>
  </si>
  <si>
    <t>Workflow and analysis</t>
  </si>
  <si>
    <t>Benjamin Joffe</t>
  </si>
  <si>
    <t>Vibe Coding Academy</t>
  </si>
  <si>
    <t>Bernard Lebelle</t>
  </si>
  <si>
    <t>33 6 68 75 00 01</t>
  </si>
  <si>
    <t>The Green Link - here to curb our climate trajectory</t>
  </si>
  <si>
    <t>Sending &amp; scanning</t>
  </si>
  <si>
    <t>Bernardo Vela</t>
  </si>
  <si>
    <t>Agrotech</t>
  </si>
  <si>
    <t>bernie31477</t>
  </si>
  <si>
    <t>63 905 798 8480</t>
  </si>
  <si>
    <t>https://www.linkedin.com/in/bernie-19-mtalam</t>
  </si>
  <si>
    <t>Yellox.ph</t>
  </si>
  <si>
    <t>Tech</t>
  </si>
  <si>
    <t>Sales, CRM</t>
  </si>
  <si>
    <t>Bert Cattoor</t>
  </si>
  <si>
    <t>32 486 581 108</t>
  </si>
  <si>
    <t>contractif.ai</t>
  </si>
  <si>
    <t>contractif.ai - contract management platform</t>
  </si>
  <si>
    <t>Besnik Vrellaku</t>
  </si>
  <si>
    <t>Besnik@salesflow.io</t>
  </si>
  <si>
    <t>44 74 7954 2806</t>
  </si>
  <si>
    <t>https://www.linkedin.com/in/besnik-vrellaku</t>
  </si>
  <si>
    <t>salesflow.io</t>
  </si>
  <si>
    <t>Salesflow.io and multi-channel sales outreach platform</t>
  </si>
  <si>
    <t>betiana prado</t>
  </si>
  <si>
    <t>betiana.prado@latp.us</t>
  </si>
  <si>
    <t>www.latap.us</t>
  </si>
  <si>
    <t>Tech Recuirtment</t>
  </si>
  <si>
    <t>selling</t>
  </si>
  <si>
    <t>Bettina Briz</t>
  </si>
  <si>
    <t>1 (650) 296-6105</t>
  </si>
  <si>
    <t>Investor</t>
  </si>
  <si>
    <t>min: $25k, max:  $100k</t>
  </si>
  <si>
    <t>Betty Chen</t>
  </si>
  <si>
    <t>852 9654 9099</t>
  </si>
  <si>
    <t>The Happy Path -- customer experience consultancy  empowering businesses to become more customer-centric to drive high growth on their investments</t>
  </si>
  <si>
    <t>Learning how to better drive efficiency with AI at different stages of the customer journey</t>
  </si>
  <si>
    <t>Bety Mulugeta</t>
  </si>
  <si>
    <t>Telegram</t>
  </si>
  <si>
    <t>Student</t>
  </si>
  <si>
    <t>Bhagat Kandula</t>
  </si>
  <si>
    <t>bkandula@bcintegrations.com</t>
  </si>
  <si>
    <t>jyojoy.com</t>
  </si>
  <si>
    <t>Boutique Consignment, CTO</t>
  </si>
  <si>
    <t>Bharat C.K.</t>
  </si>
  <si>
    <t>bhk@vivaldi.net</t>
  </si>
  <si>
    <t>20-30</t>
  </si>
  <si>
    <t>Modest Marketing; support services and business operations</t>
  </si>
  <si>
    <t>evaluate financial investments, staff feedback surveys, training needs analysis</t>
  </si>
  <si>
    <t>Bharat Varshney</t>
  </si>
  <si>
    <t>91 83685 57666</t>
  </si>
  <si>
    <t>www.aarete.com</t>
  </si>
  <si>
    <t>AArete + technical lead</t>
  </si>
  <si>
    <t>I am working in LLM model</t>
  </si>
  <si>
    <t>Bhargava Ram</t>
  </si>
  <si>
    <t>91 94947 86321</t>
  </si>
  <si>
    <t>Loving Sports, a Sports company focused on Innovation, Entrepreneurship and Employment</t>
  </si>
  <si>
    <t>bhargavi bhargavi</t>
  </si>
  <si>
    <t>https://www.linkedin.com/in/bhargavi-r-9916631b3</t>
  </si>
  <si>
    <t>Beghou Consulting India PVT,  Automation testing  using selenium</t>
  </si>
  <si>
    <t>Testing</t>
  </si>
  <si>
    <t>Bhartendu Prakash</t>
  </si>
  <si>
    <t>b.p725@yahoo.in</t>
  </si>
  <si>
    <t>https://www.linkedin.com/in/bhartenduprakash/</t>
  </si>
  <si>
    <t>dhrcfirm.com</t>
  </si>
  <si>
    <t>Bhartendu Prakassh</t>
  </si>
  <si>
    <t>Normal Gpts for now</t>
  </si>
  <si>
    <t>Min: 20, Max:  30</t>
  </si>
  <si>
    <t>Bhaskar C</t>
  </si>
  <si>
    <t>Bhaskar.chavali@techcarrot.ae</t>
  </si>
  <si>
    <t>91 00000 00000</t>
  </si>
  <si>
    <t>techcarrot am advisor on strategy, growth and operations to help scale</t>
  </si>
  <si>
    <t>Bia Bern</t>
  </si>
  <si>
    <t>biabern13@gmail.com</t>
  </si>
  <si>
    <t>1 (310) 867-1442</t>
  </si>
  <si>
    <t>small business</t>
  </si>
  <si>
    <t>Financial Advisor</t>
  </si>
  <si>
    <t>feedback generation</t>
  </si>
  <si>
    <t>Bidemi Akinade</t>
  </si>
  <si>
    <t>bidemi007@gmail.com</t>
  </si>
  <si>
    <t>1(410)940-2214</t>
  </si>
  <si>
    <t>https://www.linkedin.com/in/bidemiakinade/</t>
  </si>
  <si>
    <t>Build AI tools</t>
  </si>
  <si>
    <t>LangChain</t>
  </si>
  <si>
    <t>Min: 100, Max:  1000</t>
  </si>
  <si>
    <t>Bill Varga</t>
  </si>
  <si>
    <t>bill@tnt-inc.us</t>
  </si>
  <si>
    <t>www.tnt-inc.us</t>
  </si>
  <si>
    <t>Tanner &amp; Tanner, GTM Consulting, Investor</t>
  </si>
  <si>
    <t>GTM</t>
  </si>
  <si>
    <t>Bipninder Singh</t>
  </si>
  <si>
    <t>bipnindersingh@yahoo.com</t>
  </si>
  <si>
    <t>1 (954) 907-5256</t>
  </si>
  <si>
    <t>primeeventz.com</t>
  </si>
  <si>
    <t>Prime Volunteers LLC</t>
  </si>
  <si>
    <t>registration</t>
  </si>
  <si>
    <t>birane salane</t>
  </si>
  <si>
    <t>bsalane@gmail.com</t>
  </si>
  <si>
    <t>212 629 634 147</t>
  </si>
  <si>
    <t>https://www.linkedin.com/in/biranemamadousalane</t>
  </si>
  <si>
    <t>BMS CONSULTING, fund startups</t>
  </si>
  <si>
    <t>Selling services</t>
  </si>
  <si>
    <t>Biriel Tagoe</t>
  </si>
  <si>
    <t>birieltagoe97@gmail.com</t>
  </si>
  <si>
    <t>https://linkedin.com/birieltagoe</t>
  </si>
  <si>
    <t>https://ravenhive.co</t>
  </si>
  <si>
    <t>Ravenhive Technologies</t>
  </si>
  <si>
    <t>Biswaroop Todi</t>
  </si>
  <si>
    <t>91 98301 70858</t>
  </si>
  <si>
    <t>Bithin Talukdar</t>
  </si>
  <si>
    <t>65 9855 1836</t>
  </si>
  <si>
    <t>https://growthmelos.com/</t>
  </si>
  <si>
    <t>Growth Advisor</t>
  </si>
  <si>
    <t>BK Sinha</t>
  </si>
  <si>
    <t>bksinha@habitatenviro.com</t>
  </si>
  <si>
    <t>60 12-4812 762</t>
  </si>
  <si>
    <t>https://www.linkedin.com/in/bk-sinha-209344289</t>
  </si>
  <si>
    <t>www.habitatenviro.com</t>
  </si>
  <si>
    <t>Habitat Enviro Sdn Bhd - we develop sustainable projects and practices</t>
  </si>
  <si>
    <t>simplify the process of data gathering for sustainability initiatives</t>
  </si>
  <si>
    <t>Blandine Chansarel</t>
  </si>
  <si>
    <t>33 6 95 06 28 89</t>
  </si>
  <si>
    <t>https://www.entre-repreneurs.com/</t>
  </si>
  <si>
    <t>Entre-repreneurs : a marketplace for forgotten impact projects</t>
  </si>
  <si>
    <t>Communication</t>
  </si>
  <si>
    <t>Bleu Blakslee</t>
  </si>
  <si>
    <t>www.aip.org</t>
  </si>
  <si>
    <t>AiP</t>
  </si>
  <si>
    <t>administrative and other</t>
  </si>
  <si>
    <t>Block TXM</t>
  </si>
  <si>
    <t>blocktxm@gmail.com</t>
  </si>
  <si>
    <t>BlockTXM.com</t>
  </si>
  <si>
    <t>BlockTXM+IT &amp; Staffing SERVICES</t>
  </si>
  <si>
    <t>Sourcing Agent, Screening Agent, Performance agent and more</t>
  </si>
  <si>
    <t>Bnaya Davidson</t>
  </si>
  <si>
    <t>https://www.linkedin.com/in/bnaya-davidson/</t>
  </si>
  <si>
    <t>https://www.ilangelclub.com/about-us</t>
  </si>
  <si>
    <t>IL Angel Club - we are a club of angel investors</t>
  </si>
  <si>
    <t>Board GG</t>
  </si>
  <si>
    <t>a</t>
  </si>
  <si>
    <t>get ideas</t>
  </si>
  <si>
    <t>Bob Norton</t>
  </si>
  <si>
    <t>bnorton@airtightmgt.com</t>
  </si>
  <si>
    <t>1 (161) 771-7452</t>
  </si>
  <si>
    <t>www.AirTightGrowth.com</t>
  </si>
  <si>
    <t>AirTight Management</t>
  </si>
  <si>
    <t>lead generation and nurture</t>
  </si>
  <si>
    <t>Bob Sachdev</t>
  </si>
  <si>
    <t>66 81 659 6012</t>
  </si>
  <si>
    <t>pspsolutions.net</t>
  </si>
  <si>
    <t>PSP Solutions</t>
  </si>
  <si>
    <t>Lead gen</t>
  </si>
  <si>
    <t>Bobby Trickett</t>
  </si>
  <si>
    <t>Bobby@rctrickett.com</t>
  </si>
  <si>
    <t>1 (978) 907-4249</t>
  </si>
  <si>
    <t>K2GP</t>
  </si>
  <si>
    <t>min: 500,000, max:  1m</t>
  </si>
  <si>
    <t>Bogdan Pop</t>
  </si>
  <si>
    <t>bogdanrus2004@yahoo.com</t>
  </si>
  <si>
    <t>we do automation</t>
  </si>
  <si>
    <t>Bogdan Toporan</t>
  </si>
  <si>
    <t>bogdan@arandi.software</t>
  </si>
  <si>
    <t>Software Development Services</t>
  </si>
  <si>
    <t>Anything which could be automated using Agentic AI</t>
  </si>
  <si>
    <t>Bonface Ngari</t>
  </si>
  <si>
    <t>T</t>
  </si>
  <si>
    <t>Limac ventures</t>
  </si>
  <si>
    <t>Boris Chovnik</t>
  </si>
  <si>
    <t>420 777 777 777</t>
  </si>
  <si>
    <t>https://tachlesvc.com/</t>
  </si>
  <si>
    <t>Tachles VC  we are a VC</t>
  </si>
  <si>
    <t>min: $100K, max:  $1M</t>
  </si>
  <si>
    <t>Boris Petrovic</t>
  </si>
  <si>
    <t>ISRU.AI</t>
  </si>
  <si>
    <t>ISRU.AI orchestrates autonomous robotics, intelligent planning, and off-world logistics to power a sustainable space economy.</t>
  </si>
  <si>
    <t>Borut Martincevic</t>
  </si>
  <si>
    <t>min: 50000, max:  250000</t>
  </si>
  <si>
    <t>Brad Harris</t>
  </si>
  <si>
    <t>bradjaeharris@gmail.com</t>
  </si>
  <si>
    <t>1 (847) 530-0260</t>
  </si>
  <si>
    <t>https://www.linkedin.com/in/bradley-harris</t>
  </si>
  <si>
    <t>afvs.vc</t>
  </si>
  <si>
    <t>A-frame venture studio - we buy and build impact led companies.</t>
  </si>
  <si>
    <t>operations, marketing, fundraising</t>
  </si>
  <si>
    <t>Bradley Berger</t>
  </si>
  <si>
    <t>brad@bergcap.co.za</t>
  </si>
  <si>
    <t>TSA.co.za</t>
  </si>
  <si>
    <t>Terrazas</t>
  </si>
  <si>
    <t>Ai startup</t>
  </si>
  <si>
    <t>Brandon Ming</t>
  </si>
  <si>
    <t>brandon.ming@onenata.ca</t>
  </si>
  <si>
    <t>1 (778) 866-7555</t>
  </si>
  <si>
    <t>www.onenata.ca</t>
  </si>
  <si>
    <t>OneNata -  an innovative pet-tech company leveraging AI and smart hardware to enhance the quality of life for pets and their owner</t>
  </si>
  <si>
    <t>AI Agent</t>
  </si>
  <si>
    <t>Bratin Das</t>
  </si>
  <si>
    <t>https://www.linkedin.com/in/bratin-das</t>
  </si>
  <si>
    <t>AMEG, is a brand strategy and design studio helping early growth startups</t>
  </si>
  <si>
    <t>Claude, ChatGPT</t>
  </si>
  <si>
    <t>Min: 1k, Max:  5k</t>
  </si>
  <si>
    <t>Breana Patel</t>
  </si>
  <si>
    <t>1(646)384-7886</t>
  </si>
  <si>
    <t>Owle Ai agentic platform for healthcare facilities to improve patient outcomes and care staff productivity</t>
  </si>
  <si>
    <t>Brenda Iglesias</t>
  </si>
  <si>
    <t>brendabeatriz@yahoo.com</t>
  </si>
  <si>
    <t>Pharmaceutical</t>
  </si>
  <si>
    <t>Na</t>
  </si>
  <si>
    <t>GSK, strategy and operational innovation and externalisation</t>
  </si>
  <si>
    <t>Brent Lessard</t>
  </si>
  <si>
    <t>brent@civentures.ca</t>
  </si>
  <si>
    <t>civentures.ca</t>
  </si>
  <si>
    <t>CI Ventures provides startup incubation and capital support particularly for tech startups looking to enter Canadian market.</t>
  </si>
  <si>
    <t>General operational processes</t>
  </si>
  <si>
    <t>Brett S. Pollack</t>
  </si>
  <si>
    <t>1 (312) 376-8883</t>
  </si>
  <si>
    <t>&lt;1000</t>
  </si>
  <si>
    <t>Www.project44.com</t>
  </si>
  <si>
    <t>Project44 - AI driven decision intelligence platform for the supply chain</t>
  </si>
  <si>
    <t>From Finance to Marketing to R&amp;D</t>
  </si>
  <si>
    <t>Brian Allen</t>
  </si>
  <si>
    <t>1 (206) 395-9737</t>
  </si>
  <si>
    <t>Appropriate Technology consulting</t>
  </si>
  <si>
    <t>Competitive Analysis</t>
  </si>
  <si>
    <t>Brian Kiroga</t>
  </si>
  <si>
    <t>briankiroga22@gmail.com</t>
  </si>
  <si>
    <t>www.alpharika.com</t>
  </si>
  <si>
    <t>Alpharika B2B</t>
  </si>
  <si>
    <t>B2B</t>
  </si>
  <si>
    <t>Brian Litvack</t>
  </si>
  <si>
    <t>1 (734) 604-3858</t>
  </si>
  <si>
    <t>leagueapps.com</t>
  </si>
  <si>
    <t>LeagueApps is a youth sports platform.</t>
  </si>
  <si>
    <t>All!</t>
  </si>
  <si>
    <t>Brian Ouellette</t>
  </si>
  <si>
    <t>brian@askmyadvisor.co</t>
  </si>
  <si>
    <t>1 (206) 605-4896</t>
  </si>
  <si>
    <t>https://www.linkedin.com/in/sbrianouellette</t>
  </si>
  <si>
    <t>askmyadvisor.pro</t>
  </si>
  <si>
    <t>AskMyAdvisor®. We automate referral onboarding and client discovery for established trusted advisors in 10 minutes, DIY (free) or DFY (software).</t>
  </si>
  <si>
    <t>AskMyAdvisor® Mantra: Where other SaaS companies add headcount, we automate.™ This has been our guiding principle since 2020 start. AI runs 95% of our backend.</t>
  </si>
  <si>
    <t>Brian Rabben</t>
  </si>
  <si>
    <t>1 (808) 205-7858</t>
  </si>
  <si>
    <t>http://www.rabbenhood.com</t>
  </si>
  <si>
    <t>Hardware startup investor</t>
  </si>
  <si>
    <t>min: 10000, max:  300000</t>
  </si>
  <si>
    <t>Britt Fogg</t>
  </si>
  <si>
    <t>N-Sight Store</t>
  </si>
  <si>
    <t>Analytics</t>
  </si>
  <si>
    <t>Brittany Archer</t>
  </si>
  <si>
    <t>msbrittanyarcher@gmail.com</t>
  </si>
  <si>
    <t>1 (610) 592-4136</t>
  </si>
  <si>
    <t>Studio 1950</t>
  </si>
  <si>
    <t>Bruno Perez</t>
  </si>
  <si>
    <t>bruno@alaya.capital</t>
  </si>
  <si>
    <t>52 555 404 6934</t>
  </si>
  <si>
    <t>Alaya Capital invests in the Technology native early stage companies resolving structural issues in Latam</t>
  </si>
  <si>
    <t>min: 5000000, max:  1000000</t>
  </si>
  <si>
    <t>Bryan Alexandros</t>
  </si>
  <si>
    <t>bryann@skylance.org</t>
  </si>
  <si>
    <t>66 80 275 9990</t>
  </si>
  <si>
    <t>https://www.linkedin.com/in/balexandros</t>
  </si>
  <si>
    <t>zynolabs.com</t>
  </si>
  <si>
    <t>We accelerate high-tech companies business operations with AI</t>
  </si>
  <si>
    <t>Bryan Cassady</t>
  </si>
  <si>
    <t>bryan@bryancassady.com</t>
  </si>
  <si>
    <t>32 475 860 757</t>
  </si>
  <si>
    <t>www.bryancassady.com</t>
  </si>
  <si>
    <t>We accelerate innovation with smart use of AI</t>
  </si>
  <si>
    <t>bryan howell</t>
  </si>
  <si>
    <t>howelldesign@gmail.com</t>
  </si>
  <si>
    <t>1 (435) 659-1719</t>
  </si>
  <si>
    <t>1 + contractors</t>
  </si>
  <si>
    <t>BYUCider.com</t>
  </si>
  <si>
    <t>HowellDesign, product development and process management, Expert Witness</t>
  </si>
  <si>
    <t>product development processes</t>
  </si>
  <si>
    <t>Bryan Woodyard</t>
  </si>
  <si>
    <t>deriskinnovation@gmail.com</t>
  </si>
  <si>
    <t>1 (520) 991-9424</t>
  </si>
  <si>
    <t>q-lab.ai</t>
  </si>
  <si>
    <t>Qlab Inc - We revolutionize Anesthesia Practices through back office transformation</t>
  </si>
  <si>
    <t>Bryce Harris</t>
  </si>
  <si>
    <t>1(713)444-9269</t>
  </si>
  <si>
    <t>https://www.next1mgmt.com/</t>
  </si>
  <si>
    <t>Next1 Mgmt | We help small businesses grow with tech-driven strategy and connect students to real world work.</t>
  </si>
  <si>
    <t>Caitlin Panasci</t>
  </si>
  <si>
    <t>caitlin@inspireglobal.vc</t>
  </si>
  <si>
    <t>1 (303) 589-1030</t>
  </si>
  <si>
    <t>5&lt;</t>
  </si>
  <si>
    <t>https://www.inspireglobalventures.com/fund2</t>
  </si>
  <si>
    <t>Early stage venture capital fund Investing in transformative technology and companies creating operational efficiencies and risk management solutions.</t>
  </si>
  <si>
    <t>min: 500,000, max:  7,500,000</t>
  </si>
  <si>
    <t>Calum Archibald</t>
  </si>
  <si>
    <t>61 439 847 390</t>
  </si>
  <si>
    <t>www.beanstalkagtech.com</t>
  </si>
  <si>
    <t>venture studio for agtech + innovation and investment advisory services in agriculture and agtech</t>
  </si>
  <si>
    <t>internal ops, HR, proposal writing, meetings, planning, research, investment due diligence, internal comms and updates</t>
  </si>
  <si>
    <t>Camila MACHADO</t>
  </si>
  <si>
    <t>www.vivinnov.fr</t>
  </si>
  <si>
    <t>Support startups</t>
  </si>
  <si>
    <t>repetititve tasks</t>
  </si>
  <si>
    <t>Camillo Archuleta</t>
  </si>
  <si>
    <t>BizzyBox</t>
  </si>
  <si>
    <t>Small Business Operations</t>
  </si>
  <si>
    <t>Carl Trop</t>
  </si>
  <si>
    <t>carltrop44@gmail.com</t>
  </si>
  <si>
    <t>1 (191) 769-9474</t>
  </si>
  <si>
    <t>https://www.linkedin.com/in/carl-trop-842b465/</t>
  </si>
  <si>
    <t>Real Estate Owner/ operator</t>
  </si>
  <si>
    <t>min: 25k, max:  25k</t>
  </si>
  <si>
    <t>carlos reis</t>
  </si>
  <si>
    <t>351 917 336 714</t>
  </si>
  <si>
    <t>Inoweiser.com</t>
  </si>
  <si>
    <t>Inoweiser</t>
  </si>
  <si>
    <t>We are a it services company with ai experts</t>
  </si>
  <si>
    <t>Carlos Sotillo</t>
  </si>
  <si>
    <t>Ingenio Eficiente</t>
  </si>
  <si>
    <t>Min: 5000, Max:  10000</t>
  </si>
  <si>
    <t>Carolina Avila</t>
  </si>
  <si>
    <t>1 (786) 239-0681</t>
  </si>
  <si>
    <t>I sell insurance and we are looking to make it easier to quote online.</t>
  </si>
  <si>
    <t>Insurance quotes</t>
  </si>
  <si>
    <t>Caroline Bogart</t>
  </si>
  <si>
    <t>caroline.bogart@gmail.com</t>
  </si>
  <si>
    <t>1(000)000-0000</t>
  </si>
  <si>
    <t>thecarolreport.com</t>
  </si>
  <si>
    <t>The Carol Report teaches content creation automation</t>
  </si>
  <si>
    <t>n8n, make, airtable, sheets</t>
  </si>
  <si>
    <t>Min: 1000, Max:  20000</t>
  </si>
  <si>
    <t>Caroline Kener</t>
  </si>
  <si>
    <t>caro.kener@gmail.com</t>
  </si>
  <si>
    <t>https://www.linkedin.com/in/carolinekener</t>
  </si>
  <si>
    <t>www.iodkenya.coke</t>
  </si>
  <si>
    <t>Institute of Directors (Trains Directors in corporate governance)</t>
  </si>
  <si>
    <t>Businesses</t>
  </si>
  <si>
    <t>Caryne Say</t>
  </si>
  <si>
    <t>caryne@gmail.com</t>
  </si>
  <si>
    <t>1 (978) 888-9999</t>
  </si>
  <si>
    <t>Pypely - marketing advisory</t>
  </si>
  <si>
    <t>Ops</t>
  </si>
  <si>
    <t>Casey Erickson</t>
  </si>
  <si>
    <t>cerickson@captivatetalent.com</t>
  </si>
  <si>
    <t>1 (201) 978-5890</t>
  </si>
  <si>
    <t>www.captivatetalent.com</t>
  </si>
  <si>
    <t>I lead the executive search division for Captivate Talent, a recruitment firm that helps early B2B SaaS companies hire revenue talent.</t>
  </si>
  <si>
    <t>research, business dev outreach, team dashboard reporting</t>
  </si>
  <si>
    <t>Cate Wilkes</t>
  </si>
  <si>
    <t>1 (703) 919-8883</t>
  </si>
  <si>
    <t>638 Capital - Capital growth platform/finishing alpha</t>
  </si>
  <si>
    <t>.</t>
  </si>
  <si>
    <t>Cedric Giorgi</t>
  </si>
  <si>
    <t>33 6 30 09 95 04</t>
  </si>
  <si>
    <t>HTTPS://sena.so</t>
  </si>
  <si>
    <t>Sena - the AI connector for all your communities and networks</t>
  </si>
  <si>
    <t>Cedric Sounard</t>
  </si>
  <si>
    <t>https://www.linkedin.com/in/cedric-sounard/</t>
  </si>
  <si>
    <t>Axonjay.ai</t>
  </si>
  <si>
    <t>Axonjay : We reduce the headache of pickng your account leads at random, leverage AI for precision</t>
  </si>
  <si>
    <t>n8n, Make, GPT, Claude, Instantly, Self-Machine Learning Platform™ (Axonjay), uman for call prep,</t>
  </si>
  <si>
    <t>Min: 5000, Max:  5.000.000</t>
  </si>
  <si>
    <t>Celsio Da Silveira</t>
  </si>
  <si>
    <t>cdasilveira@altreecapital.com</t>
  </si>
  <si>
    <t>27 78 835 7240</t>
  </si>
  <si>
    <t>https://www.linkedin.com/in/celsio-da-silveira</t>
  </si>
  <si>
    <t>www.altreecapital.com</t>
  </si>
  <si>
    <t>Altree</t>
  </si>
  <si>
    <t>Investor funding</t>
  </si>
  <si>
    <t>Cenk Sezginsoy</t>
  </si>
  <si>
    <t>cenk@appliedai.com</t>
  </si>
  <si>
    <t>44 7379 696176</t>
  </si>
  <si>
    <t>appliedAI - enterprise AI advisory &amp; investments</t>
  </si>
  <si>
    <t>Cezara Matei</t>
  </si>
  <si>
    <t>mateicezara@gmail.com</t>
  </si>
  <si>
    <t>40 769 072 030</t>
  </si>
  <si>
    <t>Emerson. I am a procurement specialist- Indirect buyer</t>
  </si>
  <si>
    <t>Procurement</t>
  </si>
  <si>
    <t>CH Lim</t>
  </si>
  <si>
    <t>limchonghow@gmail.com</t>
  </si>
  <si>
    <t>60 11-2073 3236</t>
  </si>
  <si>
    <t>https://www.linkedin.com/in/mypaymentgateway</t>
  </si>
  <si>
    <t>https://mypaymentgateway.com</t>
  </si>
  <si>
    <t>MyPayment Gateway - an IoT Payment company for self-service Industries</t>
  </si>
  <si>
    <t>Customer service, automated control and reporting</t>
  </si>
  <si>
    <t>Chad Belinsky</t>
  </si>
  <si>
    <t>1 (978) 764-1730</t>
  </si>
  <si>
    <t>Advise other companies</t>
  </si>
  <si>
    <t>as many as practical</t>
  </si>
  <si>
    <t>Chad Miller</t>
  </si>
  <si>
    <t>AI-enabled protein design for human therapeutics</t>
  </si>
  <si>
    <t>Marketing/Outreach and Ops (Finance, Ordering)</t>
  </si>
  <si>
    <t>Chaitanya GK</t>
  </si>
  <si>
    <t>91 98850 18784</t>
  </si>
  <si>
    <t>https://saroeinc.com/</t>
  </si>
  <si>
    <t>We sell IT services &amp; Talent Solutions to SMB clients</t>
  </si>
  <si>
    <t>Chandan Karkera</t>
  </si>
  <si>
    <t>1 (316) 519-4420</t>
  </si>
  <si>
    <t>https://thesaturdaycha.beehiiv.com/</t>
  </si>
  <si>
    <t>The Saturday Cha.  Helping busy professionals make time for what matters</t>
  </si>
  <si>
    <t>content creation</t>
  </si>
  <si>
    <t>Chandler Lewis</t>
  </si>
  <si>
    <t>chandler@360socialventures.com</t>
  </si>
  <si>
    <t>https://www.enoughvc.com/</t>
  </si>
  <si>
    <t>Manage a venture studio and fund for underrepresented foudners</t>
  </si>
  <si>
    <t>Engagement</t>
  </si>
  <si>
    <t>Chanikarn Ngamlord</t>
  </si>
  <si>
    <t>min: 5000, max:  20000</t>
  </si>
  <si>
    <t>Charles Chapati</t>
  </si>
  <si>
    <t>charlie.chapati@gmail.com</t>
  </si>
  <si>
    <t>www.ganda.com</t>
  </si>
  <si>
    <t>Ganda</t>
  </si>
  <si>
    <t>langchain</t>
  </si>
  <si>
    <t>Min: 150, Max:  300</t>
  </si>
  <si>
    <t>Charles Garrison</t>
  </si>
  <si>
    <t>garrisoncp@hotmail.com</t>
  </si>
  <si>
    <t>Garrison Investments; Angel Investor</t>
  </si>
  <si>
    <t>min: 25000, max:  100000</t>
  </si>
  <si>
    <t>Charles NTU</t>
  </si>
  <si>
    <t>charles@fin.edu.sg</t>
  </si>
  <si>
    <t>https://www.linkedin.com/in/charles-ntu-55006b339</t>
  </si>
  <si>
    <t>https://fin.edu.sg</t>
  </si>
  <si>
    <t>Fintech Academy - Chief Partnership Officer</t>
  </si>
  <si>
    <t>Business Process</t>
  </si>
  <si>
    <t>Charles Smee</t>
  </si>
  <si>
    <t>charles@transactionfocus.com</t>
  </si>
  <si>
    <t>44 77 3970 0303</t>
  </si>
  <si>
    <t>https://www.linkedin.com/in/charlessmee</t>
  </si>
  <si>
    <t>https://www.transactionfocus.com</t>
  </si>
  <si>
    <t>Transaction Focus</t>
  </si>
  <si>
    <t>Using Clay , Ocean, Apollo</t>
  </si>
  <si>
    <t>Charles Wainer</t>
  </si>
  <si>
    <t>charles+inniches@thewainers.com</t>
  </si>
  <si>
    <t>https://thewainers.com</t>
  </si>
  <si>
    <t>The Wainers Investment Group - Commercial Real Estate Syndication</t>
  </si>
  <si>
    <t>Sales/Marketing</t>
  </si>
  <si>
    <t>Charlie Ho</t>
  </si>
  <si>
    <t>charliehys@gmail.com</t>
  </si>
  <si>
    <t>65 9694 7568</t>
  </si>
  <si>
    <t>Unemployed</t>
  </si>
  <si>
    <t>Anything</t>
  </si>
  <si>
    <t>Charlie Manger</t>
  </si>
  <si>
    <t>charlie@7hats.solutions</t>
  </si>
  <si>
    <t>1 (206) 818-8515</t>
  </si>
  <si>
    <t>https://www.linkedin.com/in/charliemanger</t>
  </si>
  <si>
    <t>www.7hats.solutions</t>
  </si>
  <si>
    <t>7Hats Solutions + turnkey solutions to gnarly problems like digital divide, urban-rural divide, climate restoration, etc.</t>
  </si>
  <si>
    <t>Workflows, packaging, pitching, LP tracking &amp; Investor reporting</t>
  </si>
  <si>
    <t>Charlotte Howard Collins</t>
  </si>
  <si>
    <t>1(803)414-2117</t>
  </si>
  <si>
    <t>Wealthy Women AI™ helps women build automated, funded, and scalable empires by combining AI-powered business tools, credit empowerment systems, and licensed digital products built for legacy.</t>
  </si>
  <si>
    <t>Chauncey Craig</t>
  </si>
  <si>
    <t>chaunceymcraig@gmail.com</t>
  </si>
  <si>
    <t>I’m launching a private equity fund that acquires established medical businesses and helps them grow by introducing AI tools to streamline operations and boost performance.</t>
  </si>
  <si>
    <t>Front office/check-in, &amp; routine tasks.</t>
  </si>
  <si>
    <t>Chee Yue Ho</t>
  </si>
  <si>
    <t>65 9682 3067</t>
  </si>
  <si>
    <t>NIL</t>
  </si>
  <si>
    <t>XYZ Wave Pte Ltd+ Tech Innovation &amp; Commercialization</t>
  </si>
  <si>
    <t>R&amp;D; product development; marketing</t>
  </si>
  <si>
    <t>Cheikhouna Thioune</t>
  </si>
  <si>
    <t>cheikhounathioune717@gmail.com</t>
  </si>
  <si>
    <t>221 77 842 49 05</t>
  </si>
  <si>
    <t>https://www.linkedin.com/in/company</t>
  </si>
  <si>
    <t>https://www.eathstartup.com/en/</t>
  </si>
  <si>
    <t>Eath Startup revolutioning food security worldwide</t>
  </si>
  <si>
    <t>Revolutionize food security worldwide</t>
  </si>
  <si>
    <t>Chennakeshava S</t>
  </si>
  <si>
    <t>s.chennakeshava@gmail.com</t>
  </si>
  <si>
    <t>CI CD</t>
  </si>
  <si>
    <t>Report</t>
  </si>
  <si>
    <t>Cheryl Shao</t>
  </si>
  <si>
    <t>cheryl@thesympal.com</t>
  </si>
  <si>
    <t>www.thesympal.com</t>
  </si>
  <si>
    <t>Sympal- orthodontic clear aligners</t>
  </si>
  <si>
    <t>Operations, Marketing, Advertising, etc.</t>
  </si>
  <si>
    <t>Chidambaram Somu</t>
  </si>
  <si>
    <t>Facilities Management</t>
  </si>
  <si>
    <t>chidera ofili</t>
  </si>
  <si>
    <t>https://www.linkedin.com/in/chidera-ofili-012619240?utm_source=share&amp;utm_campaign=share_via&amp;utm_content=profile&amp;utm_medium=android_app</t>
  </si>
  <si>
    <t>Port Harcourt</t>
  </si>
  <si>
    <t>Wittypipsglobal</t>
  </si>
  <si>
    <t>Chidum Okoye</t>
  </si>
  <si>
    <t>1 (585) 413-7191</t>
  </si>
  <si>
    <t>Investment fund / AI cofounder+CEO</t>
  </si>
  <si>
    <t>Diligence, Company Operations/Decisions</t>
  </si>
  <si>
    <t>Chirag K</t>
  </si>
  <si>
    <t>91 99789 29268</t>
  </si>
  <si>
    <t>www.tactproconsulting.com</t>
  </si>
  <si>
    <t>IT Consulting Company - Digital Transformation Consulting Company</t>
  </si>
  <si>
    <t>Support</t>
  </si>
  <si>
    <t>Chirag Kashyap</t>
  </si>
  <si>
    <t>chiragkash@gmail.com</t>
  </si>
  <si>
    <t>Vianet is a venture capital firm</t>
  </si>
  <si>
    <t>Chisom Enebe</t>
  </si>
  <si>
    <t>chisomenebe@gmail.com</t>
  </si>
  <si>
    <t>234 806 386 6752</t>
  </si>
  <si>
    <t>Over 50</t>
  </si>
  <si>
    <t>ACI and I oversee the administrative, legal and business matters.</t>
  </si>
  <si>
    <t>Work related processes</t>
  </si>
  <si>
    <t>Chitra Vinny</t>
  </si>
  <si>
    <t>chitra.vsp@gmail.com</t>
  </si>
  <si>
    <t>10k</t>
  </si>
  <si>
    <t>Test website</t>
  </si>
  <si>
    <t>QA</t>
  </si>
  <si>
    <t>Chloé Lozac’h</t>
  </si>
  <si>
    <t>1 (984) 382-9035</t>
  </si>
  <si>
    <t>VU Venture Partners</t>
  </si>
  <si>
    <t>min: 10, max:  1000000</t>
  </si>
  <si>
    <t>chloe zhang</t>
  </si>
  <si>
    <t>chloe.zhang@uk-cpi.com</t>
  </si>
  <si>
    <t>UK</t>
  </si>
  <si>
    <t>https://www.uk-cpi.com/invest.</t>
  </si>
  <si>
    <t>CPI Enterprises, the corporate ventures arm of CPI, actively investing in early stage startups in Deeptech, ClimateTech and Healthcare: https://www.uk-cpi.com/invest.</t>
  </si>
  <si>
    <t>min: 150K, max:  500K</t>
  </si>
  <si>
    <t>Chowanond Klungpremchitt</t>
  </si>
  <si>
    <t>nonkup@gmail.com</t>
  </si>
  <si>
    <t>66 94 193 5659</t>
  </si>
  <si>
    <t>https://www.linkedin.com/in/chowanond-klungpremchitt-566a9b42</t>
  </si>
  <si>
    <t>Ww.masteralice.com</t>
  </si>
  <si>
    <t>Ultimate Destiny co.,ltd</t>
  </si>
  <si>
    <t>Content and video</t>
  </si>
  <si>
    <t>Chris de Sibert</t>
  </si>
  <si>
    <t>cdesibert@yahoo.com</t>
  </si>
  <si>
    <t>44 7776 221458</t>
  </si>
  <si>
    <t>Tack &amp; Gybe Global Associates - Strategic Advisory &amp; Business Development for DeepTech companies</t>
  </si>
  <si>
    <t>Min: £500/day, Max:  £1000/day</t>
  </si>
  <si>
    <t>Chris Gayle</t>
  </si>
  <si>
    <t>1 (210) 510-9084</t>
  </si>
  <si>
    <t>AI Ecommerce Chatbot CTO</t>
  </si>
  <si>
    <t>Anything and everything</t>
  </si>
  <si>
    <t>Chris Kozak-Lenkeit PhD</t>
  </si>
  <si>
    <t>kozak@cantab.net</t>
  </si>
  <si>
    <t>1 (510) 570-4414</t>
  </si>
  <si>
    <t>https://kozak.bio</t>
  </si>
  <si>
    <t>KozakDx: biotech consulting</t>
  </si>
  <si>
    <t>custom BGNNs, APIs to OpenAI</t>
  </si>
  <si>
    <t>Min: $50, Max:  $150</t>
  </si>
  <si>
    <t>Chris McGinty</t>
  </si>
  <si>
    <t>chris@skywise.ai</t>
  </si>
  <si>
    <t>1(952)607-9423</t>
  </si>
  <si>
    <t>https://www.linkedin.com/in/christopherrmcginty</t>
  </si>
  <si>
    <t>Skywise AI has a lean, highly specialized team of 5 core team members, including roles in deeptech research, symbolic AI, quantum communications, and business development—plus 3 strategic advisors from government and industry labs on our board.</t>
  </si>
  <si>
    <t>www.skywise.ai</t>
  </si>
  <si>
    <t>Skywise AI builds symbolic-quantum infrastructure that powers intelligent buildings, secure energy systems, and Web4 communication through recursive cognition, fractal compression, and THz resonance.</t>
  </si>
  <si>
    <t>Chris Murray</t>
  </si>
  <si>
    <t>iplicit - cloud accounting software for mid-market UK businesses</t>
  </si>
  <si>
    <t>Growth, Operations, Support</t>
  </si>
  <si>
    <t>Chris Price</t>
  </si>
  <si>
    <t>chris.price@bakertilly.com</t>
  </si>
  <si>
    <t>bakertilly.com</t>
  </si>
  <si>
    <t>Baker Tilly  - Director, SaaS Vertical</t>
  </si>
  <si>
    <t>Chris Schuring</t>
  </si>
  <si>
    <t>schuringchris@gmail.com</t>
  </si>
  <si>
    <t>1 (916) 276-7091</t>
  </si>
  <si>
    <t>https://www.linkedin.com/in/chris-schuring-3013757</t>
  </si>
  <si>
    <t>Diversity Bank of Independence</t>
  </si>
  <si>
    <t>all back office and research</t>
  </si>
  <si>
    <t>Christen Ashraf</t>
  </si>
  <si>
    <t>c.ashraf@pts.holdings</t>
  </si>
  <si>
    <t>20 100 088 1423</t>
  </si>
  <si>
    <t>COREangels MEA</t>
  </si>
  <si>
    <t>min: 50k, max:  150k</t>
  </si>
  <si>
    <t>Christian Carello</t>
  </si>
  <si>
    <t>christian@envisionitllc.us</t>
  </si>
  <si>
    <t>1(972)838-5422</t>
  </si>
  <si>
    <t>EnvisionIt Consulting, LLC - Founder's Accountability Partner and Angel Investment Firm</t>
  </si>
  <si>
    <t>min: 50,000, max:  250,000</t>
  </si>
  <si>
    <t>Christian Charity</t>
  </si>
  <si>
    <t>cblemc@gmail.com</t>
  </si>
  <si>
    <t>45 71 44 55 48</t>
  </si>
  <si>
    <t>mindark.ai</t>
  </si>
  <si>
    <t>LLM-powered institutional memory for teams</t>
  </si>
  <si>
    <t>Christian Darquier</t>
  </si>
  <si>
    <t>christian.darquier@sp3d.co</t>
  </si>
  <si>
    <t>https://spare-parts-3d.com/</t>
  </si>
  <si>
    <t>SP3D : automatic reconstruction fo 3D models</t>
  </si>
  <si>
    <t>MARKETING SALES</t>
  </si>
  <si>
    <t>Christian Frieks</t>
  </si>
  <si>
    <t>christianfrieks@gmail.com</t>
  </si>
  <si>
    <t>233 591 540 826</t>
  </si>
  <si>
    <t>https://www.linkedin.com/in/christian-frieks-eshun-bb4596334</t>
  </si>
  <si>
    <t>Revitalize. Providing educational content for the youth uo gain employment</t>
  </si>
  <si>
    <t>Christian Kingombe</t>
  </si>
  <si>
    <t>christiankingombe@yahoo.com</t>
  </si>
  <si>
    <t>41 76 504 46 47</t>
  </si>
  <si>
    <t>https://www.linkedin.com/in/christiankingombe</t>
  </si>
  <si>
    <t>https://4ipgroup.com/</t>
  </si>
  <si>
    <t>Helping companies transition towards sustainability</t>
  </si>
  <si>
    <t>Impact Data Collection and Analysis</t>
  </si>
  <si>
    <t>Christian Muru</t>
  </si>
  <si>
    <t>christianmuru148@gmail.com</t>
  </si>
  <si>
    <t>https://www.linkedin.com/in/christian-muru/</t>
  </si>
  <si>
    <t>https://murutechinc.com/</t>
  </si>
  <si>
    <t>Muru Technologies Group, we build Software Solutions to clients, offer AI integration and STEM training to the needy and vulnarable communities in Africa</t>
  </si>
  <si>
    <t>Zapier, GPT</t>
  </si>
  <si>
    <t>Min: 40, Max:  200</t>
  </si>
  <si>
    <t>Christian Vansant</t>
  </si>
  <si>
    <t>cvansant@caahllc.com</t>
  </si>
  <si>
    <t>Blueprint - Operating intelligence platform for software companies</t>
  </si>
  <si>
    <t>GTM, Operations, HR, Finance</t>
  </si>
  <si>
    <t>Christina Bremner</t>
  </si>
  <si>
    <t>christina@purpledoorfinders.com</t>
  </si>
  <si>
    <t>1(916)220-4449</t>
  </si>
  <si>
    <t>https://www.linkedin.com/in/christina-bremner-0663735/</t>
  </si>
  <si>
    <t>https://purpledoorfinders.com/</t>
  </si>
  <si>
    <t>PurpleDoorFinders + A real-time nationwide marketplace for finding vacancies in  senior living and nursing homes.</t>
  </si>
  <si>
    <t>Christina Mongan</t>
  </si>
  <si>
    <t>1 (484) 420-5097</t>
  </si>
  <si>
    <t>Managed services &amp; solutions</t>
  </si>
  <si>
    <t>Strategy, research, client deliverables</t>
  </si>
  <si>
    <t>Christine Barragan</t>
  </si>
  <si>
    <t>1 (177) 336-9272</t>
  </si>
  <si>
    <t>hktdc.com</t>
  </si>
  <si>
    <t>Trade Promotion</t>
  </si>
  <si>
    <t>No particular process; just learning</t>
  </si>
  <si>
    <t>Christine Charles</t>
  </si>
  <si>
    <t>christine-charles@outlook.fr</t>
  </si>
  <si>
    <t>1000pppp</t>
  </si>
  <si>
    <t>Customer  Solutions Manager</t>
  </si>
  <si>
    <t>Christine Ho</t>
  </si>
  <si>
    <t>1(626)736-8360</t>
  </si>
  <si>
    <t>I am a senior scientist, currently co-founding my start up in healthcare</t>
  </si>
  <si>
    <t>https://www.linkedin.com/in/christineho</t>
  </si>
  <si>
    <t>Department in SG has approx. 50</t>
  </si>
  <si>
    <t>cushmanwakefield.com</t>
  </si>
  <si>
    <t>Cushman &amp; Wakefield - Client Services  which is essentially Business Development</t>
  </si>
  <si>
    <t>Sales prospecting, sales enablement, lead generation</t>
  </si>
  <si>
    <t>ChristineNady Boushra</t>
  </si>
  <si>
    <t>christine.nadyboushra@gmail.com</t>
  </si>
  <si>
    <t>lvlup Ventures</t>
  </si>
  <si>
    <t>min: 10000, max:  30000000</t>
  </si>
  <si>
    <t>Christoph Maichel</t>
  </si>
  <si>
    <t>christoph@pyrpose.io</t>
  </si>
  <si>
    <t>49 151 6812030</t>
  </si>
  <si>
    <t>pyrpose.io</t>
  </si>
  <si>
    <t>Pyrpose Energy - startup for power sharing</t>
  </si>
  <si>
    <t>Customer onboarding and service</t>
  </si>
  <si>
    <t>Christophe Le Bars</t>
  </si>
  <si>
    <t>33 6 80 40 47 67</t>
  </si>
  <si>
    <t>https://docanalyzer.ai/</t>
  </si>
  <si>
    <t>AI automation</t>
  </si>
  <si>
    <t>Marketing, Dev</t>
  </si>
  <si>
    <t>Christopher King</t>
  </si>
  <si>
    <t>christopher@theoadvisors.com</t>
  </si>
  <si>
    <t>1(134)774-9272</t>
  </si>
  <si>
    <t>LinkedIn.com/cking5/in/</t>
  </si>
  <si>
    <t>Www.Erezcapital.io</t>
  </si>
  <si>
    <t>Advisory network, consulting firm, and investment advisory</t>
  </si>
  <si>
    <t>min: 25k, max:  5M</t>
  </si>
  <si>
    <t>Christopher Voolaid</t>
  </si>
  <si>
    <t>372 5662 2965</t>
  </si>
  <si>
    <t>https://qla.ee</t>
  </si>
  <si>
    <t>Financial advisory / Family Office</t>
  </si>
  <si>
    <t>Operations or marketing</t>
  </si>
  <si>
    <t>Christy Tagye</t>
  </si>
  <si>
    <t>1 (132) 191-7183</t>
  </si>
  <si>
    <t>www productivepassions.com</t>
  </si>
  <si>
    <t>Podcast &amp; coaching</t>
  </si>
  <si>
    <t>Administrative, repetitive work</t>
  </si>
  <si>
    <t>Chuchu Huang</t>
  </si>
  <si>
    <t>45 50 30 37 58</t>
  </si>
  <si>
    <t>Nutrumami: Create multifunctional food ingredients via cross fermentation</t>
  </si>
  <si>
    <t>automate daily work, marketing</t>
  </si>
  <si>
    <t>Chunli Cao</t>
  </si>
  <si>
    <t>c.cao@healthyairtech.com</t>
  </si>
  <si>
    <t>44 7717 211588</t>
  </si>
  <si>
    <t>www.healthyairtech.com</t>
  </si>
  <si>
    <t>Healthy air technology ltd - provide clean air and save energy for buildings</t>
  </si>
  <si>
    <t>Control logics</t>
  </si>
  <si>
    <t>Ciaran Dunne</t>
  </si>
  <si>
    <t>ciaran.dunne@yourdaysout.com</t>
  </si>
  <si>
    <t>353 86 241 3020</t>
  </si>
  <si>
    <t>Stroom</t>
  </si>
  <si>
    <t>Sales funnel, reports</t>
  </si>
  <si>
    <t>Cicero Neto</t>
  </si>
  <si>
    <t>1 (415) 914-7799</t>
  </si>
  <si>
    <t>www.startupdefense.io</t>
  </si>
  <si>
    <t>Startup Defense - Enterprise Cybersecurity for Startups</t>
  </si>
  <si>
    <t>Cinthya Bolanos Zamora</t>
  </si>
  <si>
    <t>cinthyab@latp.us</t>
  </si>
  <si>
    <t>&gt;10</t>
  </si>
  <si>
    <t>Latam talent partners - matching talent with companies</t>
  </si>
  <si>
    <t>CJ Cheng</t>
  </si>
  <si>
    <t>cheng2295@gmail.com</t>
  </si>
  <si>
    <t>developer</t>
  </si>
  <si>
    <t>potential user cases</t>
  </si>
  <si>
    <t>CJ Cornell</t>
  </si>
  <si>
    <t>cj@cjcornell.com</t>
  </si>
  <si>
    <t>Research</t>
  </si>
  <si>
    <t>Agents</t>
  </si>
  <si>
    <t>CJ Piercy</t>
  </si>
  <si>
    <t>971 50 636 4454</t>
  </si>
  <si>
    <t>The 52 Group</t>
  </si>
  <si>
    <t>Claire Arnold</t>
  </si>
  <si>
    <t>studio.clairearnold@gmail.com</t>
  </si>
  <si>
    <t>44 75 4026 3623</t>
  </si>
  <si>
    <t>Claire-Arnold.com</t>
  </si>
  <si>
    <t>Creative Direction</t>
  </si>
  <si>
    <t>TBC</t>
  </si>
  <si>
    <t>Claire Gittleman</t>
  </si>
  <si>
    <t>1 (301) 452-7549</t>
  </si>
  <si>
    <t>https://clairegittleman.framer.website/</t>
  </si>
  <si>
    <t>Freelance UX Designer</t>
  </si>
  <si>
    <t>Lesson planning with AI for teachers</t>
  </si>
  <si>
    <t>Claude Fourth</t>
  </si>
  <si>
    <t>cyberwarrior, designer</t>
  </si>
  <si>
    <t>gpt, lovable, gemini</t>
  </si>
  <si>
    <t>Min: 15, Max:  50</t>
  </si>
  <si>
    <t>Claudius Taylor</t>
  </si>
  <si>
    <t>taylorclaudius@gmail.com</t>
  </si>
  <si>
    <t>1 (301) 675-3193</t>
  </si>
  <si>
    <t>AI Agents for SEO</t>
  </si>
  <si>
    <t>Email outreach and Sales</t>
  </si>
  <si>
    <t>Cliff Lerner</t>
  </si>
  <si>
    <t>1 (917) 647-9494</t>
  </si>
  <si>
    <t>shouldwedate.ai</t>
  </si>
  <si>
    <t>Shouldwedate.AI</t>
  </si>
  <si>
    <t>cloud0</t>
  </si>
  <si>
    <t>cloud0beats@gmail.com</t>
  </si>
  <si>
    <t>Venture Studio Family</t>
  </si>
  <si>
    <t>job</t>
  </si>
  <si>
    <t>Coco Qiang Chen</t>
  </si>
  <si>
    <t>www.klicklaar.com</t>
  </si>
  <si>
    <t>Klicklaar - virtual bookkeeper for entrepreneurs</t>
  </si>
  <si>
    <t>Coco Walla</t>
  </si>
  <si>
    <t>cocowalla2019@gmail.com</t>
  </si>
  <si>
    <t>not yet (building quietly)</t>
  </si>
  <si>
    <t>I build</t>
  </si>
  <si>
    <t>codeThrinkxs</t>
  </si>
  <si>
    <t>27 63 443 2492</t>
  </si>
  <si>
    <t>https://themuzestudios.com</t>
  </si>
  <si>
    <t>Muze studios - Software company that helps founds build and launch their product in 6 weeks and also build AI automations</t>
  </si>
  <si>
    <t>Colin Donohue</t>
  </si>
  <si>
    <t>socialcatalyst@gmail.com</t>
  </si>
  <si>
    <t>Kernel.finance</t>
  </si>
  <si>
    <t>Kernel. We digitize offline businesses and provide digital invoices for lenders.</t>
  </si>
  <si>
    <t>collette Olivia</t>
  </si>
  <si>
    <t>colletteolivia5@gmail.com</t>
  </si>
  <si>
    <t>250 794 002 028</t>
  </si>
  <si>
    <t>http://linkedin.com/in/collette-olivia-587114201</t>
  </si>
  <si>
    <t>Revamping the site currently to launch our V2.0 version</t>
  </si>
  <si>
    <t>Deploying AI Agents to Boost Efficiency for Innovators</t>
  </si>
  <si>
    <t>Colten Ratz</t>
  </si>
  <si>
    <t>1 (630) 445-3037</t>
  </si>
  <si>
    <t>https://www.ventureforwardcapital.com/stories/venture-forward-capitals-mike-schatzman-and-ohad-tzur-achieve-elite-status-in-vc-lab-cohort-17-reaching-top-4-of-participants</t>
  </si>
  <si>
    <t>min: $75000, max:  $200000</t>
  </si>
  <si>
    <t>Conrad Carbonell van Reck</t>
  </si>
  <si>
    <t>34 610 114 877</t>
  </si>
  <si>
    <t>https://www.linkedin.com/in/~conrad/</t>
  </si>
  <si>
    <t>enzoventures.eu</t>
  </si>
  <si>
    <t>Early-stage VC investor</t>
  </si>
  <si>
    <t>min: 50000, max:  300000</t>
  </si>
  <si>
    <t>Corey Wick</t>
  </si>
  <si>
    <t>Aizenlab.com</t>
  </si>
  <si>
    <t>Investing</t>
  </si>
  <si>
    <t>www.doozer.ai</t>
  </si>
  <si>
    <t>DoozerAI: Transforming Business Operations with Agentic AI</t>
  </si>
  <si>
    <t>Cory Janssen</t>
  </si>
  <si>
    <t>coryj@altaml.com</t>
  </si>
  <si>
    <t>www.altaml.com</t>
  </si>
  <si>
    <t>Build vertical AI</t>
  </si>
  <si>
    <t>min: 100000, max:  1500000</t>
  </si>
  <si>
    <t>CP</t>
  </si>
  <si>
    <t>1(954)622-8373</t>
  </si>
  <si>
    <t>CSG</t>
  </si>
  <si>
    <t>min: 10, max:  250000</t>
  </si>
  <si>
    <t>Craig Donahue</t>
  </si>
  <si>
    <t>Craig.Donahue@mhc.org</t>
  </si>
  <si>
    <t>www.mhc.org</t>
  </si>
  <si>
    <t>Michigan Health Council</t>
  </si>
  <si>
    <t>front line user support. dashboard generation. HR/compliance</t>
  </si>
  <si>
    <t>Craig H</t>
  </si>
  <si>
    <t>craighiggslincolnshire@gmail.com</t>
  </si>
  <si>
    <t>Na bugger all</t>
  </si>
  <si>
    <t>Don't know</t>
  </si>
  <si>
    <t>Craig Klein</t>
  </si>
  <si>
    <t>1 (832) 428-9995</t>
  </si>
  <si>
    <t>www.salesnexus.com</t>
  </si>
  <si>
    <t>SalesNexus CRM and Marketing Automation</t>
  </si>
  <si>
    <t>coding</t>
  </si>
  <si>
    <t>Creighton Lewis</t>
  </si>
  <si>
    <t>creightonlewis01@gmail.com</t>
  </si>
  <si>
    <t>Open to exploring. Outreach would be great!</t>
  </si>
  <si>
    <t>Cris Zaroni</t>
  </si>
  <si>
    <t>55 11 99966-8111</t>
  </si>
  <si>
    <t>teenpreneurs.ai</t>
  </si>
  <si>
    <t>Teenpreneur</t>
  </si>
  <si>
    <t>Cristian Agudelo</t>
  </si>
  <si>
    <t>cristian.agudelo@undp.org</t>
  </si>
  <si>
    <t>34 689 759 361</t>
  </si>
  <si>
    <t>Startup development</t>
  </si>
  <si>
    <t>Startup Portfolio management</t>
  </si>
  <si>
    <t>Cristian Gomez</t>
  </si>
  <si>
    <t>https://www.linkedin.com/in/cristian-gomez-046924204</t>
  </si>
  <si>
    <t>Lety.ai</t>
  </si>
  <si>
    <t>AI front desk agents for businesses</t>
  </si>
  <si>
    <t>Cseng Lim</t>
  </si>
  <si>
    <t>https://www.digitalpenang.my</t>
  </si>
  <si>
    <t>Digital Penang Sdn Bhd</t>
  </si>
  <si>
    <t>Cynthia Zhang</t>
  </si>
  <si>
    <t>lzhang3@swarthmore.edu</t>
  </si>
  <si>
    <t>https://www.fundbetter.io/</t>
  </si>
  <si>
    <t>FundBetter</t>
  </si>
  <si>
    <t>D. R. Dison</t>
  </si>
  <si>
    <t>1(510)690-3028</t>
  </si>
  <si>
    <t>https://www.linkedin.com/in/d-r-dison</t>
  </si>
  <si>
    <t>AIU Artificial Intelligence University</t>
  </si>
  <si>
    <t>Dae Ro Won</t>
  </si>
  <si>
    <t>drwon@wiltcm.com</t>
  </si>
  <si>
    <t>https://www.wiltvb.com/</t>
  </si>
  <si>
    <t>Wilt Venture Builder - Venture Studio</t>
  </si>
  <si>
    <t>operation</t>
  </si>
  <si>
    <t>Dahlia El Gazzar</t>
  </si>
  <si>
    <t>dahlia@dahliaplus.com</t>
  </si>
  <si>
    <t>1 (161) 747-0265</t>
  </si>
  <si>
    <t>www.dahliaplus.com</t>
  </si>
  <si>
    <t>marketing agency specializing in events and tech</t>
  </si>
  <si>
    <t>internal agency operations + ai agents for event organizers</t>
  </si>
  <si>
    <t>Dalia Klinzing</t>
  </si>
  <si>
    <t>klinzingdalia0@gmail.com</t>
  </si>
  <si>
    <t>Frundraising advisory</t>
  </si>
  <si>
    <t>Germany</t>
  </si>
  <si>
    <t>min: 250 K, max:  5 M</t>
  </si>
  <si>
    <t>Damien Montessuit</t>
  </si>
  <si>
    <t>damien.montessuit@outlook.com</t>
  </si>
  <si>
    <t>HORIIZON Fractional executives services</t>
  </si>
  <si>
    <t>Évents planning</t>
  </si>
  <si>
    <t>Damilare Keshinro</t>
  </si>
  <si>
    <t>234 913 374 6592</t>
  </si>
  <si>
    <t>work</t>
  </si>
  <si>
    <t>social</t>
  </si>
  <si>
    <t>Min: 40, Max:  120</t>
  </si>
  <si>
    <t>Dana Boto</t>
  </si>
  <si>
    <t>dana.boto@gmail.com</t>
  </si>
  <si>
    <t>https://www.linkedin.com/in/boto</t>
  </si>
  <si>
    <t>Learn</t>
  </si>
  <si>
    <t>daniel achimugu</t>
  </si>
  <si>
    <t>dachimugu31@gmail.com</t>
  </si>
  <si>
    <t>https://www.linkedin.com/in/daniel-achimugu-080164bb</t>
  </si>
  <si>
    <t>SEED OF GLORY INTERNATIONAL SCHOOL</t>
  </si>
  <si>
    <t>Daniel Angel</t>
  </si>
  <si>
    <t>dangel@apexinvestments.us</t>
  </si>
  <si>
    <t>1 (214) 444-4620</t>
  </si>
  <si>
    <t>https://www.linkedin.com/in/daniel-angel-mejia</t>
  </si>
  <si>
    <t>apexinvestments.us</t>
  </si>
  <si>
    <t>Apex Development Group. We are real estate investors/developers in the residential space</t>
  </si>
  <si>
    <t>Daniel Badusi</t>
  </si>
  <si>
    <t>https://www.linkedin.com/in/nav</t>
  </si>
  <si>
    <t>It is a school</t>
  </si>
  <si>
    <t>Graphics</t>
  </si>
  <si>
    <t>Daniel Fonseca</t>
  </si>
  <si>
    <t>daniel@aproa.co</t>
  </si>
  <si>
    <t>legala and accounting</t>
  </si>
  <si>
    <t>www.aproa.co</t>
  </si>
  <si>
    <t>aproa consulting sas</t>
  </si>
  <si>
    <t>legal and accounting</t>
  </si>
  <si>
    <t>Daniel Gatura</t>
  </si>
  <si>
    <t>254 708 696 448</t>
  </si>
  <si>
    <t>acemobility</t>
  </si>
  <si>
    <t>sales and crm</t>
  </si>
  <si>
    <t>Daniel Girma</t>
  </si>
  <si>
    <t>https://www.linkedin.com/in/dani</t>
  </si>
  <si>
    <t>fg</t>
  </si>
  <si>
    <t>Min: 16, Max:  36</t>
  </si>
  <si>
    <t>Daniel Kawon</t>
  </si>
  <si>
    <t>daniel.kawon@gmail.com</t>
  </si>
  <si>
    <t>me</t>
  </si>
  <si>
    <t>vc analysis, investing, portfolio mgm't</t>
  </si>
  <si>
    <t>Daniel Louis</t>
  </si>
  <si>
    <t>31 6 43828238</t>
  </si>
  <si>
    <t>UrbanDayz</t>
  </si>
  <si>
    <t>marketing sales service</t>
  </si>
  <si>
    <t>Daniel Melkersson</t>
  </si>
  <si>
    <t>46 73 960 61 40</t>
  </si>
  <si>
    <t>www.pinmeto.com</t>
  </si>
  <si>
    <t>PinMeTo</t>
  </si>
  <si>
    <t>Rev ops</t>
  </si>
  <si>
    <t>Daniel Sloan</t>
  </si>
  <si>
    <t>1 (183) 265-1699</t>
  </si>
  <si>
    <t>https://realsplit.net/</t>
  </si>
  <si>
    <t>Fractional commercial real estate investments.</t>
  </si>
  <si>
    <t>Repetitive ones</t>
  </si>
  <si>
    <t>Daniel Weisfelner</t>
  </si>
  <si>
    <t>972 50 555 3585</t>
  </si>
  <si>
    <t>riverside.com - RevOps specialist</t>
  </si>
  <si>
    <t>scale my knowledge</t>
  </si>
  <si>
    <t>Daniela Busse</t>
  </si>
  <si>
    <t>1 (141) 520-0607</t>
  </si>
  <si>
    <t>transatlantic exchange</t>
  </si>
  <si>
    <t>personal</t>
  </si>
  <si>
    <t>Daniela Di lasio</t>
  </si>
  <si>
    <t>daniela@maxnx.com</t>
  </si>
  <si>
    <t>39 345 990 0040</t>
  </si>
  <si>
    <t>https://www.linkedin.com/in/daniela-di-iasio-bb783a22b?utm_source=share&amp;utm_campaign=share_via&amp;utm_content=profile&amp;utm_medium=ios_app</t>
  </si>
  <si>
    <t>https://www.moonshotnx.com/</t>
  </si>
  <si>
    <t>MoonShotNX, is a global startup accelerator and capital stack platform. We support early-stage founders with non-dilutive grants, access to strategic investors, and a curated stack of tools and perks to accelerate their fundraising and growth journey</t>
  </si>
  <si>
    <t>min: 250 k, max:  3 M</t>
  </si>
  <si>
    <t>Daniela Meirelles</t>
  </si>
  <si>
    <t>55 21 99271-2058</t>
  </si>
  <si>
    <t>Under construction</t>
  </si>
  <si>
    <t>DMP - we help leaders  thrive in the AI era</t>
  </si>
  <si>
    <t>Danielle Patterson</t>
  </si>
  <si>
    <t>1 (803) 448-5893</t>
  </si>
  <si>
    <t>https://familyofficeaccess.com/</t>
  </si>
  <si>
    <t>Family Office Access- database</t>
  </si>
  <si>
    <t>Sales funnel and lead generation</t>
  </si>
  <si>
    <t>Danil Kislinskiy</t>
  </si>
  <si>
    <t>d@goglobal.world</t>
  </si>
  <si>
    <t>Https://www.linkedin.com/in/danilkislinskiy/</t>
  </si>
  <si>
    <t>GGW.Ventures</t>
  </si>
  <si>
    <t>GGW Ventures</t>
  </si>
  <si>
    <t>Daniyal Baig</t>
  </si>
  <si>
    <t>daniyal@myalice.ai</t>
  </si>
  <si>
    <t>Www.myalice.ai</t>
  </si>
  <si>
    <t>Daniyal + build AI agents for customer support, sales and marketing in ecommerce domain</t>
  </si>
  <si>
    <t>Danny Ng</t>
  </si>
  <si>
    <t>60 19-3231 565</t>
  </si>
  <si>
    <t>www.apr-es.com</t>
  </si>
  <si>
    <t>APR Electronic Services Sdn Bhd</t>
  </si>
  <si>
    <t>Refurbishing</t>
  </si>
  <si>
    <t>Danylo Augusto</t>
  </si>
  <si>
    <t>55 11 99178-6230</t>
  </si>
  <si>
    <t>Danylo</t>
  </si>
  <si>
    <t>Danylo Goulart LTDA</t>
  </si>
  <si>
    <t>Chat</t>
  </si>
  <si>
    <t>Dara Moayedi</t>
  </si>
  <si>
    <t>98 912 455 5674</t>
  </si>
  <si>
    <t>Business development services for venture studios</t>
  </si>
  <si>
    <t>Workflow, sales, content creation, ideation</t>
  </si>
  <si>
    <t>Dara Nafissi</t>
  </si>
  <si>
    <t>1 (416) 843-1029</t>
  </si>
  <si>
    <t>vivision.ca</t>
  </si>
  <si>
    <t>Management Consulting</t>
  </si>
  <si>
    <t>Business Processes</t>
  </si>
  <si>
    <t>Daria Batalova</t>
  </si>
  <si>
    <t>d.manakova@gmail.com</t>
  </si>
  <si>
    <t>Algoritmika</t>
  </si>
  <si>
    <t>Darius Safavi</t>
  </si>
  <si>
    <t>44 78 9861 2884</t>
  </si>
  <si>
    <t>www.dqventures.com</t>
  </si>
  <si>
    <t>DQventures + venture builder</t>
  </si>
  <si>
    <t>Darius Willis</t>
  </si>
  <si>
    <t>41 78 960 53 34</t>
  </si>
  <si>
    <t>www.scoutsync.com</t>
  </si>
  <si>
    <t>ScoutSync is a comprehensive sports ecosystem that uses AI, data, and athlete development tools to transform how talent is scouted, recruited, and managed—from grassroots to pro.</t>
  </si>
  <si>
    <t>Darrell Lerner</t>
  </si>
  <si>
    <t>darrelllerner@gmail.com</t>
  </si>
  <si>
    <t>1 (516) 359-5619</t>
  </si>
  <si>
    <t>www.darrelllerner.com</t>
  </si>
  <si>
    <t>Growth Advisor (DCL Corp)</t>
  </si>
  <si>
    <t>Exploring this now</t>
  </si>
  <si>
    <t>Darren Evans</t>
  </si>
  <si>
    <t>44 7547 699966</t>
  </si>
  <si>
    <t>www.aftercloud.co.uk</t>
  </si>
  <si>
    <t>We provide a digital Storytelling platform in various services</t>
  </si>
  <si>
    <t>Business process automation and customer journey</t>
  </si>
  <si>
    <t>Darryl Bandoro</t>
  </si>
  <si>
    <t>1(613)608-0433</t>
  </si>
  <si>
    <t>www.vuventureparters.com</t>
  </si>
  <si>
    <t>VU Venture Partners - Global Early Stage VC Firm</t>
  </si>
  <si>
    <t>Darshan Honale</t>
  </si>
  <si>
    <t>1(832)848-8297</t>
  </si>
  <si>
    <t>rivargo.com</t>
  </si>
  <si>
    <t>Rivargo AI Consulting — we design and deploy industry-specific AI agents that cut costs or boost revenue within 30 days, all without touching core systems.</t>
  </si>
  <si>
    <t>min: 50000, max:  2000000</t>
  </si>
  <si>
    <t>DAUDI JOSHUA</t>
  </si>
  <si>
    <t>daudijoshua@yahoo.com</t>
  </si>
  <si>
    <t>254 724 160 449</t>
  </si>
  <si>
    <t>https://www.linkedin.com/in/daudijoshua</t>
  </si>
  <si>
    <t>Trading</t>
  </si>
  <si>
    <t>Customer services</t>
  </si>
  <si>
    <t>Dave Chen</t>
  </si>
  <si>
    <t>angel investor</t>
  </si>
  <si>
    <t>venture creation</t>
  </si>
  <si>
    <t>Dave Chew Wei Yuen</t>
  </si>
  <si>
    <t>60 01-2606 7681</t>
  </si>
  <si>
    <t>Malaysia</t>
  </si>
  <si>
    <t>https://myhomecrowd.com/</t>
  </si>
  <si>
    <t>Tokenized mortgage crowdlending platform</t>
  </si>
  <si>
    <t>Accounting or finance function</t>
  </si>
  <si>
    <t>Dave Kloc</t>
  </si>
  <si>
    <t>dave@greenshirebd.com</t>
  </si>
  <si>
    <t>1 (617) 650-5181</t>
  </si>
  <si>
    <t>https://www.linkedin.com/in/davekloc</t>
  </si>
  <si>
    <t>Greenshire Business Development -- early stage startup GTM and Product&lt;-&gt;Market fit consulting services</t>
  </si>
  <si>
    <t>Marketing content, searches, coding</t>
  </si>
  <si>
    <t>Dave Saunders</t>
  </si>
  <si>
    <t>dave@pavagroup.com</t>
  </si>
  <si>
    <t>www.resetready.app</t>
  </si>
  <si>
    <t>helps metals and crypto investors protect and grow capital through tailored alternative-asset strategies that are Reset Ready℠.</t>
  </si>
  <si>
    <t>linkedin marketing, lead capture, site feedback</t>
  </si>
  <si>
    <t>Dave Sonders</t>
  </si>
  <si>
    <t>RO-bot.io</t>
  </si>
  <si>
    <t>RO-bot is a productivity app for auto repair technicians</t>
  </si>
  <si>
    <t>David Berlin</t>
  </si>
  <si>
    <t>1 (786) 566-2546</t>
  </si>
  <si>
    <t>c10labs.com</t>
  </si>
  <si>
    <t>C10 Labs  applied AI investor</t>
  </si>
  <si>
    <t>David Davidenko</t>
  </si>
  <si>
    <t>1 (424) 206-8744</t>
  </si>
  <si>
    <t>Doc flow</t>
  </si>
  <si>
    <t>David Gerber</t>
  </si>
  <si>
    <t>dgerber@onplaneconsulting.com</t>
  </si>
  <si>
    <t>1 (194) 929-2467</t>
  </si>
  <si>
    <t>www.renewit360.com</t>
  </si>
  <si>
    <t>RenewIT360 -- We automate recurring maintenance and subscription contracts for technology resellers.</t>
  </si>
  <si>
    <t>LinkedIn posts and newsletter</t>
  </si>
  <si>
    <t>David Harper</t>
  </si>
  <si>
    <t>davidh@hco.uk.com</t>
  </si>
  <si>
    <t>Dh</t>
  </si>
  <si>
    <t>Www.axai.co.uk</t>
  </si>
  <si>
    <t>Ax-ai. Help companies transform and grow</t>
  </si>
  <si>
    <t>Customer</t>
  </si>
  <si>
    <t>David Hyland</t>
  </si>
  <si>
    <t>Www.thefortiagroup.com</t>
  </si>
  <si>
    <t>The Fortia Group</t>
  </si>
  <si>
    <t>David Jaimes</t>
  </si>
  <si>
    <t>jaimes.david@gmail.com</t>
  </si>
  <si>
    <t>TapiAi automate compliance process</t>
  </si>
  <si>
    <t>Min: 30, Max:  60</t>
  </si>
  <si>
    <t>David Lee</t>
  </si>
  <si>
    <t>davidhyungteklee@gmail.com</t>
  </si>
  <si>
    <t>www.wealthryse.ai</t>
  </si>
  <si>
    <t>AI InvestTECH</t>
  </si>
  <si>
    <t>internal</t>
  </si>
  <si>
    <t>David Mandel</t>
  </si>
  <si>
    <t>dmandel@emerging.vc</t>
  </si>
  <si>
    <t>1(818)974-3334</t>
  </si>
  <si>
    <t>https://emerging.vc</t>
  </si>
  <si>
    <t>Emerging Ventures Capital</t>
  </si>
  <si>
    <t>David Mathison</t>
  </si>
  <si>
    <t>david@cdoclub.com</t>
  </si>
  <si>
    <t>1 (415) 637-8365</t>
  </si>
  <si>
    <t>https://CAIOSummit.com</t>
  </si>
  <si>
    <t>Chief AI Officer Summit; CDO Club: In 2023 we produced the world's first ever Chief AI Officer Summit hosted by D'Amore-McKim School of Business and the Institute for Experiential AI at Northeastern University</t>
  </si>
  <si>
    <t>Essential ones</t>
  </si>
  <si>
    <t>David Nelson</t>
  </si>
  <si>
    <t>1 (385) 476-2512</t>
  </si>
  <si>
    <t>marketingwithdave.com</t>
  </si>
  <si>
    <t>Digital marketing</t>
  </si>
  <si>
    <t>David Orban</t>
  </si>
  <si>
    <t>david.orban@gmail.com</t>
  </si>
  <si>
    <t>1 (917) 657-1928</t>
  </si>
  <si>
    <t>https://linkedin.com/in/davidorban</t>
  </si>
  <si>
    <t>min: 100000, max:  10000000</t>
  </si>
  <si>
    <t>David Pavlenishvili</t>
  </si>
  <si>
    <t>1 (917) 562-7874</t>
  </si>
  <si>
    <t>https://www.antelopesurgical.com/</t>
  </si>
  <si>
    <t>Antelope Surgical is a clinical-stage theranostic company developing AI-guided, fluorescence-based small molecule technologies to enhance precision in cancer surgery and treatment.</t>
  </si>
  <si>
    <t>David Sifry</t>
  </si>
  <si>
    <t>dsifry@warmstart.ai</t>
  </si>
  <si>
    <t>1(141)556-8613</t>
  </si>
  <si>
    <t>https://warmstart.ai</t>
  </si>
  <si>
    <t>Warmstart - We resurrect your dead deals by turning dormant contacts into paying customers using AI.</t>
  </si>
  <si>
    <t>David Staudinger</t>
  </si>
  <si>
    <t>1 (479) 251-0378</t>
  </si>
  <si>
    <t>Hahaha Brilliant. I'm an AI Engineer</t>
  </si>
  <si>
    <t>Life itself</t>
  </si>
  <si>
    <t>Davide Rovera</t>
  </si>
  <si>
    <t>me@daviderovera.com</t>
  </si>
  <si>
    <t>34 685 701 911</t>
  </si>
  <si>
    <t>Entrepreneurship Lecturer / Angel Investor</t>
  </si>
  <si>
    <t>task priorization</t>
  </si>
  <si>
    <t>Dawid Tambor</t>
  </si>
  <si>
    <t>dawid.tambor@gmail.com</t>
  </si>
  <si>
    <t>https://pl.linkedin.com/in/dawid-tambor</t>
  </si>
  <si>
    <t>VISTAGER - we automate virtual home staging.</t>
  </si>
  <si>
    <t>Dawn Dixon</t>
  </si>
  <si>
    <t>AppLogic Networks - make the internet better</t>
  </si>
  <si>
    <t>Want to see what's possible for my organization</t>
  </si>
  <si>
    <t>Dawn Heng</t>
  </si>
  <si>
    <t>dawnheng@merandiglobal.com</t>
  </si>
  <si>
    <t>65 8700 7620</t>
  </si>
  <si>
    <t>https://www.linkedin.com/in/dawnheng</t>
  </si>
  <si>
    <t>Merandi Global Consulting - Strategic Management Consulting with Investments Advisory</t>
  </si>
  <si>
    <t>Exploring</t>
  </si>
  <si>
    <t>Daylin Naidoo</t>
  </si>
  <si>
    <t>daylez22italy@gmail.com</t>
  </si>
  <si>
    <t>FIntech and Finance</t>
  </si>
  <si>
    <t>Due diligence and funding facilitation</t>
  </si>
  <si>
    <t>DC DC</t>
  </si>
  <si>
    <t>https://www.linkedin.com/in/deena-chauhan-b4514323</t>
  </si>
  <si>
    <t>Reg compliance</t>
  </si>
  <si>
    <t>AI agent creation</t>
  </si>
  <si>
    <t>Deadra Williams</t>
  </si>
  <si>
    <t>1 (916) 704-0023</t>
  </si>
  <si>
    <t>Caps Enterprises</t>
  </si>
  <si>
    <t>Any</t>
  </si>
  <si>
    <t>Dean Pendergrast</t>
  </si>
  <si>
    <t>64 211 904 959</t>
  </si>
  <si>
    <t>enrolmy.com</t>
  </si>
  <si>
    <t>Enrolmy SAAS</t>
  </si>
  <si>
    <t>Dean Rodriguez</t>
  </si>
  <si>
    <t>PropTech</t>
  </si>
  <si>
    <t>Deborah WANZA</t>
  </si>
  <si>
    <t>contactservice@phloxe.com</t>
  </si>
  <si>
    <t>https://www.linkedin.com/in/d%C3%A9borah-wanza/</t>
  </si>
  <si>
    <t>https://urlr.me/!PhloxeMadeInHouse</t>
  </si>
  <si>
    <t>The first AI that makes your shopping experience unique : the right product, in just a few clicks.</t>
  </si>
  <si>
    <t>Deborah Young</t>
  </si>
  <si>
    <t>AI consulting</t>
  </si>
  <si>
    <t>Deep Chowdhury</t>
  </si>
  <si>
    <t>deep@wadhwanicapital.com</t>
  </si>
  <si>
    <t>Wadhwani Capital</t>
  </si>
  <si>
    <t>Outbound Calls, Outreach</t>
  </si>
  <si>
    <t>Denis Aksenov</t>
  </si>
  <si>
    <t>65 9776 3740</t>
  </si>
  <si>
    <t>Food delivery</t>
  </si>
  <si>
    <t>General topics</t>
  </si>
  <si>
    <t>Denis Deripasko</t>
  </si>
  <si>
    <t>44 0758 856768</t>
  </si>
  <si>
    <t>Binvestmentsgroup.com</t>
  </si>
  <si>
    <t>B Investments</t>
  </si>
  <si>
    <t>Tbc</t>
  </si>
  <si>
    <t>Denis Elenkov</t>
  </si>
  <si>
    <t>elenkovdenis@gmail.com</t>
  </si>
  <si>
    <t>30-40</t>
  </si>
  <si>
    <t>https://www.vuventurepartners.com/</t>
  </si>
  <si>
    <t>VU Venture Partners - Investing in early-stage companies</t>
  </si>
  <si>
    <t>min: 50k USD, max:  1 million USD</t>
  </si>
  <si>
    <t>denis gachoki</t>
  </si>
  <si>
    <t>gdenisgachoki@gmail.com</t>
  </si>
  <si>
    <t>Savolabs</t>
  </si>
  <si>
    <t>Denis Sakhnov</t>
  </si>
  <si>
    <t>denis.sakhnov10@gmail.com</t>
  </si>
  <si>
    <t>HR</t>
  </si>
  <si>
    <t>Denise Edwards</t>
  </si>
  <si>
    <t>saaslaunch.io</t>
  </si>
  <si>
    <t>Saaslaunch.io</t>
  </si>
  <si>
    <t>Dennis Chan</t>
  </si>
  <si>
    <t>dennis.chan@tradebotsinc.com</t>
  </si>
  <si>
    <t>1 (416) 888-1349</t>
  </si>
  <si>
    <t>www.tradebotsinc.com</t>
  </si>
  <si>
    <t>Tradebots, Inc. Ai automated trading and digital marketing agency</t>
  </si>
  <si>
    <t>Prospecting</t>
  </si>
  <si>
    <t>Dennis Sanche</t>
  </si>
  <si>
    <t>https://www.linkedin.com/in/dennissanche</t>
  </si>
  <si>
    <t>Automations</t>
  </si>
  <si>
    <t>Fundraising outreach</t>
  </si>
  <si>
    <t>Denny Darmo</t>
  </si>
  <si>
    <t>denny@scalientai.com</t>
  </si>
  <si>
    <t>1 (954) 593-3629</t>
  </si>
  <si>
    <t>https://www.linkedin.com/in/denny-darmo</t>
  </si>
  <si>
    <t>https://scalientai.com/</t>
  </si>
  <si>
    <t>ScalientAI Turns Buyer Intent Into Revenue with AI-Powered Lead Gen</t>
  </si>
  <si>
    <t>Top of funnel lead gen, sales and qualifying process, intake, service, ops and admin.</t>
  </si>
  <si>
    <t>Derek Mether</t>
  </si>
  <si>
    <t>derekmether@gmail.com</t>
  </si>
  <si>
    <t>1 (402) 981-6893</t>
  </si>
  <si>
    <t>Venture Capitalist</t>
  </si>
  <si>
    <t>min: 75000, max:  300000</t>
  </si>
  <si>
    <t>Derieck Reid</t>
  </si>
  <si>
    <t>deriecks@icloud.com</t>
  </si>
  <si>
    <t>506 8519 9254</t>
  </si>
  <si>
    <t>https://www.linkedin.com/in/derieckreid</t>
  </si>
  <si>
    <t>reidn.co</t>
  </si>
  <si>
    <t>Reid+ is building the AI-powered behavior layer for wellness, combining clinically backed products with habit-shaping challenges.</t>
  </si>
  <si>
    <t>Behavioral coaching</t>
  </si>
  <si>
    <t>Desmond Ademola</t>
  </si>
  <si>
    <t>234 703 956 3607</t>
  </si>
  <si>
    <t>https://www.linkedin.com/in/agbolade-desmond-ademola-3bb2aa47</t>
  </si>
  <si>
    <t>Sacred Heart Catholic College.</t>
  </si>
  <si>
    <t>Teaching and research</t>
  </si>
  <si>
    <t>Dev Roy</t>
  </si>
  <si>
    <t>dev.roy@intraintel.ai</t>
  </si>
  <si>
    <t>1 (703) 984-9981</t>
  </si>
  <si>
    <t>https://intraintel.ai</t>
  </si>
  <si>
    <t>IntraIntel.ai is a precision AI platform that accelerates clinical trials and FDA submissions by automating protocol design, patient data analysis, and real-time regulatory documentation.</t>
  </si>
  <si>
    <t>We’re automating the most expensive and error-prone layers of the clinical trial lifecycle—research, protocol design, trial execution, and FDA submission.</t>
  </si>
  <si>
    <t>Devanathan Raghunathan</t>
  </si>
  <si>
    <t>65 9652 9432</t>
  </si>
  <si>
    <t>Keeping Labor Safe</t>
  </si>
  <si>
    <t>Healthcare processes</t>
  </si>
  <si>
    <t>Dewi Aung</t>
  </si>
  <si>
    <t>dewitheawesomeness01@gmail.com</t>
  </si>
  <si>
    <t>1(984)291-3237</t>
  </si>
  <si>
    <t>I am an angel investor with Hustle Fund</t>
  </si>
  <si>
    <t>min: 1000, max:  10000</t>
  </si>
  <si>
    <t>Dhana sekar</t>
  </si>
  <si>
    <t>91 99408 73349</t>
  </si>
  <si>
    <t>https://www.linkedin.com/in/dhanasekarseo</t>
  </si>
  <si>
    <t>zealfusion.com</t>
  </si>
  <si>
    <t>Marketing Agency</t>
  </si>
  <si>
    <t>To automate Sales and Marketing</t>
  </si>
  <si>
    <t>Diacre Bayishime</t>
  </si>
  <si>
    <t>1 (306) 341-3857</t>
  </si>
  <si>
    <t>kaiyakreatives.com</t>
  </si>
  <si>
    <t>Kaiya Kreatives</t>
  </si>
  <si>
    <t>Diana de Carvalho</t>
  </si>
  <si>
    <t>dianaisabeldecarvalho@gmail.com</t>
  </si>
  <si>
    <t>prospherious.com</t>
  </si>
  <si>
    <t>Prospherious - crypto payment gateway (pre-seed)</t>
  </si>
  <si>
    <t>digital avatar of myself to reply to lower priority messages</t>
  </si>
  <si>
    <t>Diana Dinis</t>
  </si>
  <si>
    <t>351 913 171 756</t>
  </si>
  <si>
    <t>bunch.capital</t>
  </si>
  <si>
    <t>Product Leader</t>
  </si>
  <si>
    <t>Data extraction, agentic workflows</t>
  </si>
  <si>
    <t>Dianne Serrano</t>
  </si>
  <si>
    <t>dianne@cytoimmune.com</t>
  </si>
  <si>
    <t>CytoImmune Therapeutics, Research Associate in Process Development Department.</t>
  </si>
  <si>
    <t>AI powered auto-gating and monitor production runs</t>
  </si>
  <si>
    <t>Diego Rubio</t>
  </si>
  <si>
    <t>1 (830) 719-7859</t>
  </si>
  <si>
    <t>ruralinnovation.us</t>
  </si>
  <si>
    <t>Center on Rural innovation - helping tech ecosystems and startups across rural america.</t>
  </si>
  <si>
    <t>Daily tasks</t>
  </si>
  <si>
    <t>Dillon Dao</t>
  </si>
  <si>
    <t>1 (714) 588-3514</t>
  </si>
  <si>
    <t>Lots of people n teams</t>
  </si>
  <si>
    <t>Investor in Ai startups</t>
  </si>
  <si>
    <t>Dilroop Ummar Shameem</t>
  </si>
  <si>
    <t>Currently 1</t>
  </si>
  <si>
    <t>https://getalignio.com/</t>
  </si>
  <si>
    <t>Alignio is an AI-powered, async-native scheduling platform that helps remote teams and freelancers effortlessly coordinate meetings across time zones without the back-and-forth.</t>
  </si>
  <si>
    <t>Dina Sobhy</t>
  </si>
  <si>
    <t>11-50</t>
  </si>
  <si>
    <t>Alstudio All in one platform AI content creation</t>
  </si>
  <si>
    <t>Dinesh Gowtham</t>
  </si>
  <si>
    <t>dineshshuttler@gmail.com</t>
  </si>
  <si>
    <t>https://www.linkedin.com/in/dinesh-gowtham-subramanian-aba080175?utm_source=share&amp;utm_campaign=share_via&amp;utm_content=profile&amp;utm_medium=android_app</t>
  </si>
  <si>
    <t>Food hub</t>
  </si>
  <si>
    <t>Chatgpt</t>
  </si>
  <si>
    <t>Min: 200, Max:  500</t>
  </si>
  <si>
    <t>Dinesh SACHDEV</t>
  </si>
  <si>
    <t>dinesh.sachdev@gmail.com</t>
  </si>
  <si>
    <t>1(647)406-3269</t>
  </si>
  <si>
    <t>N/a</t>
  </si>
  <si>
    <t>Flying tiger - automate sdr</t>
  </si>
  <si>
    <t>Lemlist</t>
  </si>
  <si>
    <t>Min: $150, Max:  50,000</t>
  </si>
  <si>
    <t>Dipak</t>
  </si>
  <si>
    <t>dipak.techvoot@gmail.com</t>
  </si>
  <si>
    <t>Techvoot Software development</t>
  </si>
  <si>
    <t>DIRK NEUMANN</t>
  </si>
  <si>
    <t>dirk.neumann@brisken.com</t>
  </si>
  <si>
    <t>1(936)777-4451</t>
  </si>
  <si>
    <t>www.brisken.com</t>
  </si>
  <si>
    <t>brisken - ai solutions for enterprise</t>
  </si>
  <si>
    <t>Dirk Vander Noot</t>
  </si>
  <si>
    <t>dirk@telltalesops.com</t>
  </si>
  <si>
    <t>1 (224) 565-7668</t>
  </si>
  <si>
    <t>https://www.linkedin.com/in/dirk-vander-noot/</t>
  </si>
  <si>
    <t>https://www.telltalesops.com/</t>
  </si>
  <si>
    <t>Telltales Operations  We develop business operations utilizing ai-automation and process development</t>
  </si>
  <si>
    <t>Zapier, ChatGPT, Gemini</t>
  </si>
  <si>
    <t>Min: 150 /hr, Max:  250 /hr</t>
  </si>
  <si>
    <t>Divine Ekpe</t>
  </si>
  <si>
    <t>https://www.linkedin.com/in/divineekpe</t>
  </si>
  <si>
    <t>I don't have a company name,but I want to learn how to use AI</t>
  </si>
  <si>
    <t>Divya B</t>
  </si>
  <si>
    <t>https://www.linkedin.com/in/divya-m-bala</t>
  </si>
  <si>
    <t>10000+</t>
  </si>
  <si>
    <t>TCS</t>
  </si>
  <si>
    <t>Diya Fatima</t>
  </si>
  <si>
    <t>92 301 0491629</t>
  </si>
  <si>
    <t>https://www.linkedin.com/in/diya-fatima-202917346</t>
  </si>
  <si>
    <t>All one</t>
  </si>
  <si>
    <t>Diyana NK</t>
  </si>
  <si>
    <t>mehrasanikandish1378@gmail.com</t>
  </si>
  <si>
    <t>https://www.linkedin.com/in/mehrasanikandish</t>
  </si>
  <si>
    <t>Webinars</t>
  </si>
  <si>
    <t>Clinical trial</t>
  </si>
  <si>
    <t>Djuradj Caranovic</t>
  </si>
  <si>
    <t>Fundus Heritage Invest</t>
  </si>
  <si>
    <t>min: 2,5m, max:  120m</t>
  </si>
  <si>
    <t>Dmitrii Korchagin</t>
  </si>
  <si>
    <t>1 (941) 447-2541</t>
  </si>
  <si>
    <t>Enke Stystems, SI</t>
  </si>
  <si>
    <t>All! ;)</t>
  </si>
  <si>
    <t>Dmitriy Gakh</t>
  </si>
  <si>
    <t>dmgakh@gmail.com</t>
  </si>
  <si>
    <t>994 50 318 89 98</t>
  </si>
  <si>
    <t>Have no company</t>
  </si>
  <si>
    <t>Have no company / I'm a researcher and would like to provide consulting services in the future</t>
  </si>
  <si>
    <t>Mainly HR related</t>
  </si>
  <si>
    <t>Dmitry Ivanov</t>
  </si>
  <si>
    <t>dzmitryi.ivanou@gmail.com</t>
  </si>
  <si>
    <t>AI Marketing</t>
  </si>
  <si>
    <t>Dmitry Ko</t>
  </si>
  <si>
    <t>Hi5r</t>
  </si>
  <si>
    <t>Dmitry Kurin</t>
  </si>
  <si>
    <t>dmitry.kurin@gmail.com</t>
  </si>
  <si>
    <t>7 (926) 200-16-89</t>
  </si>
  <si>
    <t>Constructor Group investment fund and university</t>
  </si>
  <si>
    <t>min: 100 000, max:  1000 000</t>
  </si>
  <si>
    <t>Dmitry Mamyrin</t>
  </si>
  <si>
    <t>Dmitry Prostov</t>
  </si>
  <si>
    <t>351 936 092 266</t>
  </si>
  <si>
    <t>Lisbon</t>
  </si>
  <si>
    <t>Finbox.solutions</t>
  </si>
  <si>
    <t>FinBox Solutions - White label B2B Investment service</t>
  </si>
  <si>
    <t>Sales and marketing</t>
  </si>
  <si>
    <t>Dmytro Spodarets</t>
  </si>
  <si>
    <t>dmitry@spodarets.com</t>
  </si>
  <si>
    <t>1 (925) 490-5069</t>
  </si>
  <si>
    <t>CA</t>
  </si>
  <si>
    <t>https://dataphoenix.info/</t>
  </si>
  <si>
    <t>Data Phoenix</t>
  </si>
  <si>
    <t>Doel Gomez</t>
  </si>
  <si>
    <t>Biology</t>
  </si>
  <si>
    <t>Process</t>
  </si>
  <si>
    <t>Doha Ahmed</t>
  </si>
  <si>
    <t>doham@aucegypt.edu</t>
  </si>
  <si>
    <t>Pragmatic Analysis</t>
  </si>
  <si>
    <t>Dolly Bhasin SmartEdge</t>
  </si>
  <si>
    <t>www.smartedge.work</t>
  </si>
  <si>
    <t>Innocrative Labs Pvt. Ltd.</t>
  </si>
  <si>
    <t>Dollyy Takkhi</t>
  </si>
  <si>
    <t>dollytakkhi@gmail.com</t>
  </si>
  <si>
    <t>Live CGI + Doer</t>
  </si>
  <si>
    <t>Dominik Krawczyk</t>
  </si>
  <si>
    <t>d.krawczyk@cobinangels.com</t>
  </si>
  <si>
    <t>Cobin Angels, investment advisory</t>
  </si>
  <si>
    <t>Dominik Wiesent</t>
  </si>
  <si>
    <t>852 6151 0029</t>
  </si>
  <si>
    <t>Network</t>
  </si>
  <si>
    <t>Donagh Ó Buachalla</t>
  </si>
  <si>
    <t>donagh@ailtir.ai</t>
  </si>
  <si>
    <t>353 87 632 7293</t>
  </si>
  <si>
    <t>Ailtir - Tender management for construction companies</t>
  </si>
  <si>
    <t>Product Development research</t>
  </si>
  <si>
    <t>Donghoon Lee</t>
  </si>
  <si>
    <t>Omphalos Lifesciences is building the digital infrastructure of the future life sciences.</t>
  </si>
  <si>
    <t>customer discovery</t>
  </si>
  <si>
    <t>Donna Marie Wate</t>
  </si>
  <si>
    <t>677 729 3293</t>
  </si>
  <si>
    <t>Two</t>
  </si>
  <si>
    <t>Mere Care Company Limited</t>
  </si>
  <si>
    <t>Content Creation</t>
  </si>
  <si>
    <t>DOOYUM DEALAM</t>
  </si>
  <si>
    <t>dooyumdealam7@gmail.com</t>
  </si>
  <si>
    <t>234 813 553 8030</t>
  </si>
  <si>
    <t>https://www.linkedin.com/in/priscilia-dooyum-dealam-78954836a</t>
  </si>
  <si>
    <t>51 - 200 employees</t>
  </si>
  <si>
    <t>http://www.nmfbd.org/</t>
  </si>
  <si>
    <t>Naifa maruf foundation. I do Finance Manager work.</t>
  </si>
  <si>
    <t>Data entry and Reconciliations</t>
  </si>
  <si>
    <t>Doron Herzlich</t>
  </si>
  <si>
    <t>doron.herzlich@referral-ai.com</t>
  </si>
  <si>
    <t>matchita.ai</t>
  </si>
  <si>
    <t>Matchita - Accelerate your growth with peer-panel benchmarking</t>
  </si>
  <si>
    <t>Guiding my P&amp;L how to grow faster</t>
  </si>
  <si>
    <t>Doug Thorpe</t>
  </si>
  <si>
    <t>doug@headwayexec.com</t>
  </si>
  <si>
    <t>1 (281) 467-5692</t>
  </si>
  <si>
    <t>https://www.linkedin.com/in/dougthorpe</t>
  </si>
  <si>
    <t>https://dougthorpe.com</t>
  </si>
  <si>
    <t>HeadwayExec - business advisor and executive coach</t>
  </si>
  <si>
    <t>entire company services</t>
  </si>
  <si>
    <t>Dr Gauravv Mishra</t>
  </si>
  <si>
    <t>gauravamarmishra@gmail.com</t>
  </si>
  <si>
    <t>91 82181 70324</t>
  </si>
  <si>
    <t>https://www.linkedin.com/in/dr-gaurav-mishra-b6322598/</t>
  </si>
  <si>
    <t>ANANTA - Build &amp; Accelerate Innovative Tech Startups in Healthcare &amp; Life Sciences</t>
  </si>
  <si>
    <t>Dr Jacqui Taylor</t>
  </si>
  <si>
    <t>&gt;200</t>
  </si>
  <si>
    <t>https://flyingbinary.com</t>
  </si>
  <si>
    <t>FlyingBinary, we use 30 years of experience in DeepTech to change outcomes</t>
  </si>
  <si>
    <t>Dr Naledi Gallant (PhD)</t>
  </si>
  <si>
    <t>naledi@dalitso.co.za</t>
  </si>
  <si>
    <t>27 82 870 7811</t>
  </si>
  <si>
    <t>www.nnakki.com</t>
  </si>
  <si>
    <t>NNAKKI: on-demand beauty mobile app</t>
  </si>
  <si>
    <t>Client Matching &amp; Service Recommendations, Smart Scheduling &amp; Availability Management, Customer Support &amp; Chatbots, Sentiment Analysis from Reviews &amp; Feedback, Technician Onboarding &amp; Vetting, Dynamic Pricing Optimization, Marketing &amp; Retargeting Campaigns, Business Insights &amp; Growth Forecasting</t>
  </si>
  <si>
    <t>Dr Tatia Codreanu</t>
  </si>
  <si>
    <t>t.codreanu@imperial.ac.uk</t>
  </si>
  <si>
    <t>Professor, Imperial</t>
  </si>
  <si>
    <t>User joyrneys</t>
  </si>
  <si>
    <t>Dr. Eugene Kolker</t>
  </si>
  <si>
    <t>eugene@kolker.ai</t>
  </si>
  <si>
    <t>1(425)283-3269</t>
  </si>
  <si>
    <t>https://www.linkedin.com/in/eugenekolker/</t>
  </si>
  <si>
    <t>https://www.expedaite.com/</t>
  </si>
  <si>
    <t>With Expedaite’s ARI (Augmented Risk Intelligence)TM Platform, Risk Assessments are 95% Faster and 50% Cheaper with 20% Risk Reduction and 7X Faster Prospect-to-Deal Closure</t>
  </si>
  <si>
    <t>Dr. Kennard L. Brown</t>
  </si>
  <si>
    <t>1 (614) 370-9920</t>
  </si>
  <si>
    <t>https://KennardBrown.com</t>
  </si>
  <si>
    <t>Kennard L. Brown - AI &amp; Technology Consultant</t>
  </si>
  <si>
    <t>Marketing and Telemarketing</t>
  </si>
  <si>
    <t>Dr. Leon Eisen</t>
  </si>
  <si>
    <t>leon@leoneisen.com</t>
  </si>
  <si>
    <t>https://network.vc/</t>
  </si>
  <si>
    <t>NetworkVC, venture fund</t>
  </si>
  <si>
    <t>Dr. Thomas E Anderson II</t>
  </si>
  <si>
    <t>www.teaiiano.com/vision360-leadership</t>
  </si>
  <si>
    <t>Teaiiano Enterprises Inc - we help leaders to explore, align, and execute on their personal and business vision.</t>
  </si>
  <si>
    <t>Drew Marshall</t>
  </si>
  <si>
    <t>1 (160) 961-3397</t>
  </si>
  <si>
    <t>https://kepner-tregoe.com/</t>
  </si>
  <si>
    <t>Kepner-Tregoe - develop client employee critical thinking skills and targeted performance improvement</t>
  </si>
  <si>
    <t>Marketing lead generation</t>
  </si>
  <si>
    <t>Dror Liwer</t>
  </si>
  <si>
    <t>dliwer@gmail.com</t>
  </si>
  <si>
    <t>coro.net</t>
  </si>
  <si>
    <t>Coro, Cybersecurity platform for SMBs</t>
  </si>
  <si>
    <t>Marketing, customer service, knowledgebase</t>
  </si>
  <si>
    <t>Dulyavit Laothongdee</t>
  </si>
  <si>
    <t>mrchien11@hotmail.com</t>
  </si>
  <si>
    <t>1 (949) 527-2109</t>
  </si>
  <si>
    <t>https://www.linkedin.com/in/chiensmile</t>
  </si>
  <si>
    <t>Noble Tustin + Restaurant</t>
  </si>
  <si>
    <t>Backend</t>
  </si>
  <si>
    <t>Duncan McNeill-McCallum</t>
  </si>
  <si>
    <t>Viosmart, the rewards marketpplace</t>
  </si>
  <si>
    <t>automation</t>
  </si>
  <si>
    <t>Duncan Rogoff</t>
  </si>
  <si>
    <t>duncanrogoff@gmail.com</t>
  </si>
  <si>
    <t>The Build Room</t>
  </si>
  <si>
    <t>n8n, make.com, LLMs</t>
  </si>
  <si>
    <t>Min: 2500, Max:  25000</t>
  </si>
  <si>
    <t>Dunja Heinrich</t>
  </si>
  <si>
    <t>https://www.myplankeeper.com</t>
  </si>
  <si>
    <t>MyPlanKeeper</t>
  </si>
  <si>
    <t>Dustin Godevais</t>
  </si>
  <si>
    <t>1(512)569-6117</t>
  </si>
  <si>
    <t>https://www.linkedin.com/in/dustin-godevais-60232229</t>
  </si>
  <si>
    <t>MLForge AI: work with engineering and business leaders to better understand how machine learning can unlock operational efficiencies and customer insights for their businesses through taking a data-driven approach.</t>
  </si>
  <si>
    <t>LlamaIndex, LangChain, Pinecone, OpenAI, GEMINI, Claude</t>
  </si>
  <si>
    <t>Min: 250, Max:  400</t>
  </si>
  <si>
    <t>Dylan Kaplan</t>
  </si>
  <si>
    <t>dak490@stern.nyu.edu</t>
  </si>
  <si>
    <t>1(917)930-4083</t>
  </si>
  <si>
    <t>https://www.linkedin.com/in/dylan-a-kaplan</t>
  </si>
  <si>
    <t>Gentell - Finance</t>
  </si>
  <si>
    <t>min: 5,000, max:  10,000</t>
  </si>
  <si>
    <t>Eartha Beech</t>
  </si>
  <si>
    <t>eartha@thedivinitytech.com</t>
  </si>
  <si>
    <t>Helping nonprofits with AI</t>
  </si>
  <si>
    <t>nonprofit workflows</t>
  </si>
  <si>
    <t>Ebony Utley</t>
  </si>
  <si>
    <t>1 (562) 546-2092</t>
  </si>
  <si>
    <t>Edtech</t>
  </si>
  <si>
    <t>Whatever is possible</t>
  </si>
  <si>
    <t>Ed Tate</t>
  </si>
  <si>
    <t>ed@virtussolis.space</t>
  </si>
  <si>
    <t>1 (810) 922-8480</t>
  </si>
  <si>
    <t>https://virtussolis.space/</t>
  </si>
  <si>
    <t>24/7 Clean Solar Power, without batteries</t>
  </si>
  <si>
    <t>development, hardware tracking, lab management</t>
  </si>
  <si>
    <t>Eddie Chow</t>
  </si>
  <si>
    <t>InnoVi, consult companies to achieve sustainability and ESG impact.</t>
  </si>
  <si>
    <t>consultancy flow</t>
  </si>
  <si>
    <t>Eddy Hernández</t>
  </si>
  <si>
    <t>1(512)809-6780</t>
  </si>
  <si>
    <t>https://www.angelhub.mx/</t>
  </si>
  <si>
    <t>Invest</t>
  </si>
  <si>
    <t>Eddy Lim Wei Teck</t>
  </si>
  <si>
    <t>007supered@gmail.com</t>
  </si>
  <si>
    <t>trainer</t>
  </si>
  <si>
    <t>Eden Amare</t>
  </si>
  <si>
    <t>edenamare01@gmail.com</t>
  </si>
  <si>
    <t>251 98 701 9109</t>
  </si>
  <si>
    <t>https://www.linkedin.com/in/com</t>
  </si>
  <si>
    <t>I don't have a company</t>
  </si>
  <si>
    <t>I don't have company I am just a student</t>
  </si>
  <si>
    <t>I want to know about Ai</t>
  </si>
  <si>
    <t>Eden Tang</t>
  </si>
  <si>
    <t>edentang2022@gmail.com</t>
  </si>
  <si>
    <t>AI freelancer, helping customer solve automation problem and improve processes</t>
  </si>
  <si>
    <t>n8n, zapier</t>
  </si>
  <si>
    <t>Min: SGD, Max:  500</t>
  </si>
  <si>
    <t>Edimir Baldayo</t>
  </si>
  <si>
    <t>ebaldayo@gmail.com</t>
  </si>
  <si>
    <t>www.stonemediasolutions.com</t>
  </si>
  <si>
    <t>STONE MEDIA</t>
  </si>
  <si>
    <t>Create AI solutions for SMB</t>
  </si>
  <si>
    <t>Edmund Washington</t>
  </si>
  <si>
    <t>edmund@razoredtech.com</t>
  </si>
  <si>
    <t>1 (704) 941-0581</t>
  </si>
  <si>
    <t>Razored Technologies-Razored Technologies is an all-in-one software platform I built for barbershops and salons, offering booking, payments, commission management, reporting, online consultations, and industry coaching to help owners streamline operations and grow their businesses.</t>
  </si>
  <si>
    <t>Edo Ricci</t>
  </si>
  <si>
    <t>edo@affinitylabs.ai</t>
  </si>
  <si>
    <t>44 7515 864240</t>
  </si>
  <si>
    <t>https://affinitylabs.ai/</t>
  </si>
  <si>
    <t>Affinity Labs: Launch and scale creator led software brands.</t>
  </si>
  <si>
    <t>Product development and operation</t>
  </si>
  <si>
    <t>Edoardo Ferrazzani</t>
  </si>
  <si>
    <t>edoardo@foyu.app</t>
  </si>
  <si>
    <t>https://www.linkedin.com/in/edoardoferrazzani/</t>
  </si>
  <si>
    <t>https://foyu.app/</t>
  </si>
  <si>
    <t>We are building a multi-agent protocol for the hyperlocal shopping connecting the retail stack.</t>
  </si>
  <si>
    <t>Eduardo Soto</t>
  </si>
  <si>
    <t>edsove@gmail.com</t>
  </si>
  <si>
    <t>57 321 451 2102</t>
  </si>
  <si>
    <t>https://www.linkedin.com/in/eduardo-soto-velez</t>
  </si>
  <si>
    <t>Real Estate</t>
  </si>
  <si>
    <t>Lead generation, communications, social media marketing</t>
  </si>
  <si>
    <t>Edward Musinski</t>
  </si>
  <si>
    <t>edwardmus@gmail.com</t>
  </si>
  <si>
    <t>Metaall</t>
  </si>
  <si>
    <t>min: 30000, max:  1000000</t>
  </si>
  <si>
    <t>Edwin Valcarcel</t>
  </si>
  <si>
    <t>edwin@cytoimmune.com</t>
  </si>
  <si>
    <t>Cytoimmune /eng department</t>
  </si>
  <si>
    <t>ENG</t>
  </si>
  <si>
    <t>Edwin Wong</t>
  </si>
  <si>
    <t>edwin_wong@conros.com</t>
  </si>
  <si>
    <t>Single Family Office</t>
  </si>
  <si>
    <t>min: 250000, max:  5000000</t>
  </si>
  <si>
    <t>Effective Therapy R&amp;D</t>
  </si>
  <si>
    <t>Yafehnof</t>
  </si>
  <si>
    <t>effectivetherapyrd.com</t>
  </si>
  <si>
    <t>Effective Therapy is developing a therapy copilot.</t>
  </si>
  <si>
    <t>Efraim Stefansky</t>
  </si>
  <si>
    <t>efraimstefansky@gmail.com</t>
  </si>
  <si>
    <t>1 (347) 207-2760</t>
  </si>
  <si>
    <t>Theadvize.com</t>
  </si>
  <si>
    <t>The Advize - Restructuring</t>
  </si>
  <si>
    <t>Operations/Transformation - Insurance Underwriting - project management</t>
  </si>
  <si>
    <t>Egor Usik</t>
  </si>
  <si>
    <t>1 (me)</t>
  </si>
  <si>
    <t>https://whosecar.by</t>
  </si>
  <si>
    <t>I have my own project</t>
  </si>
  <si>
    <t>I would like to integrate AI agent that can answer users in a live chat</t>
  </si>
  <si>
    <t>Ehsan Mirdamadi</t>
  </si>
  <si>
    <t>ehsan@codalio.com</t>
  </si>
  <si>
    <t>1 (416) 885-5052</t>
  </si>
  <si>
    <t>https://www.linkedin.com/in/ehsan-mirdamadi</t>
  </si>
  <si>
    <t>www.codalio.com</t>
  </si>
  <si>
    <t>Codalio is a product and software development lifecycle augmentation tool, building enterprise-grade software while reducing the time &amp; cost of development by 80%.</t>
  </si>
  <si>
    <t>Software Development Lifecycle</t>
  </si>
  <si>
    <t>Ejike Gabriel Wokama</t>
  </si>
  <si>
    <t>stephen12ejis@gmail.com</t>
  </si>
  <si>
    <t>234 810 659 7291</t>
  </si>
  <si>
    <t>Viper Predictions: I analyze football matches for sports lovers to use as a guidiance when making decisions.</t>
  </si>
  <si>
    <t>Up-to-date Football predictions and Analysis</t>
  </si>
  <si>
    <t>Ekaterina Listóvskaia</t>
  </si>
  <si>
    <t>7(000)000-00-00</t>
  </si>
  <si>
    <t>min: 10000, max:  2000000</t>
  </si>
  <si>
    <t>Ekaterina Shipulina</t>
  </si>
  <si>
    <t>34 645 386 478</t>
  </si>
  <si>
    <t>Personal productivity</t>
  </si>
  <si>
    <t>El K</t>
  </si>
  <si>
    <t>AI saas in cleantech</t>
  </si>
  <si>
    <t>Elecii osuebi</t>
  </si>
  <si>
    <t>osuebi@live.co.uk</t>
  </si>
  <si>
    <t>https://rootsandcarbon.com/contact.php</t>
  </si>
  <si>
    <t>Roots and carbon -Biochar carbon removal</t>
  </si>
  <si>
    <t>dMRV</t>
  </si>
  <si>
    <t>Elena Adamenko</t>
  </si>
  <si>
    <t>adalena@mail.ru</t>
  </si>
  <si>
    <t>https://www.linkedin.com/in/elenaadamenko</t>
  </si>
  <si>
    <t>ICNX, CRM agency</t>
  </si>
  <si>
    <t>Analytics, client service</t>
  </si>
  <si>
    <t>Elena Derevianko</t>
  </si>
  <si>
    <t>elena.derevianko@yale.edu</t>
  </si>
  <si>
    <t>380 (97) 435-56-83</t>
  </si>
  <si>
    <t>https://www.linkedin.com/in/elenaderevianko</t>
  </si>
  <si>
    <t>Yale University, VC</t>
  </si>
  <si>
    <t>Assistance and operations</t>
  </si>
  <si>
    <t>Elena Okhonko</t>
  </si>
  <si>
    <t>elena.okhonko@gmail.com</t>
  </si>
  <si>
    <t>Have but still under construction</t>
  </si>
  <si>
    <t>Unlock Fidrec - help common people to win cases against financial institutions in Fidrec</t>
  </si>
  <si>
    <t>Singapore</t>
  </si>
  <si>
    <t>Elena Spasovska</t>
  </si>
  <si>
    <t>elena@foodready.ai</t>
  </si>
  <si>
    <t>www.foodready.ai</t>
  </si>
  <si>
    <t>foodready ai fod compliance</t>
  </si>
  <si>
    <t>Elena Veres</t>
  </si>
  <si>
    <t>375 (33) 642-53-73</t>
  </si>
  <si>
    <t>100 employees</t>
  </si>
  <si>
    <t>https://www.paralect.com/</t>
  </si>
  <si>
    <t>Paralect - we are a tech partner for startups, we build MVPs in 1-2 months</t>
  </si>
  <si>
    <t>Eliezer Romeu</t>
  </si>
  <si>
    <t>eliezer@cytoimmune.com</t>
  </si>
  <si>
    <t>https://www.cytoimmune.com/</t>
  </si>
  <si>
    <t>CytoImmune - Project Management</t>
  </si>
  <si>
    <t>Documentation</t>
  </si>
  <si>
    <t>Elijah Karaulov</t>
  </si>
  <si>
    <t>elijah@thebraindrop.com</t>
  </si>
  <si>
    <t>BrainDrop</t>
  </si>
  <si>
    <t>Sales, Marketing, Pricing</t>
  </si>
  <si>
    <t>Elina K</t>
  </si>
  <si>
    <t>collaborative team (project based enrollment)</t>
  </si>
  <si>
    <t>Consulting for AI Solutions, Build the Product</t>
  </si>
  <si>
    <t>Eliseo Mercado</t>
  </si>
  <si>
    <t>elymerck.jw@gmail.com</t>
  </si>
  <si>
    <t>EPH Corp - Automation and Digital Marketing</t>
  </si>
  <si>
    <t>ASANA</t>
  </si>
  <si>
    <t>Min: 10, Max:  15</t>
  </si>
  <si>
    <t>Ellen Damaso</t>
  </si>
  <si>
    <t>ellen.a.damaso@gmail.com</t>
  </si>
  <si>
    <t>1 (850) 583-0769</t>
  </si>
  <si>
    <t>https://www.linkedin.com/in/ellendamaso</t>
  </si>
  <si>
    <t>http://Lvlup.vc</t>
  </si>
  <si>
    <t>LvlUp Ventures,  Connect founders and investors for funding and partnering to bring innovation products to market.</t>
  </si>
  <si>
    <t>Scheduling meetings, travel, survey intakes,</t>
  </si>
  <si>
    <t>Ellen Rubin</t>
  </si>
  <si>
    <t>1 (617) 417-4713</t>
  </si>
  <si>
    <t>Glasswing.vc</t>
  </si>
  <si>
    <t>Glasswing Ventures is an early stage investor in AI and cyber companies</t>
  </si>
  <si>
    <t>min: 100000, max:  2500000</t>
  </si>
  <si>
    <t>Ellie Ivanova</t>
  </si>
  <si>
    <t>zelenaosnova@gmail.com</t>
  </si>
  <si>
    <t>Self-employed</t>
  </si>
  <si>
    <t>Elma Cebo</t>
  </si>
  <si>
    <t>elma.cebo@aqvc.com</t>
  </si>
  <si>
    <t>Between 11-30</t>
  </si>
  <si>
    <t>AQVC - operating through two business units, FOF and Discovery</t>
  </si>
  <si>
    <t>I'm looking to automate lead research, personalized outreach, follow-up sequences</t>
  </si>
  <si>
    <t>Ema Hafner</t>
  </si>
  <si>
    <t>ema.diea@gmail.com</t>
  </si>
  <si>
    <t>43 664 5357911</t>
  </si>
  <si>
    <t>Growth Consultant for healthcare</t>
  </si>
  <si>
    <t>Leads generation</t>
  </si>
  <si>
    <t>Emilia John</t>
  </si>
  <si>
    <t>emiliajohn6819@gmail.com</t>
  </si>
  <si>
    <t>234 907 774 7086</t>
  </si>
  <si>
    <t>https://www.linkedin.com/in/emilia-walter-0b716030</t>
  </si>
  <si>
    <t>Jemia Decor and interior decor and  soft furnishing firm</t>
  </si>
  <si>
    <t>Enquiry and payment process</t>
  </si>
  <si>
    <t>Emilio Dejesus</t>
  </si>
  <si>
    <t>edejesus@imin2.com</t>
  </si>
  <si>
    <t>Optimize schedules and reduce shrinkage</t>
  </si>
  <si>
    <t>Emma Edwards</t>
  </si>
  <si>
    <t>27 71 177 5909</t>
  </si>
  <si>
    <t>Otway Ventures Inc., connecting early-stage founders with investors globally</t>
  </si>
  <si>
    <t>deal sourcing</t>
  </si>
  <si>
    <t>Emmanuel Gerbier</t>
  </si>
  <si>
    <t>33 7 82 58 46 93</t>
  </si>
  <si>
    <t>Bazaarvoice</t>
  </si>
  <si>
    <t>Emmanuel Hebe</t>
  </si>
  <si>
    <t>manuhebe@gmail.com</t>
  </si>
  <si>
    <t>www.neverhack.com</t>
  </si>
  <si>
    <t>Nerverhack, cybersecurity</t>
  </si>
  <si>
    <t>enrichment</t>
  </si>
  <si>
    <t>Emmanuel Isaac</t>
  </si>
  <si>
    <t>https://www.linkedin.com/in/realyt?utm_source=share&amp;utm_campaign=share_via&amp;utm_content=profile&amp;utm_medium=android_app</t>
  </si>
  <si>
    <t>https://next12.org/</t>
  </si>
  <si>
    <t>Next12 Mentorship and Funding to Founders</t>
  </si>
  <si>
    <t>min: $100k, max:  $20M</t>
  </si>
  <si>
    <t>Emmett King</t>
  </si>
  <si>
    <t>40 777 777 777</t>
  </si>
  <si>
    <t>40+</t>
  </si>
  <si>
    <t>https://www.telios.ro/  &amp; https://www.telios.care/</t>
  </si>
  <si>
    <t>Telios Care - the largest telemedicine &amp; home care services company in Romania</t>
  </si>
  <si>
    <t>all of them</t>
  </si>
  <si>
    <t>Engin Yenidunya</t>
  </si>
  <si>
    <t>8180-3405-2943</t>
  </si>
  <si>
    <t>https://21x21.ventures</t>
  </si>
  <si>
    <t>min: $50k, max:  $300k</t>
  </si>
  <si>
    <t>Enno Hochhuth</t>
  </si>
  <si>
    <t>41 76 633 21 81</t>
  </si>
  <si>
    <t>hfc-gmbh.ch</t>
  </si>
  <si>
    <t>HFC GmbH sources talented algorithmic trading developers and delivers them to its institutional clients - it also provides consulting services in mining and fiduciary services in Switzerland.</t>
  </si>
  <si>
    <t>Content generation, marketing, advertising</t>
  </si>
  <si>
    <t>Enping Deng</t>
  </si>
  <si>
    <t>1 (909) 569-5639</t>
  </si>
  <si>
    <t>DEP</t>
  </si>
  <si>
    <t>ENTER Invest Engineer Private Investor</t>
  </si>
  <si>
    <t>nunoedgar.investor@gmail.com</t>
  </si>
  <si>
    <t>351 911 824 389</t>
  </si>
  <si>
    <t>https://www.linkedin.com/in/nunoedgarfernandes/</t>
  </si>
  <si>
    <t>https://nunoventureinvest.substack.com/</t>
  </si>
  <si>
    <t>ENTER Invest</t>
  </si>
  <si>
    <t>min: 25000, max:  500000</t>
  </si>
  <si>
    <t>Eren Yigit</t>
  </si>
  <si>
    <t>972 54 557 4066</t>
  </si>
  <si>
    <t>www,getsauce.com</t>
  </si>
  <si>
    <t>Enrichment, data processing, qualification, ROAS</t>
  </si>
  <si>
    <t>Eric Baumgardner</t>
  </si>
  <si>
    <t>PDK International</t>
  </si>
  <si>
    <t>eric.baumgardner@finnblue.net</t>
  </si>
  <si>
    <t>https://www.linkedin.com/in/ericbaumgardner/</t>
  </si>
  <si>
    <t>https://finnblue.net</t>
  </si>
  <si>
    <t>Finnblue Technologies helps small, community pharmacies in Africa gain Superpowers</t>
  </si>
  <si>
    <t>Eric Berger</t>
  </si>
  <si>
    <t>49 017 04003343</t>
  </si>
  <si>
    <t>cisocon.com</t>
  </si>
  <si>
    <t>CISOCON - we design &amp; execute security programs</t>
  </si>
  <si>
    <t>GTM &amp; Ops</t>
  </si>
  <si>
    <t>Eric Hylick</t>
  </si>
  <si>
    <t>eric@buildnetwork.info</t>
  </si>
  <si>
    <t>1 (407) 952-9839</t>
  </si>
  <si>
    <t>https://buildnetwork.info</t>
  </si>
  <si>
    <t>Streaming Networking and Metaverse integration</t>
  </si>
  <si>
    <t>Onboarding for a login</t>
  </si>
  <si>
    <t>Eric Klein</t>
  </si>
  <si>
    <t>eric@cloudonix.io</t>
  </si>
  <si>
    <t>1(347)368-5547</t>
  </si>
  <si>
    <t>www.cloudonix.com</t>
  </si>
  <si>
    <t>Cloudonix enables real-time voice agent control, failover management, and seamless integration with legacy communication systems.</t>
  </si>
  <si>
    <t>Eric Stari</t>
  </si>
  <si>
    <t>ericstari@statercapital.net</t>
  </si>
  <si>
    <t>Statercapital.net</t>
  </si>
  <si>
    <t>min: $50,000, max:  $5M</t>
  </si>
  <si>
    <t>Eric Weiss</t>
  </si>
  <si>
    <t>eric@topcap.co</t>
  </si>
  <si>
    <t>1 (132) 337-7288</t>
  </si>
  <si>
    <t>https://www.linkedin.com/in/sirericweiss</t>
  </si>
  <si>
    <t>topcap.co</t>
  </si>
  <si>
    <t>Top Creates Virtual Avatars powered by Generative AI</t>
  </si>
  <si>
    <t>Human AI</t>
  </si>
  <si>
    <t>Eric-Gabriel Pican</t>
  </si>
  <si>
    <t>ericgabrielpican@gmail.com</t>
  </si>
  <si>
    <t>https://www.linkedin.com/in/eric-gabriel-pican-5b1779334</t>
  </si>
  <si>
    <t>Global Equipments + medical devices distributor on SEAP</t>
  </si>
  <si>
    <t>workflow consisting of product scouting, compiling lists and documents, translating documents and creating bundles</t>
  </si>
  <si>
    <t>Erica Mai Luong</t>
  </si>
  <si>
    <t>eluong@deltawestgroup.com</t>
  </si>
  <si>
    <t>Delta West + Financial services</t>
  </si>
  <si>
    <t>min: 500000, max:  1000000</t>
  </si>
  <si>
    <t>Erica Stanulis</t>
  </si>
  <si>
    <t>erica@followthesun.io</t>
  </si>
  <si>
    <t>www.followthesun.io</t>
  </si>
  <si>
    <t>Follow the Sun - leadership and team development</t>
  </si>
  <si>
    <t>Leadership and Team Development</t>
  </si>
  <si>
    <t>Erik Mayo</t>
  </si>
  <si>
    <t>www.humandata.id</t>
  </si>
  <si>
    <t>HumanData Technologies Inc. is a comprehensive market intelligence platform that leverages  AI agents to simplify access to $2 Trillion in US government contracts and grants, helping businesses secure revenue and non-dilutive capital to fuel their growth.</t>
  </si>
  <si>
    <t>Erik Musalem</t>
  </si>
  <si>
    <t>VC</t>
  </si>
  <si>
    <t>Data Mgmt</t>
  </si>
  <si>
    <t>Erik Peterson</t>
  </si>
  <si>
    <t>erik@graniteoakcap.com</t>
  </si>
  <si>
    <t>1 (916) 792-7142</t>
  </si>
  <si>
    <t>https://www.linkedin.com/in/erik-peterson-6028485</t>
  </si>
  <si>
    <t>graniteoakcap.com</t>
  </si>
  <si>
    <t>PE Investing</t>
  </si>
  <si>
    <t>EVERYTHING!!! :)</t>
  </si>
  <si>
    <t>Erwin</t>
  </si>
  <si>
    <t>https://www.linkedin.com/in/erwin-tan-219388158</t>
  </si>
  <si>
    <t>UOB, compliance analyst</t>
  </si>
  <si>
    <t>excel</t>
  </si>
  <si>
    <t>Esad Ata</t>
  </si>
  <si>
    <t>1 (346) 406-9410</t>
  </si>
  <si>
    <t>Engineering</t>
  </si>
  <si>
    <t>Ese Jibromah</t>
  </si>
  <si>
    <t>jibromahese2000@gmail.com</t>
  </si>
  <si>
    <t>deltastartups.ng</t>
  </si>
  <si>
    <t>Delta Startups is an Enterprise Support Organisation (ESO) that's focused on supporting Startups and MSMEs in underserved regions.</t>
  </si>
  <si>
    <t>Eshaan Divatia</t>
  </si>
  <si>
    <t>eshaandivatia@gmail.com</t>
  </si>
  <si>
    <t>1 (165) 082-3794</t>
  </si>
  <si>
    <t>https://www.autotechvc.com/</t>
  </si>
  <si>
    <t>Invests in startups related to ground transport/AI</t>
  </si>
  <si>
    <t>min: .5M, max:  15M</t>
  </si>
  <si>
    <t>Esosa Ighodaro</t>
  </si>
  <si>
    <t>esosa@acceleratorcon.com</t>
  </si>
  <si>
    <t>1 (917) 846-1184</t>
  </si>
  <si>
    <t>https://www.linkedin.com/in/esosaighodaro</t>
  </si>
  <si>
    <t>acceleratorcon.com</t>
  </si>
  <si>
    <t>AcceleratorCON is the premier conference for accelerators, startup founders, investors, universities, innovation hubs, and economic development corporations (EDCs) to connect, collaborate, and scale. It’s a curated in-person experience designed to spark new partnerships and real opportunities.</t>
  </si>
  <si>
    <t>ETIENNE RAFFOUL</t>
  </si>
  <si>
    <t>etienne.raffoul@gmail.com</t>
  </si>
  <si>
    <t>961 03 731 033</t>
  </si>
  <si>
    <t>https://www.linkedin.com/in/etienneraffoul</t>
  </si>
  <si>
    <t>Purple Brains</t>
  </si>
  <si>
    <t>Daily administration tasks</t>
  </si>
  <si>
    <t>Eugene Grekov</t>
  </si>
  <si>
    <t>https://www.infocus.app/</t>
  </si>
  <si>
    <t>AI is rapidly replacing human execution. InFocus protects humanity’s final competitive edge: Intent, Meaning, and Context.</t>
  </si>
  <si>
    <t>Eugene Maslov</t>
  </si>
  <si>
    <t>44 7540 141379</t>
  </si>
  <si>
    <t>https://www.fentoncapital.co.uk/</t>
  </si>
  <si>
    <t>Fenton Capital: helping SaaS and e-commerce businesses get access to debt funding</t>
  </si>
  <si>
    <t>Eugene Zurian</t>
  </si>
  <si>
    <t>ezmailnew@gmail.com</t>
  </si>
  <si>
    <t>420 734 847 580</t>
  </si>
  <si>
    <t>mythyme.app</t>
  </si>
  <si>
    <t>mythyme.app  Turning the boring into the beautiful</t>
  </si>
  <si>
    <t>Eva Fordham</t>
  </si>
  <si>
    <t>eva@expertphilanthropy.com</t>
  </si>
  <si>
    <t>www.expertphilanthropy.com</t>
  </si>
  <si>
    <t>Expert Philanthropy - I advise people on their charitable contributions</t>
  </si>
  <si>
    <t>Processes that can help with operations.</t>
  </si>
  <si>
    <t>Evan Boyer</t>
  </si>
  <si>
    <t>evan@leaderspr.com</t>
  </si>
  <si>
    <t>Leaderspr.com</t>
  </si>
  <si>
    <t>Leaders PR - taking you from anonymous to authority</t>
  </si>
  <si>
    <t>ChatGpt</t>
  </si>
  <si>
    <t>Evan Zakow</t>
  </si>
  <si>
    <t>evan.zakow@gmail.com</t>
  </si>
  <si>
    <t>Nebius.com</t>
  </si>
  <si>
    <t>Nebius - AI Cloud HPC</t>
  </si>
  <si>
    <t>Eve Petrova</t>
  </si>
  <si>
    <t>iaevgenia@gmail.com</t>
  </si>
  <si>
    <t>66 82 875 7880</t>
  </si>
  <si>
    <t>https://www.linkedin.com/in/evgeniyapetrova</t>
  </si>
  <si>
    <t>Video streaming</t>
  </si>
  <si>
    <t>Middle</t>
  </si>
  <si>
    <t>Eveline O.</t>
  </si>
  <si>
    <t>54 9 112 707 9508</t>
  </si>
  <si>
    <t>730 Moreno Avenue, Palo Alto, CA, 94303</t>
  </si>
  <si>
    <t>ellyanalytics.com</t>
  </si>
  <si>
    <t>I am the CMO at MarTech company</t>
  </si>
  <si>
    <t>Eyal Oster</t>
  </si>
  <si>
    <t>31 6 38671129</t>
  </si>
  <si>
    <t>WEM</t>
  </si>
  <si>
    <t>Eyob Lemawossen</t>
  </si>
  <si>
    <t>eyoblema19926@gmail.com</t>
  </si>
  <si>
    <t>251 94 240 4474</t>
  </si>
  <si>
    <t>https://www.linkedin.com/in/eyob-lemawossen</t>
  </si>
  <si>
    <t>https://cepheusx.com</t>
  </si>
  <si>
    <t>Cepheus Technologies- We develop smart, user-focused software and digital platforms that solve everyday problems and empower businesses in Ethiopia.</t>
  </si>
  <si>
    <t>Our Product Development and Sales</t>
  </si>
  <si>
    <t>Eyob Samson</t>
  </si>
  <si>
    <t>https://www.linkedin.com/in/eyobsamson</t>
  </si>
  <si>
    <t>Selam</t>
  </si>
  <si>
    <t>Ezeh Richard</t>
  </si>
  <si>
    <t>ezehjohnrichard@gmail.com</t>
  </si>
  <si>
    <t>234 706 864 1971</t>
  </si>
  <si>
    <t>Medical Sales Representative at GoMed</t>
  </si>
  <si>
    <t>Sales Forecasting, Marketing Strategies and Business development</t>
  </si>
  <si>
    <t>Ezequiel Melian Velazquez</t>
  </si>
  <si>
    <t>ezequielmelian38@gmail.com</t>
  </si>
  <si>
    <t>1 (787) 325-8748</t>
  </si>
  <si>
    <t>Cytoimmune therapeutics. Quality Control Associate</t>
  </si>
  <si>
    <t>Data entry, Trends &amp; Workflow analysis</t>
  </si>
  <si>
    <t>Fabian Haedge</t>
  </si>
  <si>
    <t>49 174 3355455</t>
  </si>
  <si>
    <t>utopianfounders.com</t>
  </si>
  <si>
    <t>Utopian Founders Rebuilding Venture for the AI Native Era</t>
  </si>
  <si>
    <t>Venture Studio processes &amp; general startup functions: Admin, Sales, Product Building</t>
  </si>
  <si>
    <t>Fabian Rios</t>
  </si>
  <si>
    <t>fabian@leet.se</t>
  </si>
  <si>
    <t>46 76 814 98 53</t>
  </si>
  <si>
    <t>https://leet.se</t>
  </si>
  <si>
    <t>Leet: Run large sessions your people will want to join-not just attend</t>
  </si>
  <si>
    <t>Lots</t>
  </si>
  <si>
    <t>Fabrice</t>
  </si>
  <si>
    <t>fabrice.pradal@gmail.com</t>
  </si>
  <si>
    <t>M Prom, Investment Promotion in Real Estate in a value-add vision</t>
  </si>
  <si>
    <t>Finance, CRM</t>
  </si>
  <si>
    <t>Fahmi Mubarak</t>
  </si>
  <si>
    <t>fahmi.mubarak@webengage.com</t>
  </si>
  <si>
    <t>62 857 1751 8766</t>
  </si>
  <si>
    <t>webengage.com</t>
  </si>
  <si>
    <t>WebEngage is a Customer Engagement and Retention platform that helps businesses drive user growth through personalized, automated marketing across channels like email, SMS, WhatsApp, push, and more — and also operates Corporate Venture Capital (CVC) subsidiaries under the CEO’s Office, which I manage to drive strategic innovation and partnerships.</t>
  </si>
  <si>
    <t>Faiz Mansoor</t>
  </si>
  <si>
    <t>faiz.mansoor@raffman.com</t>
  </si>
  <si>
    <t>https://www.linkedin.com/in/faizmansoor</t>
  </si>
  <si>
    <t>Faraz Jabbar</t>
  </si>
  <si>
    <t>farazjabbarr@gmail.com</t>
  </si>
  <si>
    <t>https://www.daira.studio/</t>
  </si>
  <si>
    <t>A design partner for Saas and Ai startups</t>
  </si>
  <si>
    <t>Fattima M</t>
  </si>
  <si>
    <t>f.mahdi@hotmail.co.uk</t>
  </si>
  <si>
    <t>Linkedin</t>
  </si>
  <si>
    <t>Funmi.ai - automating the next era of work</t>
  </si>
  <si>
    <t>n8n, firecrawl, relevance.ai</t>
  </si>
  <si>
    <t>Min: £1,000, Max:  £5,000</t>
  </si>
  <si>
    <t>Federico Sargenti</t>
  </si>
  <si>
    <t>https://commerceclarity.io/it/</t>
  </si>
  <si>
    <t>AI agents for ecommerce</t>
  </si>
  <si>
    <t>Marketing, accounting, analytics</t>
  </si>
  <si>
    <t>Felicia Koh</t>
  </si>
  <si>
    <t>feliciacjkoh96@yahoo.com</t>
  </si>
  <si>
    <t>Not working</t>
  </si>
  <si>
    <t>Felipe Sousa</t>
  </si>
  <si>
    <t>felipe.sousa@icloud.com</t>
  </si>
  <si>
    <t>Valmont Industries - Global Agriculture Digital Director</t>
  </si>
  <si>
    <t>Reports automation</t>
  </si>
  <si>
    <t>Felix Robinson</t>
  </si>
  <si>
    <t>44 7850 528367</t>
  </si>
  <si>
    <t>https://www.pettrustuk.com/</t>
  </si>
  <si>
    <t>Pet Trust UK is the first interoperable microchip database in the UK and the first independent pet product accredited by Secured by Design for police use. Our platform, powered by microchips and NFC-enabled tags, gives insurers real-time pet data to reduce fraud, improve risk assessment, and lower premiums for responsible owners.</t>
  </si>
  <si>
    <t>im not sjre yet but i am aware it will help</t>
  </si>
  <si>
    <t>Fernando Casseb Lois</t>
  </si>
  <si>
    <t>ferlois@gmail.com</t>
  </si>
  <si>
    <t>351 913 289 293</t>
  </si>
  <si>
    <t>CFO</t>
  </si>
  <si>
    <t>Fernando Ereneta</t>
  </si>
  <si>
    <t>fer@917ventures.com</t>
  </si>
  <si>
    <t>50-100</t>
  </si>
  <si>
    <t>https://917ventures.com/</t>
  </si>
  <si>
    <t>917Ventures Head of Product</t>
  </si>
  <si>
    <t>Developer Processes</t>
  </si>
  <si>
    <t>Fernando Santiago Balsalobre</t>
  </si>
  <si>
    <t>fern011004@gmail.com</t>
  </si>
  <si>
    <t>Orbit - Online research platform for students to find organizations and organizations to conduct specific recruitment efforts</t>
  </si>
  <si>
    <t>I'm looking to find ways to make accurate recommendations to users with AI</t>
  </si>
  <si>
    <t>Filip Veli Gultekin</t>
  </si>
  <si>
    <t>Angel Investor</t>
  </si>
  <si>
    <t>Finn Eriksson</t>
  </si>
  <si>
    <t>finneriksson@gmail.com</t>
  </si>
  <si>
    <t>1 (437) 727-7428</t>
  </si>
  <si>
    <t>https://www.linkedin.com/in/finn-eriksson-8675813</t>
  </si>
  <si>
    <t>Sprintdo is an AI-powered innovation platform based on design thinking for nextgen cross-functional teams, challenge to impact.</t>
  </si>
  <si>
    <t>SaaS B2B workflows, user journeys</t>
  </si>
  <si>
    <t>Fixiont Solutions</t>
  </si>
  <si>
    <t>fixiontsolutions@gmail.com</t>
  </si>
  <si>
    <t>aigenticy.com</t>
  </si>
  <si>
    <t>Aigenticy</t>
  </si>
  <si>
    <t>N8N / Make / Zapier</t>
  </si>
  <si>
    <t>Flávio Brito</t>
  </si>
  <si>
    <t>prof.flaviobrito@gmail.com</t>
  </si>
  <si>
    <t>3steps4data automation</t>
  </si>
  <si>
    <t>Langchain n8n</t>
  </si>
  <si>
    <t>Min: 100, Max:  200</t>
  </si>
  <si>
    <t>Florence His</t>
  </si>
  <si>
    <t>florencehis@business4ppol.com</t>
  </si>
  <si>
    <t>33 6 27 56 88 67</t>
  </si>
  <si>
    <t>1. consulting &amp; coaching  2. placement agent</t>
  </si>
  <si>
    <t>1. www.coach4ppol.com and 2. critocapital.com</t>
  </si>
  <si>
    <t>1. Busines4People , 2. Crito Capital</t>
  </si>
  <si>
    <t>a product in the making ...</t>
  </si>
  <si>
    <t>Florence Lafite</t>
  </si>
  <si>
    <t>1 (213) 510-6789</t>
  </si>
  <si>
    <t>Infoworks. I'm the UX Strategist</t>
  </si>
  <si>
    <t>Design &amp; Strategy</t>
  </si>
  <si>
    <t>Florian Pelier</t>
  </si>
  <si>
    <t>florianpelier@gmail.com</t>
  </si>
  <si>
    <t>France</t>
  </si>
  <si>
    <t>Ariane</t>
  </si>
  <si>
    <t>Fong Yin Lau</t>
  </si>
  <si>
    <t>65 9010 0488</t>
  </si>
  <si>
    <t>Manpower</t>
  </si>
  <si>
    <t>Product Development</t>
  </si>
  <si>
    <t>Fortan Pireva</t>
  </si>
  <si>
    <t>fortan@codeks.net</t>
  </si>
  <si>
    <t>https://linkedin.com/in/fortan-pireva</t>
  </si>
  <si>
    <t>https://codeks.net</t>
  </si>
  <si>
    <t>Codeks - AI Softare Development Agency</t>
  </si>
  <si>
    <t>Cursor, N8N</t>
  </si>
  <si>
    <t>Min: $5000, Max:  $50000</t>
  </si>
  <si>
    <t>Frances Nevarez</t>
  </si>
  <si>
    <t>frances@futbolconnect.com</t>
  </si>
  <si>
    <t>1 (408) 209-2111</t>
  </si>
  <si>
    <t>http://www.futbolconnect.com</t>
  </si>
  <si>
    <t>FutbolConnect, mobile AI for sports recruiting</t>
  </si>
  <si>
    <t>Social Media</t>
  </si>
  <si>
    <t>Francesco Lato</t>
  </si>
  <si>
    <t>39 348 734 3385</t>
  </si>
  <si>
    <t>https://wonder.it/</t>
  </si>
  <si>
    <t>Wonder - build and scale AI-native business</t>
  </si>
  <si>
    <t>min: 1000, max:  20000</t>
  </si>
  <si>
    <t>Francesco Punturieri</t>
  </si>
  <si>
    <t>39 348 142 6485</t>
  </si>
  <si>
    <t>20+ people</t>
  </si>
  <si>
    <t>Real estate development</t>
  </si>
  <si>
    <t>property search</t>
  </si>
  <si>
    <t>Francis Okafor</t>
  </si>
  <si>
    <t>234 703 642 3164</t>
  </si>
  <si>
    <t>Digifutx + posting cross border commerce between China and the world</t>
  </si>
  <si>
    <t>Supply chain</t>
  </si>
  <si>
    <t>Francisco  Ribeiro</t>
  </si>
  <si>
    <t>https://www.infrastructure.ventures/</t>
  </si>
  <si>
    <t>Infrastructure Ventures, Investing in Lost Einsteins</t>
  </si>
  <si>
    <t>min: $100k, max:  $250k</t>
  </si>
  <si>
    <t>Francisco Ascensao</t>
  </si>
  <si>
    <t>francisco.ascensao@socialtalk.io</t>
  </si>
  <si>
    <t>351 967 883 238</t>
  </si>
  <si>
    <t>Socialtalk.io</t>
  </si>
  <si>
    <t>SocialTalk - AI Assistant for influencer marketing</t>
  </si>
  <si>
    <t>Francisco Botella</t>
  </si>
  <si>
    <t>34 619 248 739</t>
  </si>
  <si>
    <t>https://garbomedia.es/</t>
  </si>
  <si>
    <t>Garbo Media - Film Distribution</t>
  </si>
  <si>
    <t>not sure yet</t>
  </si>
  <si>
    <t>Francisco Cueto Salmona</t>
  </si>
  <si>
    <t>francisco_cueto@hotmail.com</t>
  </si>
  <si>
    <t>Reka Capital Investment Banking</t>
  </si>
  <si>
    <t>min: 60000, max:  450000</t>
  </si>
  <si>
    <t>Frank Beckmann</t>
  </si>
  <si>
    <t>hello@consultingforfuture.org</t>
  </si>
  <si>
    <t>https://www.consultingforfuture.org/</t>
  </si>
  <si>
    <t>GVI Investment Advisory</t>
  </si>
  <si>
    <t>All processes with AI Agents</t>
  </si>
  <si>
    <t>Frank Dethier</t>
  </si>
  <si>
    <t>frank.dethier5@gmail.com</t>
  </si>
  <si>
    <t>32 479 970 900</t>
  </si>
  <si>
    <t>HEI - AI Transformation services</t>
  </si>
  <si>
    <t>n8n, Make, ...</t>
  </si>
  <si>
    <t>Min: 120, Max:  150</t>
  </si>
  <si>
    <t>Frank Odiwuor</t>
  </si>
  <si>
    <t>eddyfrank67@gmail.com</t>
  </si>
  <si>
    <t>Sio Valley tech + Manufacturing of organic shelf life extension spray for fruits, vegetables and flowers</t>
  </si>
  <si>
    <t>Frank Schnur</t>
  </si>
  <si>
    <t>1 (508) 239-8133</t>
  </si>
  <si>
    <t>Jump Start Your Growth - outsourced CRO services</t>
  </si>
  <si>
    <t>sales, marketing and customer experience</t>
  </si>
  <si>
    <t>Frankline Limo</t>
  </si>
  <si>
    <t>Learning</t>
  </si>
  <si>
    <t>Franz Harke</t>
  </si>
  <si>
    <t>https://digital-reset.de</t>
  </si>
  <si>
    <t>Digital Reset</t>
  </si>
  <si>
    <t>any</t>
  </si>
  <si>
    <t>Fred Bean</t>
  </si>
  <si>
    <t>1 (305) 310-0180</t>
  </si>
  <si>
    <t>https://www.hotelport.co</t>
  </si>
  <si>
    <t>HotelPORT - We help hotels, restaurants, and spas audit and their update across third party channels.</t>
  </si>
  <si>
    <t>Customer engagement, data analysis, task work</t>
  </si>
  <si>
    <t>Frederic Pattyn</t>
  </si>
  <si>
    <t>Abra Venture Studio</t>
  </si>
  <si>
    <t>min: 5000, max:  50000</t>
  </si>
  <si>
    <t>FREDERIC SCHEER</t>
  </si>
  <si>
    <t>fscheer@alercell.com</t>
  </si>
  <si>
    <t>1 (310) 525-9037</t>
  </si>
  <si>
    <t>www.alercell.com</t>
  </si>
  <si>
    <t>Ai molecular diagnostic platform</t>
  </si>
  <si>
    <t>general</t>
  </si>
  <si>
    <t>Frederick Elum</t>
  </si>
  <si>
    <t>frederick@oxananetwork.com</t>
  </si>
  <si>
    <t>www.oxananetwork.com</t>
  </si>
  <si>
    <t>Oxana Networks - AI  Blockchain for Climate Action</t>
  </si>
  <si>
    <t>Frederik van Blerk</t>
  </si>
  <si>
    <t>27 73 264 9099</t>
  </si>
  <si>
    <t>Van Blerk Attorneys - we offer personal injury and various legal services</t>
  </si>
  <si>
    <t>Preferably most of business</t>
  </si>
  <si>
    <t>Freya O</t>
  </si>
  <si>
    <t>freya.o.board@gmail.com</t>
  </si>
  <si>
    <t>44 7376 765031</t>
  </si>
  <si>
    <t>Advisor</t>
  </si>
  <si>
    <t>AI agents</t>
  </si>
  <si>
    <t>Gabriel Amato</t>
  </si>
  <si>
    <t>55 11 94304-2148</t>
  </si>
  <si>
    <t>remote.com</t>
  </si>
  <si>
    <t>Remote - HRIS and EOR solutions</t>
  </si>
  <si>
    <t>Revenue Operations, Sales Operations</t>
  </si>
  <si>
    <t>Gabriel Janakaraj</t>
  </si>
  <si>
    <t>gabriel.janakaraj@gmail.com</t>
  </si>
  <si>
    <t>Engineer</t>
  </si>
  <si>
    <t>Gabriel Rucker</t>
  </si>
  <si>
    <t>gabriel@foundingtitans.com</t>
  </si>
  <si>
    <t>1 (702) 720-7234</t>
  </si>
  <si>
    <t>https://www.foundingtitans.com/</t>
  </si>
  <si>
    <t>Founding Titans: Web application that helps entrepreneurs and communities 10X their engagement and network sizes.</t>
  </si>
  <si>
    <t>Gabriela Baketarić</t>
  </si>
  <si>
    <t>gabriela.baketaric@elevatelab.agency</t>
  </si>
  <si>
    <t>zofy.ai</t>
  </si>
  <si>
    <t>Zofy app designed to support personal growth</t>
  </si>
  <si>
    <t>Marketing, Outreach, anything related to growth so we can focus on improving product and value</t>
  </si>
  <si>
    <t>Gabriela Loyola</t>
  </si>
  <si>
    <t>gabriela@masha.mx</t>
  </si>
  <si>
    <t>www.masha.mx</t>
  </si>
  <si>
    <t>Masha - we make buying televisión ads easy for brands and agencies</t>
  </si>
  <si>
    <t>Media planning and buying</t>
  </si>
  <si>
    <t>Galen Williams</t>
  </si>
  <si>
    <t>1 (312) 810-1300</t>
  </si>
  <si>
    <t>Www.whisperenergy.io</t>
  </si>
  <si>
    <t>We are an AI native sensor developer.</t>
  </si>
  <si>
    <t>Garima Khatri</t>
  </si>
  <si>
    <t>Gary Brown</t>
  </si>
  <si>
    <t>https://www.linkedin.com/in/mas-systems</t>
  </si>
  <si>
    <t>mas.systems</t>
  </si>
  <si>
    <t>MAS -  Software</t>
  </si>
  <si>
    <t>Maint Engr</t>
  </si>
  <si>
    <t>Gary Lin</t>
  </si>
  <si>
    <t>jun19900918@hotmail.com</t>
  </si>
  <si>
    <t>https://www.linkedin.com/in/gary-lin-23b28844/</t>
  </si>
  <si>
    <t>Hearst Ventures, venture investment</t>
  </si>
  <si>
    <t>min: 500000, max:  10000000</t>
  </si>
  <si>
    <t>Gary Molatore</t>
  </si>
  <si>
    <t>Expertminute.net</t>
  </si>
  <si>
    <t>Expertminute.net We combat shopping cart abandonment</t>
  </si>
  <si>
    <t>Ai chat first retail companies shopping carts</t>
  </si>
  <si>
    <t>Gary Watts</t>
  </si>
  <si>
    <t>Wattsadvisor.com</t>
  </si>
  <si>
    <t>Watts Advisor Tax Planning</t>
  </si>
  <si>
    <t>Business processes, admin tasks</t>
  </si>
  <si>
    <t>Gary Weintraub</t>
  </si>
  <si>
    <t>1 (610) 999-1711</t>
  </si>
  <si>
    <t>Stasher, General Manager</t>
  </si>
  <si>
    <t>Gaspar Sebastian Morgado</t>
  </si>
  <si>
    <t>gaspar.morgado@uchile.cl</t>
  </si>
  <si>
    <t>+20000</t>
  </si>
  <si>
    <t>https://uchile.cl/investigacion</t>
  </si>
  <si>
    <t>University of Chile + Tech Transfer</t>
  </si>
  <si>
    <t>Patenting</t>
  </si>
  <si>
    <t>gaurav passi</t>
  </si>
  <si>
    <t>1 (650) 452-9179</t>
  </si>
  <si>
    <t>IQVIA</t>
  </si>
  <si>
    <t>Data engineering and commercial analytics</t>
  </si>
  <si>
    <t>Gautam Singh</t>
  </si>
  <si>
    <t>91 98862 31941</t>
  </si>
  <si>
    <t>nunify.com</t>
  </si>
  <si>
    <t>Nunify Tech Inc. Event technology platform</t>
  </si>
  <si>
    <t>sales/marketing</t>
  </si>
  <si>
    <t>Gavin Blank</t>
  </si>
  <si>
    <t>gavin.blank@fundify.com</t>
  </si>
  <si>
    <t>https://www.fundify.com/</t>
  </si>
  <si>
    <t>Fundify</t>
  </si>
  <si>
    <t>Geert Polleunis</t>
  </si>
  <si>
    <t>32 496 514 019</t>
  </si>
  <si>
    <t>Flions, innovation consultant</t>
  </si>
  <si>
    <t>go-to-market for venture builders, managing innovation projects</t>
  </si>
  <si>
    <t>Genco Alp</t>
  </si>
  <si>
    <t>genco.alp@ingamegroup.com</t>
  </si>
  <si>
    <t>1 (619) 742-7680</t>
  </si>
  <si>
    <t>https://www.lokumgames.com/</t>
  </si>
  <si>
    <t>Lokum Games Mobile Gaming Company</t>
  </si>
  <si>
    <t>Production Marketing</t>
  </si>
  <si>
    <t>gene kim</t>
  </si>
  <si>
    <t>gene6118@gmail.com</t>
  </si>
  <si>
    <t>Dragon Startups: Consulting Korean companies when entering the U.S. market</t>
  </si>
  <si>
    <t>Market research for broad AI industry which Korean startups can land</t>
  </si>
  <si>
    <t>Gennadiy Goldenshteyn</t>
  </si>
  <si>
    <t>ARI VS - venture studio specializing in AI-native restaurant and hospitality tech</t>
  </si>
  <si>
    <t>Geoffrey Hill</t>
  </si>
  <si>
    <t>geoff_tutamantic@outlook.com</t>
  </si>
  <si>
    <t>44 2086 388987</t>
  </si>
  <si>
    <t>https://www.tutamantic.com</t>
  </si>
  <si>
    <t>Tutamantic_Sec + Cybersecurity tools for Secure-By-Design</t>
  </si>
  <si>
    <t>actual product, marketing</t>
  </si>
  <si>
    <t>geoff.hill@tutamantic.com</t>
  </si>
  <si>
    <t>1 (802) 230-4228</t>
  </si>
  <si>
    <t>Tutamantic_Sec, we provide automation and services to help companies create early stage secure designs for their software processes.</t>
  </si>
  <si>
    <t>Threat Modeling, Secure Architecture, Secure Design</t>
  </si>
  <si>
    <t>Georg Broxtermann</t>
  </si>
  <si>
    <t>GameInfluencer.com</t>
  </si>
  <si>
    <t>GameInfluencer, influencer marketing for the games industry</t>
  </si>
  <si>
    <t>Many</t>
  </si>
  <si>
    <t>George Babayan</t>
  </si>
  <si>
    <t>coding bootcamp</t>
  </si>
  <si>
    <t>George Bandarian</t>
  </si>
  <si>
    <t>1 (818) 281-2812</t>
  </si>
  <si>
    <t>www.untapped.ventures</t>
  </si>
  <si>
    <t>AI VC</t>
  </si>
  <si>
    <t>min: 500000, max:  2000000</t>
  </si>
  <si>
    <t>George Wetz</t>
  </si>
  <si>
    <t>g@wetz.co</t>
  </si>
  <si>
    <t>1 (737) 781-6288</t>
  </si>
  <si>
    <t>https://www.linkedin.com/in/george-wetz</t>
  </si>
  <si>
    <t>Blackboxintelligence.com</t>
  </si>
  <si>
    <t>Black box intelligence - performance intelligence for restaurants</t>
  </si>
  <si>
    <t>George Yuriy Dubyk</t>
  </si>
  <si>
    <t>44 7349 661825</t>
  </si>
  <si>
    <t>Innovate 4Good - innovation consulting for business revenue growth or operations optimization</t>
  </si>
  <si>
    <t>Innovation</t>
  </si>
  <si>
    <t>Georges Matta</t>
  </si>
  <si>
    <t>966 50 378 0929</t>
  </si>
  <si>
    <t>Leo Burnett - Advertising agency</t>
  </si>
  <si>
    <t>social media</t>
  </si>
  <si>
    <t>Georgi Tonchev</t>
  </si>
  <si>
    <t>georgi@thefuturefactory.global</t>
  </si>
  <si>
    <t>www.ffgstudio.com</t>
  </si>
  <si>
    <t>FFG Studio - Rapid Digital Innovation Studio</t>
  </si>
  <si>
    <t>BizDEv</t>
  </si>
  <si>
    <t>Georgios Diamantopoulos</t>
  </si>
  <si>
    <t>30 697 914 9461</t>
  </si>
  <si>
    <t>https://zerotomvp.dev</t>
  </si>
  <si>
    <t>Zero to MVP. Building MVPs.</t>
  </si>
  <si>
    <t>All?</t>
  </si>
  <si>
    <t>Georquel Goodwin</t>
  </si>
  <si>
    <t>geeegood@umich.edu</t>
  </si>
  <si>
    <t>1 (803) 707-0269</t>
  </si>
  <si>
    <t>5-20</t>
  </si>
  <si>
    <t>GVG Enterprises seeks to provide innovative solutions in mixed financial, technological and industrial services and products in real estate, event and product management.</t>
  </si>
  <si>
    <t>Opex, finance, deal structuring/underwriting, loan/business  sourcing</t>
  </si>
  <si>
    <t>Gerald Caseley</t>
  </si>
  <si>
    <t>1 (902) 315-1108</t>
  </si>
  <si>
    <t>https://www.tirlegal.ai/</t>
  </si>
  <si>
    <t>TirLegal - GEN AI Document Generation</t>
  </si>
  <si>
    <t>Gerhard Stefan</t>
  </si>
  <si>
    <t>gerhard.stefan@outlook.at</t>
  </si>
  <si>
    <t>43 664 2431273</t>
  </si>
  <si>
    <t>Project manegement</t>
  </si>
  <si>
    <t>Design and Marketing</t>
  </si>
  <si>
    <t>Gerry Sun</t>
  </si>
  <si>
    <t>1 (310) 498-5216</t>
  </si>
  <si>
    <t>https://www.geraldrobert.com</t>
  </si>
  <si>
    <t>Ghassan Farajallah</t>
  </si>
  <si>
    <t>ghassan@etmam.net</t>
  </si>
  <si>
    <t>www.smartblocks.xyz</t>
  </si>
  <si>
    <t>Smartblocks - Real Estate</t>
  </si>
  <si>
    <t>AI SDR Agent</t>
  </si>
  <si>
    <t>Ghita Zniber</t>
  </si>
  <si>
    <t>33 6 24 33 27 30</t>
  </si>
  <si>
    <t>Kalys ventures/ GP and co-founder</t>
  </si>
  <si>
    <t>Moroccan diaspora</t>
  </si>
  <si>
    <t>min: 50000$, max:  200000$</t>
  </si>
  <si>
    <t>Giahoanh L</t>
  </si>
  <si>
    <t>giahoanhvanle@gmail.com</t>
  </si>
  <si>
    <t>1(708)677-9551</t>
  </si>
  <si>
    <t>still building</t>
  </si>
  <si>
    <t>Orbit is AI-powered operating system for deep work—prioritize, automate, and focus without friction.</t>
  </si>
  <si>
    <t>Giang Trinh</t>
  </si>
  <si>
    <t>84 932 588 989</t>
  </si>
  <si>
    <t>https://vmcg.vn</t>
  </si>
  <si>
    <t>VMCG Capital  Investment &amp; Portfolio Management</t>
  </si>
  <si>
    <t>Gianpaolo Costantini</t>
  </si>
  <si>
    <t>Blixtra Consulting</t>
  </si>
  <si>
    <t>Ops, sales</t>
  </si>
  <si>
    <t>Gil Goldman</t>
  </si>
  <si>
    <t>65 8888 8899</t>
  </si>
  <si>
    <t>SGX Group, Singaporean stock exchange</t>
  </si>
  <si>
    <t>Work flows</t>
  </si>
  <si>
    <t>Gilles Kouebou</t>
  </si>
  <si>
    <t>gilleskouebou@gmail.com</t>
  </si>
  <si>
    <t>Gill_AI, Turn tasks into flows. Boost your productivity.</t>
  </si>
  <si>
    <t>Min: 70/h, Max:  100/h</t>
  </si>
  <si>
    <t>Gillian Laging</t>
  </si>
  <si>
    <t>61 434 522 037</t>
  </si>
  <si>
    <t>Scopeyonsite.com</t>
  </si>
  <si>
    <t>Scopey onsite - closing the gap between construction teams and the office</t>
  </si>
  <si>
    <t>Gina Kimball</t>
  </si>
  <si>
    <t>1 (520) 465-7333</t>
  </si>
  <si>
    <t>Principal Consultant in MedTech -</t>
  </si>
  <si>
    <t>Sales process, forecasting, sale training,</t>
  </si>
  <si>
    <t>Gina Turan</t>
  </si>
  <si>
    <t>ginaturan15@gmail.com</t>
  </si>
  <si>
    <t>1 (917) 500-8481</t>
  </si>
  <si>
    <t>https://zapzen.io</t>
  </si>
  <si>
    <t>ZapZen.io is an AI and automation affiliate platform helping creators and small business owners simplify tech and monetize smarter.</t>
  </si>
  <si>
    <t>“I want to automate short-form video content, blog writing, social media posts, email marketing, customer support, and lead generation using AI tools</t>
  </si>
  <si>
    <t>Ging Yang Choo</t>
  </si>
  <si>
    <t>65 9270 0808</t>
  </si>
  <si>
    <t>https://www.automa8e.com/</t>
  </si>
  <si>
    <t>Automa8e Technologies Pte Ltd (COO)</t>
  </si>
  <si>
    <t>Accounting processes</t>
  </si>
  <si>
    <t>Giorgi Samkharadze</t>
  </si>
  <si>
    <t>g.samkharadze@gmail.com</t>
  </si>
  <si>
    <t>995 555 470 069</t>
  </si>
  <si>
    <t>https://www.linkedin.com/in/samkharadze</t>
  </si>
  <si>
    <t>axelnetwork.org</t>
  </si>
  <si>
    <t>Axel - Georgian Business Angel Network, Angel Investor</t>
  </si>
  <si>
    <t>Every single process</t>
  </si>
  <si>
    <t>Giorgio Zampirolo</t>
  </si>
  <si>
    <t>giorgio.zampirolo@gmail.com</t>
  </si>
  <si>
    <t>44 7982 778528</t>
  </si>
  <si>
    <t>https://www.paradigma.city</t>
  </si>
  <si>
    <t>Paradigma Exponential Hub, Head of Learning</t>
  </si>
  <si>
    <t>Document search</t>
  </si>
  <si>
    <t>Giovanni Puglisi</t>
  </si>
  <si>
    <t>giovanni@wordsmine.com</t>
  </si>
  <si>
    <t>66 91 446 6165</t>
  </si>
  <si>
    <t>https://wordsmine.com/</t>
  </si>
  <si>
    <t>WordsMine helps learners effortlessly build vocabulary in their daily workflow, making it easier to memorise and recall new words with confidence.</t>
  </si>
  <si>
    <t>media lists/ personilised effective outreach</t>
  </si>
  <si>
    <t>Girish B</t>
  </si>
  <si>
    <t>gbluxetech@gmail.com</t>
  </si>
  <si>
    <t>GB Hypertech</t>
  </si>
  <si>
    <t>Defence</t>
  </si>
  <si>
    <t>Giuseppe Attene</t>
  </si>
  <si>
    <t>52 553 413 2268</t>
  </si>
  <si>
    <t>https://athenaadvisoryandpartners.com</t>
  </si>
  <si>
    <t>Athena Advisory</t>
  </si>
  <si>
    <t>Investments</t>
  </si>
  <si>
    <t>Gjorgji Dimitrov</t>
  </si>
  <si>
    <t>gorgi.dimitrov@gmail.com</t>
  </si>
  <si>
    <t>31 6 83788617</t>
  </si>
  <si>
    <t>https://www.linkedin.com/in/gjorgjidimitrov/</t>
  </si>
  <si>
    <t>AI Market Research Platform</t>
  </si>
  <si>
    <t>Glen Harris</t>
  </si>
  <si>
    <t>glen.harris@connorgp.com</t>
  </si>
  <si>
    <t>600+</t>
  </si>
  <si>
    <t>Connor Group + Progress AI internally, Software Implementations, Sox Testings</t>
  </si>
  <si>
    <t>Sox testing</t>
  </si>
  <si>
    <t>Glorimar Mendez</t>
  </si>
  <si>
    <t>glorimar.mendez@cytoimmune.com</t>
  </si>
  <si>
    <t>Approximately 25 ppl</t>
  </si>
  <si>
    <t>At CytoImmune, I lead the Quality and Validation functions to ensure compliance with GMP standards and the successful validation of manufacturing and analytical processes for clinical products.</t>
  </si>
  <si>
    <t>Quality Systems</t>
  </si>
  <si>
    <t>gmendez25@gmail.com</t>
  </si>
  <si>
    <t>1 (787) 408-5071</t>
  </si>
  <si>
    <t>Godfred Okai Darko</t>
  </si>
  <si>
    <t>godarko.me@gmail.com</t>
  </si>
  <si>
    <t>233 249 922 830</t>
  </si>
  <si>
    <t>https://www.linkedin.com/in/godarko</t>
  </si>
  <si>
    <t>HIACE Foundation</t>
  </si>
  <si>
    <t>Nothing currently</t>
  </si>
  <si>
    <t>Gokul Rangarajan</t>
  </si>
  <si>
    <t>gokulrangarajan@gmail.com</t>
  </si>
  <si>
    <t>91 97907 03608</t>
  </si>
  <si>
    <t>https://www.pitchworks.club/</t>
  </si>
  <si>
    <t>PItchworks | Kwpaio</t>
  </si>
  <si>
    <t>DMS Helathcare</t>
  </si>
  <si>
    <t>Golddy Kaur</t>
  </si>
  <si>
    <t>1 (416) 884-7212</t>
  </si>
  <si>
    <t>Leadership Development - MedTech Industry</t>
  </si>
  <si>
    <t>Not sure at this time</t>
  </si>
  <si>
    <t>Gomathi Gopinath</t>
  </si>
  <si>
    <t>g.gomathi05@gmail.com</t>
  </si>
  <si>
    <t>1(972)489-2979</t>
  </si>
  <si>
    <t>AI education</t>
  </si>
  <si>
    <t>Cursor</t>
  </si>
  <si>
    <t>Min: 90, Max:  130</t>
  </si>
  <si>
    <t>Gonzalo Miranda</t>
  </si>
  <si>
    <t>Gate2Fundraise.com</t>
  </si>
  <si>
    <t>goodluck barnabas</t>
  </si>
  <si>
    <t>reachgoodluck2@gmail.com</t>
  </si>
  <si>
    <t>2-30</t>
  </si>
  <si>
    <t>www.snetbranding.com</t>
  </si>
  <si>
    <t>SNET BRANDING, A Tech startup firm</t>
  </si>
  <si>
    <t>Internet</t>
  </si>
  <si>
    <t>Min: Varies, Max:  Varies</t>
  </si>
  <si>
    <t>Gopaal Miriyalu Dhanasekar</t>
  </si>
  <si>
    <t>er.gopalmd@gmail.com</t>
  </si>
  <si>
    <t>91 80729 49495</t>
  </si>
  <si>
    <t>https://www.linkedin.com/in/gopaal-miriyalu-dhanasekar-2b0995137</t>
  </si>
  <si>
    <t>https://www.justeverything.app</t>
  </si>
  <si>
    <t>JET is the next generation market place connecting warehouses, shippers and carriers.</t>
  </si>
  <si>
    <t>Supply Chain Invoicing</t>
  </si>
  <si>
    <t>Gopinadh Babu</t>
  </si>
  <si>
    <t>gopinadh.babu@mindtickle.com</t>
  </si>
  <si>
    <t>500+</t>
  </si>
  <si>
    <t>mindtickle.com</t>
  </si>
  <si>
    <t>Mindtickle</t>
  </si>
  <si>
    <t>Goutham Kacheru</t>
  </si>
  <si>
    <t>kacherugoutham@gmail.com</t>
  </si>
  <si>
    <t>Apexon Sr Engineer</t>
  </si>
  <si>
    <t>SDLC</t>
  </si>
  <si>
    <t>Govind Maheshwari</t>
  </si>
  <si>
    <t>govindchandak04@gmail.com</t>
  </si>
  <si>
    <t>Examate</t>
  </si>
  <si>
    <t>govinda solanki</t>
  </si>
  <si>
    <t>solanki.govinda@gmail.com</t>
  </si>
  <si>
    <t>91 90041 60537</t>
  </si>
  <si>
    <t>20k</t>
  </si>
  <si>
    <t>I am wokring in Honeywell as Lead SDET</t>
  </si>
  <si>
    <t>web automation, software testing, dev processes</t>
  </si>
  <si>
    <t>Gozie Udemba</t>
  </si>
  <si>
    <t>gudemba@gmail.com</t>
  </si>
  <si>
    <t>https://www.norrig.health</t>
  </si>
  <si>
    <t>Norrig Wellness Solutions - Digital Health SaaS platform for healthcare management.</t>
  </si>
  <si>
    <t>Grace Laker</t>
  </si>
  <si>
    <t>gracelaker32@gmail.com</t>
  </si>
  <si>
    <t>Not yet</t>
  </si>
  <si>
    <t>Green Fund:  AI enabled Data secured healthcare robotics</t>
  </si>
  <si>
    <t>min: $100K, max:  $250K</t>
  </si>
  <si>
    <t>Grace Temani-Chipudhla</t>
  </si>
  <si>
    <t>Attain focus</t>
  </si>
  <si>
    <t>low hanging fruit</t>
  </si>
  <si>
    <t>Grant Gaston</t>
  </si>
  <si>
    <t>1 (629) 333-4253</t>
  </si>
  <si>
    <t>Https://enkiscribe.com</t>
  </si>
  <si>
    <t>Enkiscribe</t>
  </si>
  <si>
    <t>CRM software integrate for referral generation</t>
  </si>
  <si>
    <t>Greg Guzi</t>
  </si>
  <si>
    <t>43 676 8449682</t>
  </si>
  <si>
    <t>Workflow HR Systems, we streamline administrative hr processes with our sass application personalwolke.at</t>
  </si>
  <si>
    <t>HR Processes for customers</t>
  </si>
  <si>
    <t>Greg Head</t>
  </si>
  <si>
    <t>1 (480) 216-6443</t>
  </si>
  <si>
    <t>https://practicalfounders.com/</t>
  </si>
  <si>
    <t>CEO peer groups helping practical SaaS founders build valuable software companies without VC funding</t>
  </si>
  <si>
    <t>marketing, ops, helping SaaS founders us AI better</t>
  </si>
  <si>
    <t>Greg Higgins</t>
  </si>
  <si>
    <t>greg.higgins@plenus-health.com</t>
  </si>
  <si>
    <t>44 77 2040 2784</t>
  </si>
  <si>
    <t>https://plenus-health.com/</t>
  </si>
  <si>
    <t>Plenus Health. Healthcare consultants navigating complex healthcare markets.</t>
  </si>
  <si>
    <t>Gregg Sullivan</t>
  </si>
  <si>
    <t>gregg@ngenius.io</t>
  </si>
  <si>
    <t>1 (702) 577-0558</t>
  </si>
  <si>
    <t>https://www.ngenius.io</t>
  </si>
  <si>
    <t>Startup Studio</t>
  </si>
  <si>
    <t>Wealth Generation</t>
  </si>
  <si>
    <t>Gregory Maes</t>
  </si>
  <si>
    <t>gregorymaes75@gmail.com</t>
  </si>
  <si>
    <t>32 471 747 619</t>
  </si>
  <si>
    <t>https://www.linkedin.com/in/gregory-maes-ab13872</t>
  </si>
  <si>
    <t>https://www.linkedin.com/company/biogenomics-consultancy/</t>
  </si>
  <si>
    <t>Biogenomics bv; BioGenomics is a dynamic and agile consultancy specializing in Business Development, International Sales Strategy, Medical Affairs, Strategic product development, and services for human, animal and plant genomics businesses (including pharma &amp; biotech). A one-stop consultancy for Precision Medicine and Breeding!</t>
  </si>
  <si>
    <t>Sales, Go-to-market, Operational excellence, ...</t>
  </si>
  <si>
    <t>gudi tami</t>
  </si>
  <si>
    <t>guditami@gmail.com</t>
  </si>
  <si>
    <t>1 (541) 360-9076</t>
  </si>
  <si>
    <t>https://www.linkedin.com/in/tamunomie-gudi-769184232</t>
  </si>
  <si>
    <t>monimiz public health company</t>
  </si>
  <si>
    <t>data regulation</t>
  </si>
  <si>
    <t>Guilherme Gama Granito</t>
  </si>
  <si>
    <t>https://www.linkedin.com/in/guilhermegamagranito</t>
  </si>
  <si>
    <t>Www.livelo.com.br</t>
  </si>
  <si>
    <t>Livelo</t>
  </si>
  <si>
    <t>Guillaume Aubard</t>
  </si>
  <si>
    <t>guillaume.aubard@gmail.com</t>
  </si>
  <si>
    <t>33 6 70 07 28 03</t>
  </si>
  <si>
    <t>https://www.linkedin.com/in/guillaume-aubard-phd</t>
  </si>
  <si>
    <t>https://ixcampus.eu/en/</t>
  </si>
  <si>
    <t>IXCAMPUS - industrial and innovation campus</t>
  </si>
  <si>
    <t>company sourcing and market studies</t>
  </si>
  <si>
    <t>Gus Rojo</t>
  </si>
  <si>
    <t>gus@activuscapital.com</t>
  </si>
  <si>
    <t>https://activuscapital.com/</t>
  </si>
  <si>
    <t>Buy boring companies with $800k-$3M EBITDA</t>
  </si>
  <si>
    <t>Lead outreach</t>
  </si>
  <si>
    <t>Guy Yalif</t>
  </si>
  <si>
    <t>guy.yalif@webflow.com</t>
  </si>
  <si>
    <t>1 (415) 760-5710</t>
  </si>
  <si>
    <t>webflow.com</t>
  </si>
  <si>
    <t>Webflow. Chief Evangelist</t>
  </si>
  <si>
    <t>Go to market</t>
  </si>
  <si>
    <t>H L</t>
  </si>
  <si>
    <t>Aileadershipcompass.com</t>
  </si>
  <si>
    <t>Charismaschmiede AI Leadership</t>
  </si>
  <si>
    <t>Min: 250, Max:  375</t>
  </si>
  <si>
    <t>Habib Kayode</t>
  </si>
  <si>
    <t>234 814 314 0315</t>
  </si>
  <si>
    <t>Nasiru Habib Kayode Student</t>
  </si>
  <si>
    <t>Trading and Learning</t>
  </si>
  <si>
    <t>Hakima Lugbull</t>
  </si>
  <si>
    <t>https://www.linkedin.com/in/hakima-lugbull</t>
  </si>
  <si>
    <t>Anastasia Beverly Hills . Create and sell Make up produits</t>
  </si>
  <si>
    <t>Sales processes</t>
  </si>
  <si>
    <t>Hala Elsadek</t>
  </si>
  <si>
    <t>hhelsadek92@gmail.com</t>
  </si>
  <si>
    <t>20 100 201 0011</t>
  </si>
  <si>
    <t>https//:Pts.holdings</t>
  </si>
  <si>
    <t>PTS.HOLDINGS,  Technical manager and,angel investor</t>
  </si>
  <si>
    <t>Incubator</t>
  </si>
  <si>
    <t>Halima Elhaddad</t>
  </si>
  <si>
    <t>212 708 373 930</t>
  </si>
  <si>
    <t>greativa consulting group, business and strategy consulting</t>
  </si>
  <si>
    <t>Hameed Haqparwar</t>
  </si>
  <si>
    <t>49 176 3885800</t>
  </si>
  <si>
    <t>&gt;1500</t>
  </si>
  <si>
    <t>BEG, New business building</t>
  </si>
  <si>
    <t>Hamza Fayaz</t>
  </si>
  <si>
    <t>hk896873@gmail.com</t>
  </si>
  <si>
    <t>92 314 6765862</t>
  </si>
  <si>
    <t>https://www.linkedin.com/in/hamza-fayaz-973bb4236</t>
  </si>
  <si>
    <t>I not have any company</t>
  </si>
  <si>
    <t>Ecommerce Business</t>
  </si>
  <si>
    <t>Hamza Malik</t>
  </si>
  <si>
    <t>hamzzajmalik@gmail.com</t>
  </si>
  <si>
    <t>Hanna Markouskaya</t>
  </si>
  <si>
    <t>hanna@rebelcap.us</t>
  </si>
  <si>
    <t>Buy companies</t>
  </si>
  <si>
    <t>Support Workflows, Sales</t>
  </si>
  <si>
    <t>hari anand S</t>
  </si>
  <si>
    <t>harianand2112@gmail.com</t>
  </si>
  <si>
    <t>91 73586 93390</t>
  </si>
  <si>
    <t>https://www.linkedin.com/in/harianand-s-4909b5181</t>
  </si>
  <si>
    <t>I4solutionsandservices</t>
  </si>
  <si>
    <t>CRM</t>
  </si>
  <si>
    <t>HARISH ASAR</t>
  </si>
  <si>
    <t>harishddb@yahoo.com</t>
  </si>
  <si>
    <t>Harish G</t>
  </si>
  <si>
    <t>haricsm9@gmail.com</t>
  </si>
  <si>
    <t>https://www.linkedin.com/in/harishg</t>
  </si>
  <si>
    <t>C3i</t>
  </si>
  <si>
    <t>To automate the db jobs and triggers etc.,</t>
  </si>
  <si>
    <t>Harish Maddali</t>
  </si>
  <si>
    <t>https://askiyo.com</t>
  </si>
  <si>
    <t>Askiyo. CTO + cofounder</t>
  </si>
  <si>
    <t>harish pillay</t>
  </si>
  <si>
    <t>h.pillay@ieee.org</t>
  </si>
  <si>
    <t>not to be disclosed</t>
  </si>
  <si>
    <t>Harold Marraud des Grottes</t>
  </si>
  <si>
    <t>harold@yuju.io</t>
  </si>
  <si>
    <t>Harold</t>
  </si>
  <si>
    <t>Yuju.io</t>
  </si>
  <si>
    <t>Yuju - Sales and inventory management SaaS</t>
  </si>
  <si>
    <t>Sales and communication</t>
  </si>
  <si>
    <t>Harry Painter II</t>
  </si>
  <si>
    <t>harrison@amplifyindy.com</t>
  </si>
  <si>
    <t>1(317)871-0000</t>
  </si>
  <si>
    <t>https://launchready.ai/</t>
  </si>
  <si>
    <t>LaunchReady.ai - AI Training for Marketing Teams</t>
  </si>
  <si>
    <t>Harry Rotich</t>
  </si>
  <si>
    <t>harryrotich@gmail.com</t>
  </si>
  <si>
    <t>254 721 485 538</t>
  </si>
  <si>
    <t>https://www.linkedin.com/in/harryrotich</t>
  </si>
  <si>
    <t>www.upraisecx.com</t>
  </si>
  <si>
    <t>UpraiseCX - Empowering businesses with AI Tools and workforce solutions</t>
  </si>
  <si>
    <t>Recruitment</t>
  </si>
  <si>
    <t>Harry Setty</t>
  </si>
  <si>
    <t>harrymsc@gmail.com</t>
  </si>
  <si>
    <t>91 77200 90109</t>
  </si>
  <si>
    <t>https://www.linkedin.com/in/harinath-b-139a5180</t>
  </si>
  <si>
    <t>Automation Edge Technologies</t>
  </si>
  <si>
    <t>RPA</t>
  </si>
  <si>
    <t>Harsh Patel</t>
  </si>
  <si>
    <t>harsh.entrepreneur@zohomail.in</t>
  </si>
  <si>
    <t>91 97238 17070</t>
  </si>
  <si>
    <t>https://Quora.com/profile/Harsh-Entrepreneur</t>
  </si>
  <si>
    <t>Startups, Founder ideation</t>
  </si>
  <si>
    <t>Demand prediction</t>
  </si>
  <si>
    <t>Harsh Sonaiya</t>
  </si>
  <si>
    <t>harshsonaiya09@gmail.com</t>
  </si>
  <si>
    <t>https://www.linkedin.com/in/harsh-sonaiya-81631328a</t>
  </si>
  <si>
    <t>Smart Sense Consulting Solutions, I automate meeting recording systems to extract key insights.</t>
  </si>
  <si>
    <t>Meeting notes, financial documents</t>
  </si>
  <si>
    <t>Harsha Kasi, Ph.D.</t>
  </si>
  <si>
    <t>65 8466 6296</t>
  </si>
  <si>
    <t>HIntelMedX and I am a biomedical engineering specialist</t>
  </si>
  <si>
    <t>Elder healthcare</t>
  </si>
  <si>
    <t>Harsha Subramanya</t>
  </si>
  <si>
    <t>61 451 151 618</t>
  </si>
  <si>
    <t>https://www.mirvac.com/</t>
  </si>
  <si>
    <t>Mirvac Group - Property Development and Management, Funds Management</t>
  </si>
  <si>
    <t>Finance (AP), Lease/Deal Management,</t>
  </si>
  <si>
    <t>Hashim Yussif</t>
  </si>
  <si>
    <t>slyyaro@gmail.com</t>
  </si>
  <si>
    <t>Greenbeehive,  IT and digital transformation process</t>
  </si>
  <si>
    <t>Hassan Raza</t>
  </si>
  <si>
    <t>92 340 2861897</t>
  </si>
  <si>
    <t>Dotcom + lead generation</t>
  </si>
  <si>
    <t>Hatef Khoramshahi</t>
  </si>
  <si>
    <t>4hatef@gmail.com</t>
  </si>
  <si>
    <t>49 157 5497963</t>
  </si>
  <si>
    <t>Berlin</t>
  </si>
  <si>
    <t>Kherad berlin handel</t>
  </si>
  <si>
    <t>Hatim Chraibi</t>
  </si>
  <si>
    <t>hatim@spireadvisorygroup.com</t>
  </si>
  <si>
    <t>1 (650) 215-3673</t>
  </si>
  <si>
    <t>www.spireadvisorygroup.com</t>
  </si>
  <si>
    <t>Spire Atlas Ventures venture studio for North and West Africa</t>
  </si>
  <si>
    <t>min: 100000, max:  300000</t>
  </si>
  <si>
    <t>Haziq Haiqal</t>
  </si>
  <si>
    <t>muhdhaziqhaiqal19@gmail.com</t>
  </si>
  <si>
    <t>https://www.linkedin.com/in/haziq-haiqal1</t>
  </si>
  <si>
    <t>HC Seetoh</t>
  </si>
  <si>
    <t>mrseetoh@gmail.com</t>
  </si>
  <si>
    <t>IT Consultancy</t>
  </si>
  <si>
    <t>min: 100000, max:  100000</t>
  </si>
  <si>
    <t>Heet Vekariya</t>
  </si>
  <si>
    <t>heetvekariya50@gmail.com</t>
  </si>
  <si>
    <t>91 87995 08997</t>
  </si>
  <si>
    <t>https://a2aregistry.in</t>
  </si>
  <si>
    <t>A2A Registery, which provides A2A developers a platform to display their A2A Implementation</t>
  </si>
  <si>
    <t>Copilot, n8n</t>
  </si>
  <si>
    <t>Min: 30, Max:  50</t>
  </si>
  <si>
    <t>Heikki Rotko</t>
  </si>
  <si>
    <t>41 78 250 06 27</t>
  </si>
  <si>
    <t>www.choicely.com</t>
  </si>
  <si>
    <t>Choicely, Native mobile app builder platform</t>
  </si>
  <si>
    <t>Mobile app  (IOS &amp; Android) building based on our existing no-code platform</t>
  </si>
  <si>
    <t>Hema Gyandarshi</t>
  </si>
  <si>
    <t>gyandarshi08@gmail.com</t>
  </si>
  <si>
    <t>Atmapragya Way of Yoga we teach Yoga</t>
  </si>
  <si>
    <t>SEO</t>
  </si>
  <si>
    <t>Hemmi Rameshwaram</t>
  </si>
  <si>
    <t>hemmirameshwaram@outlook.com</t>
  </si>
  <si>
    <t>44 7990 861469</t>
  </si>
  <si>
    <t>https://www.linkedin.com/in/hemmi-rameshwaram-41bba520</t>
  </si>
  <si>
    <t>https://bestpropertydeals.uk/</t>
  </si>
  <si>
    <t>Best Property Deals - Property Investment Company</t>
  </si>
  <si>
    <t>All Property transactions as a starter</t>
  </si>
  <si>
    <t>Henk Kok</t>
  </si>
  <si>
    <t>https://www.xablu.com</t>
  </si>
  <si>
    <t>min: 250000, max:  500000</t>
  </si>
  <si>
    <t>Henok Belete</t>
  </si>
  <si>
    <t>henokbelete135@gmail.com</t>
  </si>
  <si>
    <t>251 99 464 0249</t>
  </si>
  <si>
    <t>I am a freelancer</t>
  </si>
  <si>
    <t>Freelance jobs and Trading</t>
  </si>
  <si>
    <t>Henrik Johansson</t>
  </si>
  <si>
    <t>henrik@gembah.com</t>
  </si>
  <si>
    <t>1 (512) 431-2808</t>
  </si>
  <si>
    <t>gembah.com</t>
  </si>
  <si>
    <t>Gembah - Develop new consumer products</t>
  </si>
  <si>
    <t>Henry Shi</t>
  </si>
  <si>
    <t>1 (415) 203-3247</t>
  </si>
  <si>
    <t>https://super.com</t>
  </si>
  <si>
    <t>Super.com - All in one savings and earnings app</t>
  </si>
  <si>
    <t>Hervé Maniraguha</t>
  </si>
  <si>
    <t>herve@rwanda-crypto-initiative.org</t>
  </si>
  <si>
    <t>41 78 306 30 09</t>
  </si>
  <si>
    <t>rwanda-crypto-initiative.org</t>
  </si>
  <si>
    <t>Rwanda Crypto Initiative, bridges swiss capital with rwandan innovation.</t>
  </si>
  <si>
    <t>Fund Management</t>
  </si>
  <si>
    <t>Hetal Patel</t>
  </si>
  <si>
    <t>www.uptrendsolutions.in/clarity-call</t>
  </si>
  <si>
    <t>Uptrend Solutions - I am into meta ads and found building</t>
  </si>
  <si>
    <t>Min: 8000, Max:  15000</t>
  </si>
  <si>
    <t>Hidayath Md</t>
  </si>
  <si>
    <t>https://www.linkedin.com/in/hidayathullah-md</t>
  </si>
  <si>
    <t>1k</t>
  </si>
  <si>
    <t>Scrum master</t>
  </si>
  <si>
    <t>To get knowledge on AI</t>
  </si>
  <si>
    <t>Himanshu Khanna</t>
  </si>
  <si>
    <t>hkhanna9004@gmail.com</t>
  </si>
  <si>
    <t>Gamifying and Simplifying Finance</t>
  </si>
  <si>
    <t>Financial Application, Advisory, Chatbot, App Interface</t>
  </si>
  <si>
    <t>Himanshu Saxena</t>
  </si>
  <si>
    <t>91 96544 42195</t>
  </si>
  <si>
    <t>https://moss.simplibot.com</t>
  </si>
  <si>
    <t>Moss AI- agents for clinical documentation</t>
  </si>
  <si>
    <t>Hirak C</t>
  </si>
  <si>
    <t>Services</t>
  </si>
  <si>
    <t>As much as feasible</t>
  </si>
  <si>
    <t>Hiren Pandya</t>
  </si>
  <si>
    <t>20+</t>
  </si>
  <si>
    <t>AgileWaters , Agile Practitioner</t>
  </si>
  <si>
    <t>Min: 20 usd, Max:  45 usd</t>
  </si>
  <si>
    <t>hitesh sharma</t>
  </si>
  <si>
    <t>hitu1605@gmail.com</t>
  </si>
  <si>
    <t>91 90321 00218</t>
  </si>
  <si>
    <t>www.motor360.in</t>
  </si>
  <si>
    <t>Motor360, creating a Tech Platform for Roadtrippers</t>
  </si>
  <si>
    <t>Travel planning and Itinerary creation</t>
  </si>
  <si>
    <t>Hoang Tora</t>
  </si>
  <si>
    <t>1 (607) 370-8934</t>
  </si>
  <si>
    <t>Naucode,low code consultant firm</t>
  </si>
  <si>
    <t>Hoang Vu</t>
  </si>
  <si>
    <t>84 399 519 899</t>
  </si>
  <si>
    <t>Hanoi</t>
  </si>
  <si>
    <t>https://jp.netko-solution.com/</t>
  </si>
  <si>
    <t>NETKO Solutions is an edtech solution focusing on school management and improve learning performance.</t>
  </si>
  <si>
    <t>Back office automations</t>
  </si>
  <si>
    <t>Homer Vergniaud</t>
  </si>
  <si>
    <t>homer.vergniaud@gmail.com</t>
  </si>
  <si>
    <t>1 (347) 813-3988</t>
  </si>
  <si>
    <t>NOEMIS Capital</t>
  </si>
  <si>
    <t>min: 250K, max:  1MM</t>
  </si>
  <si>
    <t>Hoonie Lim</t>
  </si>
  <si>
    <t>hoonielim55@gmail.com</t>
  </si>
  <si>
    <t>65 8543 8895</t>
  </si>
  <si>
    <t>https://www.linkedin.com/in/hoonie-lim</t>
  </si>
  <si>
    <t>Real Centre Group, consulting, business matching, M&amp;A</t>
  </si>
  <si>
    <t>Processes</t>
  </si>
  <si>
    <t>Hoshang Mehta</t>
  </si>
  <si>
    <t>65 9435 1100</t>
  </si>
  <si>
    <t>Self Employed Sustainability Strategy &amp; Marketing Communications Consultant</t>
  </si>
  <si>
    <t>Marketing, Sales, Business Development</t>
  </si>
  <si>
    <t>Hozaifa Elkholy</t>
  </si>
  <si>
    <t>hozaifa.marketer@gmail.com</t>
  </si>
  <si>
    <t>https://www.linkedin.com/in/hozaifa-elkholy1/</t>
  </si>
  <si>
    <t>AI Advantage - Social Media Manager</t>
  </si>
  <si>
    <t>Genspark AI</t>
  </si>
  <si>
    <t>Min: 100, Max:  3000</t>
  </si>
  <si>
    <t>Hristo Gyoshev</t>
  </si>
  <si>
    <t>gyoshev@gmail.com</t>
  </si>
  <si>
    <t>1 (617) 331-2404</t>
  </si>
  <si>
    <t>Biz Dev</t>
  </si>
  <si>
    <t>Hui Christiansen</t>
  </si>
  <si>
    <t>45 42 51 62 11</t>
  </si>
  <si>
    <t>Maersk + Finance Partner</t>
  </si>
  <si>
    <t>Market intelligence, operation process</t>
  </si>
  <si>
    <t>Humam Zaman</t>
  </si>
  <si>
    <t>humamzaman@missionofwellness.net</t>
  </si>
  <si>
    <t>Our core team of 8 is supported by a deeply engaged board of 10 directors and a world-class group of 9 scientific advisors.</t>
  </si>
  <si>
    <t>https://onepatientonecure.org/</t>
  </si>
  <si>
    <t>One Patient One Cure is a nonprofit Revolutionizing healthcare with cutting‑edge technology to deliver affordable precision medicine to everyone, everywhere.</t>
  </si>
  <si>
    <t>Pakistan</t>
  </si>
  <si>
    <t>Ian Brewer</t>
  </si>
  <si>
    <t>ianbrewerv8@outlook.com</t>
  </si>
  <si>
    <t>www.forevermortal.com</t>
  </si>
  <si>
    <t>Forever mortal</t>
  </si>
  <si>
    <t>Ian Darmawan</t>
  </si>
  <si>
    <t>iandarmawan@gmail.com</t>
  </si>
  <si>
    <t>61 431 675 808</t>
  </si>
  <si>
    <t>https://www.linkedin.com/in/iandarmawan/</t>
  </si>
  <si>
    <t>www.spatialfrontier.com.au</t>
  </si>
  <si>
    <t>Spatial Frontier - spatial consulting business</t>
  </si>
  <si>
    <t>Software</t>
  </si>
  <si>
    <t>Ian Doyle</t>
  </si>
  <si>
    <t>1 (503) 894-3703</t>
  </si>
  <si>
    <t>https://www.ddcsolutions.us/</t>
  </si>
  <si>
    <t>DDC Solutions fractional executives</t>
  </si>
  <si>
    <t>I have spent the last 4 months living in a ChatGPT Pro account. That's all I've got so far.</t>
  </si>
  <si>
    <t>Ian Sebastian</t>
  </si>
  <si>
    <t>ian@hydrantwaters.com</t>
  </si>
  <si>
    <t>1 (409) 293-9162</t>
  </si>
  <si>
    <t>https://www.linkedin.com/in/ian-sebastian-8126508a</t>
  </si>
  <si>
    <t>hydrantwaters.com</t>
  </si>
  <si>
    <t>Hydrant Waters Inc, we sell water that supports social &amp; environmental causes</t>
  </si>
  <si>
    <t>Marketing\Accounting\Logistics</t>
  </si>
  <si>
    <t>Ian Taylor</t>
  </si>
  <si>
    <t>ian@opki.io</t>
  </si>
  <si>
    <t>263 78 857 7787</t>
  </si>
  <si>
    <t>https://www.linkedin.com/in/opki-ian-taylor</t>
  </si>
  <si>
    <t>opki.io</t>
  </si>
  <si>
    <t>We build custom software solutions</t>
  </si>
  <si>
    <t>Ibrahim Badamasi Suleiman</t>
  </si>
  <si>
    <t>234 816 979 2679</t>
  </si>
  <si>
    <t>https://www.linkedin.com/in/ibrahim-badamasi-suleiman-58b90420b?utm_source=share&amp;utm_campaign=share_via&amp;utm_content=profile&amp;utm_medium=andr</t>
  </si>
  <si>
    <t>BMD</t>
  </si>
  <si>
    <t>Ibrahim Syed</t>
  </si>
  <si>
    <t>nafalinks@gmail.com</t>
  </si>
  <si>
    <t>ibrahimsyed70</t>
  </si>
  <si>
    <t>nafa entech</t>
  </si>
  <si>
    <t>Idan Gindi</t>
  </si>
  <si>
    <t>Datadog, GPM</t>
  </si>
  <si>
    <t>VC investments, creating products</t>
  </si>
  <si>
    <t>Ifedunni Segun-Abugan</t>
  </si>
  <si>
    <t>ife.abugan@gmail.com</t>
  </si>
  <si>
    <t>1(925)964-5797</t>
  </si>
  <si>
    <t>Erez Capital; deal sourcing and startup advisory</t>
  </si>
  <si>
    <t>Iftesha Najnin</t>
  </si>
  <si>
    <t>91 70641 14729</t>
  </si>
  <si>
    <t>BY, In BY I am the part of AI Automation team where I apply cutting edge AI technology to automate the supply chain process.</t>
  </si>
  <si>
    <t>Drug discovery</t>
  </si>
  <si>
    <t>Igor Castroviejo</t>
  </si>
  <si>
    <t>igorrmcastro@gmail.com</t>
  </si>
  <si>
    <t>55 11 99600-6453</t>
  </si>
  <si>
    <t>https://www.linkedin.com/in/igorrodrigo</t>
  </si>
  <si>
    <t>PapayaNews</t>
  </si>
  <si>
    <t>MCP and agent creation</t>
  </si>
  <si>
    <t>Igor F</t>
  </si>
  <si>
    <t>48 574 788 803</t>
  </si>
  <si>
    <t>Compas project fundrasing for startups and NGO</t>
  </si>
  <si>
    <t>audits</t>
  </si>
  <si>
    <t>Igor Glubochansky</t>
  </si>
  <si>
    <t>Sports media</t>
  </si>
  <si>
    <t>Product mgt</t>
  </si>
  <si>
    <t>Igor Kostenko</t>
  </si>
  <si>
    <t>351 912 291 439</t>
  </si>
  <si>
    <t>Stealth AI startup</t>
  </si>
  <si>
    <t>Igor Pogany</t>
  </si>
  <si>
    <t>421 908 864 237</t>
  </si>
  <si>
    <t>myaiadvantage.com</t>
  </si>
  <si>
    <t>AI Advantage</t>
  </si>
  <si>
    <t>Igor Shishkanov</t>
  </si>
  <si>
    <t>induonhead@gmail.com</t>
  </si>
  <si>
    <t>Omnicomm.ltd</t>
  </si>
  <si>
    <t>Omnicomm. Head of learning department</t>
  </si>
  <si>
    <t>Ikenna Nwamba</t>
  </si>
  <si>
    <t>Triton Core Holdings, LLC + we build compounding AI systems</t>
  </si>
  <si>
    <t>ilan Jude</t>
  </si>
  <si>
    <t>ilanjud@gmail.com</t>
  </si>
  <si>
    <t>Colloquy Business consulting</t>
  </si>
  <si>
    <t>outreach</t>
  </si>
  <si>
    <t>Ilya Makarov</t>
  </si>
  <si>
    <t>webclue@gmail.com</t>
  </si>
  <si>
    <t>7 (929) 799-20-25</t>
  </si>
  <si>
    <t>1Clue - Product Development / Growth Hacking</t>
  </si>
  <si>
    <t>İnalcan Güleç</t>
  </si>
  <si>
    <t>inalcan.gulec.tr@gmail.com</t>
  </si>
  <si>
    <t>90 542 561 6504</t>
  </si>
  <si>
    <t>6 (the holding's total headcount is 10k)</t>
  </si>
  <si>
    <t>www.eksim.vc</t>
  </si>
  <si>
    <t>Eksim Ventures  an Istanbul-based CVC firm investing in various verticals</t>
  </si>
  <si>
    <t>min: 50000, max:  1000000</t>
  </si>
  <si>
    <t>inffyprojects</t>
  </si>
  <si>
    <t>inffyprojects@gmail.com</t>
  </si>
  <si>
    <t>axonflash.com</t>
  </si>
  <si>
    <t>Axonflash, I automate</t>
  </si>
  <si>
    <t>n8n, make, zapier</t>
  </si>
  <si>
    <t>Min: 200, Max:  1000</t>
  </si>
  <si>
    <t>Inga Normantė</t>
  </si>
  <si>
    <t>370 607 70 121</t>
  </si>
  <si>
    <t>https://www.ergovent.lt/</t>
  </si>
  <si>
    <t>Ergovent, Head of Marketing</t>
  </si>
  <si>
    <t>Ioanna Mantzouridou Onasi</t>
  </si>
  <si>
    <t>ioanna@dextego.com</t>
  </si>
  <si>
    <t>https://dextego.com/</t>
  </si>
  <si>
    <t>Dextego AI Coaching platform for sales &amp; leadership</t>
  </si>
  <si>
    <t>Ionut-Cosmin Lang</t>
  </si>
  <si>
    <t>33 6 45 94 21 28</t>
  </si>
  <si>
    <t>intoo.io</t>
  </si>
  <si>
    <t>Intoo AI (AI callbots for inbound and outbound)</t>
  </si>
  <si>
    <t>sales &amp; mkt</t>
  </si>
  <si>
    <t>Irena Kuprisz</t>
  </si>
  <si>
    <t>Self owner</t>
  </si>
  <si>
    <t>Min: 1, Max:  100</t>
  </si>
  <si>
    <t>Irene Zhang</t>
  </si>
  <si>
    <t>1 (415) 823-8635</t>
  </si>
  <si>
    <t>ThinkTank.VC - Managing Partner</t>
  </si>
  <si>
    <t>Irfan-ul- Haq</t>
  </si>
  <si>
    <t>irfan4u10@gmail.com</t>
  </si>
  <si>
    <t>35000+</t>
  </si>
  <si>
    <t>S&amp;P Global</t>
  </si>
  <si>
    <t>Irin - IBQ Consulting</t>
  </si>
  <si>
    <t>1 (183) 285-7597</t>
  </si>
  <si>
    <t>IbQ Consulting + Business transformation</t>
  </si>
  <si>
    <t>Irina Kalashnikova</t>
  </si>
  <si>
    <t>irina@gotechinnovation.com</t>
  </si>
  <si>
    <t>Scouting and marketing research</t>
  </si>
  <si>
    <t>a lot</t>
  </si>
  <si>
    <t>Iris Gam</t>
  </si>
  <si>
    <t>65 9754 5710</t>
  </si>
  <si>
    <t>Independent consulting</t>
  </si>
  <si>
    <t>Work processes</t>
  </si>
  <si>
    <t>Irit Idan</t>
  </si>
  <si>
    <t>irit@binah.co.uk</t>
  </si>
  <si>
    <t>Investors</t>
  </si>
  <si>
    <t>min: 300, max:  30000</t>
  </si>
  <si>
    <t>Isa khan</t>
  </si>
  <si>
    <t>isam.khan@hotmail.com</t>
  </si>
  <si>
    <t>44 7377 777592</t>
  </si>
  <si>
    <t>Private single family office</t>
  </si>
  <si>
    <t>min: 10000, max:  1000000</t>
  </si>
  <si>
    <t>Isaac de la Peña</t>
  </si>
  <si>
    <t>isaacdlp@gmail.com</t>
  </si>
  <si>
    <t>conexo.vc</t>
  </si>
  <si>
    <t>Conexo Ventures</t>
  </si>
  <si>
    <t>min: 100000, max:  5000000</t>
  </si>
  <si>
    <t>Isaac Ikyurior</t>
  </si>
  <si>
    <t>isaac.ikyurior@gmail.com</t>
  </si>
  <si>
    <t>linkedin.com/in/IsaacIkyurior</t>
  </si>
  <si>
    <t>PYETOP SYNERGY LIMITED</t>
  </si>
  <si>
    <t>Meta AI</t>
  </si>
  <si>
    <t>Min: $50, Max:  $300</t>
  </si>
  <si>
    <t>Isabel Deutsch</t>
  </si>
  <si>
    <t>isabel@prospectdesk.ai</t>
  </si>
  <si>
    <t>1(480)234-8008</t>
  </si>
  <si>
    <t>prospectdesk.ai</t>
  </si>
  <si>
    <t>Prospect Desk; Powering smart agents with person/company-level and behavioral data</t>
  </si>
  <si>
    <t>Isabelle Chiang</t>
  </si>
  <si>
    <t>isabelle@envvo.co</t>
  </si>
  <si>
    <t>Envvo.co</t>
  </si>
  <si>
    <t>Envvo, independent consultant</t>
  </si>
  <si>
    <t>ChatGPT Claude Manus 8n8 video8</t>
  </si>
  <si>
    <t>Min: 100, Max:  250</t>
  </si>
  <si>
    <t>Isheta Tangri</t>
  </si>
  <si>
    <t>91 96676 27815</t>
  </si>
  <si>
    <t>FOODII- D2C Startup for diabetes and pcos people</t>
  </si>
  <si>
    <t>due diligence, deal sourcing, investor relations</t>
  </si>
  <si>
    <t>Islam Ahmedov</t>
  </si>
  <si>
    <t>994 50 215 66 15</t>
  </si>
  <si>
    <t>www.sinam.net</t>
  </si>
  <si>
    <t>SINAM  LLC is the IT services company</t>
  </si>
  <si>
    <t>Recommendations based on text documents</t>
  </si>
  <si>
    <t>ismail yilmaz</t>
  </si>
  <si>
    <t>ismail58yilmaz34@gmail.com</t>
  </si>
  <si>
    <t>www.linkedin.com/in/ismail-yilmaz-3148671ab</t>
  </si>
  <si>
    <t>Israel Ettah</t>
  </si>
  <si>
    <t>thomsonisrael11@gmail.com</t>
  </si>
  <si>
    <t>234 901 760 9716</t>
  </si>
  <si>
    <t>https://www.linkedin.com/in/settings</t>
  </si>
  <si>
    <t>Product</t>
  </si>
  <si>
    <t>Israelmite robotics</t>
  </si>
  <si>
    <t>Robotics</t>
  </si>
  <si>
    <t>Isvari Maranwe</t>
  </si>
  <si>
    <t>isvari@yuvoice.org</t>
  </si>
  <si>
    <t>1 (408) 230-6820</t>
  </si>
  <si>
    <t>Yuvoice nonprofit has &gt;100 supporting (including volunteers); for profit has 2 staff pre-launch.</t>
  </si>
  <si>
    <t>yuvoice.com (nonprofit at yuvoice.org)</t>
  </si>
  <si>
    <t>Yuvoice; we are the social media company that rewards users for tangible impact.</t>
  </si>
  <si>
    <t>Large parts of the algorithm of our new social media platform</t>
  </si>
  <si>
    <t>Iurii Balakin</t>
  </si>
  <si>
    <t>nikalab@gmail.com</t>
  </si>
  <si>
    <t>Online Adv - endless prompts</t>
  </si>
  <si>
    <t>Min: 10, Max:  100</t>
  </si>
  <si>
    <t>Ivan de la garza</t>
  </si>
  <si>
    <t>ivan@abw.mx</t>
  </si>
  <si>
    <t>https://mimic.agency/</t>
  </si>
  <si>
    <t>Mimic, we translate Ideas to Tailored software , the sky is the limit.</t>
  </si>
  <si>
    <t>n8n, make, zapier, open ai, etc</t>
  </si>
  <si>
    <t>Min: 3k, Max:  50k</t>
  </si>
  <si>
    <t>Ivan Denisov</t>
  </si>
  <si>
    <t>7(977)952-50-77</t>
  </si>
  <si>
    <t>min: 2000, max:  20000</t>
  </si>
  <si>
    <t>Ivan Mironov</t>
  </si>
  <si>
    <t>https://www.linkedin.com/in/ivan-mironov-aaab95324</t>
  </si>
  <si>
    <t>Not launched yet / Coming soon</t>
  </si>
  <si>
    <t>REscale.AI — we create automated short-form video content for real estate agencies, legal firms, and service experts using AI avatars, with no filming required.</t>
  </si>
  <si>
    <t>Video</t>
  </si>
  <si>
    <t>Ivan Ordaz</t>
  </si>
  <si>
    <t>ivan.ordaz@sendos.ai</t>
  </si>
  <si>
    <t>52 811 779 3776</t>
  </si>
  <si>
    <t>sendos.ai</t>
  </si>
  <si>
    <t>Sendos helps company leaders create high performing teams</t>
  </si>
  <si>
    <t>ivan ortenzi</t>
  </si>
  <si>
    <t>BIP , strategy consulting</t>
  </si>
  <si>
    <t>personal twin</t>
  </si>
  <si>
    <t>Ivan Romanov</t>
  </si>
  <si>
    <t>351 929 079 377</t>
  </si>
  <si>
    <t>homodeus.com</t>
  </si>
  <si>
    <t>homodeus - marketplace of ai brains</t>
  </si>
  <si>
    <t>outreach, meetings automation</t>
  </si>
  <si>
    <t>Ivan Voras</t>
  </si>
  <si>
    <t>Ideja na kvadrat freelance</t>
  </si>
  <si>
    <t>VLLM</t>
  </si>
  <si>
    <t>Min: 50, Max:  250</t>
  </si>
  <si>
    <t>Ivana Tomic</t>
  </si>
  <si>
    <t>fanrating.tech</t>
  </si>
  <si>
    <t>Fan Rating Technologies Limited - Board Director and Investment Relations Advisor</t>
  </si>
  <si>
    <t>Izaan M</t>
  </si>
  <si>
    <t>ask2morrison@gmail.com</t>
  </si>
  <si>
    <t>Ask Morrison</t>
  </si>
  <si>
    <t>n8n, claude</t>
  </si>
  <si>
    <t>Min: 500, Max:  1000</t>
  </si>
  <si>
    <t>J Spades Official</t>
  </si>
  <si>
    <t>Manufacture stories</t>
  </si>
  <si>
    <t>My entire company.</t>
  </si>
  <si>
    <t>JA</t>
  </si>
  <si>
    <t>jalford88@gmail.com</t>
  </si>
  <si>
    <t>1 (206) 734-7450</t>
  </si>
  <si>
    <t>www.burningwormsgolf.com</t>
  </si>
  <si>
    <t>Burning Worms Golf Founder, currently redeveloping and rebranding existing site with expanded vision using AI development tools</t>
  </si>
  <si>
    <t>Marketing and Email</t>
  </si>
  <si>
    <t>Jabran Bhatti</t>
  </si>
  <si>
    <t>Qualitators: we secure government grants for innovative companies</t>
  </si>
  <si>
    <t>Everything: Operations, Marketing, Lead gen, Administration</t>
  </si>
  <si>
    <t>Jacinta Penn</t>
  </si>
  <si>
    <t>jacinta.penn@fleecegrow.com</t>
  </si>
  <si>
    <t>64 021 500 770</t>
  </si>
  <si>
    <t>https://www.linkedin.com/in/jacintapenn</t>
  </si>
  <si>
    <t>www.workbright.co.nz</t>
  </si>
  <si>
    <t>Workbright elearning services</t>
  </si>
  <si>
    <t>Training</t>
  </si>
  <si>
    <t>Jack Lai</t>
  </si>
  <si>
    <t>https://www.linkedin.com/in/jack-lai05</t>
  </si>
  <si>
    <t>130+</t>
  </si>
  <si>
    <t>https://www.utmist.ca/</t>
  </si>
  <si>
    <t>UTMIST, biggest ML AI student led platform</t>
  </si>
  <si>
    <t>We create a platform for best ML AI engineer find opportunities and also help  startup to gather resources and grow</t>
  </si>
  <si>
    <t>Jack McLeod</t>
  </si>
  <si>
    <t>1 (213) 479-6172</t>
  </si>
  <si>
    <t>2K</t>
  </si>
  <si>
    <t>UTA Venture Studio</t>
  </si>
  <si>
    <t>Research and Diligence</t>
  </si>
  <si>
    <t>Jack Sheridan</t>
  </si>
  <si>
    <t>jack@synix-it.com</t>
  </si>
  <si>
    <t>www.synix-it.com</t>
  </si>
  <si>
    <t>Synix AI Solutions - Automation for B2B SMB's</t>
  </si>
  <si>
    <t>n8n primarily</t>
  </si>
  <si>
    <t>Min: 50, Max:  125</t>
  </si>
  <si>
    <t>Jack Zeineh</t>
  </si>
  <si>
    <t>1 (949) 829-3892</t>
  </si>
  <si>
    <t>Coretech Labs - Venture Studio</t>
  </si>
  <si>
    <t>Jacob Bank</t>
  </si>
  <si>
    <t>1 (608) 332-6694</t>
  </si>
  <si>
    <t>https://relay.app</t>
  </si>
  <si>
    <t>Relay.app - Platform for AI agents</t>
  </si>
  <si>
    <t>Jacques Wood Borgella</t>
  </si>
  <si>
    <t>borgellajacqueswood@gmail.com</t>
  </si>
  <si>
    <t>www.alibiserviceshaiti.com</t>
  </si>
  <si>
    <t>Alibi Services</t>
  </si>
  <si>
    <t>Data Processing and Analysis</t>
  </si>
  <si>
    <t>Jagadeesh S</t>
  </si>
  <si>
    <t>https://www.linkedin.com/in/jags-sa</t>
  </si>
  <si>
    <t>Business school</t>
  </si>
  <si>
    <t>Agentic ai</t>
  </si>
  <si>
    <t>jagadish bolla</t>
  </si>
  <si>
    <t>91 94924 92643</t>
  </si>
  <si>
    <t>https://www.linkedin.com/in/jagadish-bolla</t>
  </si>
  <si>
    <t>fertis india pvt ltd i work as a data analyst `</t>
  </si>
  <si>
    <t>daily repetitive tasks , and create Ai Agents</t>
  </si>
  <si>
    <t>Jai Amin</t>
  </si>
  <si>
    <t>jaiamin@erezcapital.io</t>
  </si>
  <si>
    <t>1 (704) 441-5411</t>
  </si>
  <si>
    <t>https://www.linkedin.com/in/jaiamin04/</t>
  </si>
  <si>
    <t>https://darkgrey-flamingo-549352.hostingersite.com/erez-consulting</t>
  </si>
  <si>
    <t>Erez Capital ; Venture Capital &amp; Consulting Firm</t>
  </si>
  <si>
    <t>Back end &amp; productivity processes, as well as agentic use cases</t>
  </si>
  <si>
    <t>Jakapol Rugsat</t>
  </si>
  <si>
    <t>44 75 0223 4098</t>
  </si>
  <si>
    <t>Trinityroots + ERP Provider</t>
  </si>
  <si>
    <t>Jake Crowley</t>
  </si>
  <si>
    <t>jakecrowley05@gmail.com</t>
  </si>
  <si>
    <t>1 (989) 565-0223</t>
  </si>
  <si>
    <t>https://www.linkedin.com/in/jake-crowley-tx/</t>
  </si>
  <si>
    <t>Crowley-capital.com</t>
  </si>
  <si>
    <t>Crowley Capital - Workflow Automations to give freedom of authenticity to Founders/Enterprises</t>
  </si>
  <si>
    <t>min: 50,000, max:  4,500,000</t>
  </si>
  <si>
    <t>Jakub Spryngl</t>
  </si>
  <si>
    <t>jakub@cruxo.io</t>
  </si>
  <si>
    <t>420 603 502 480</t>
  </si>
  <si>
    <t>cruxo.io</t>
  </si>
  <si>
    <t>Cruxo is retail media platform</t>
  </si>
  <si>
    <t>James Cannan</t>
  </si>
  <si>
    <t>james@willaireplaceme.io</t>
  </si>
  <si>
    <t>Willaireplaceme.io</t>
  </si>
  <si>
    <t>Find out your job ai risk score in seconds and how to take actionable next steps to protect your career</t>
  </si>
  <si>
    <t>James Koch</t>
  </si>
  <si>
    <t>j.koch5195@outlook.com</t>
  </si>
  <si>
    <t>Devops in more traditional companies on top of my day job</t>
  </si>
  <si>
    <t>Training Documentation, general ops, design+engineering</t>
  </si>
  <si>
    <t>James Perez</t>
  </si>
  <si>
    <t>jim.phx.dpr@gmail.com</t>
  </si>
  <si>
    <t>grantlifebeverages.com</t>
  </si>
  <si>
    <t>Grantlife Beverages. We're a thc-infused beverage company.</t>
  </si>
  <si>
    <t>James Wood</t>
  </si>
  <si>
    <t>44 78 7530 1948</t>
  </si>
  <si>
    <t>www.vrg.asia</t>
  </si>
  <si>
    <t>VR</t>
  </si>
  <si>
    <t>_</t>
  </si>
  <si>
    <t>Jamin Onuegbu</t>
  </si>
  <si>
    <t>356 9998 9227</t>
  </si>
  <si>
    <t>Aurify AI - Turn PDFs to AI Summarised Audiobooks with our tool</t>
  </si>
  <si>
    <t>Basics Repetitive Aspects of my life</t>
  </si>
  <si>
    <t>Janani Ganesan</t>
  </si>
  <si>
    <t>Paramount Software Solutions and handling marketing and sales outreach s</t>
  </si>
  <si>
    <t>Min: 20, Max:  200</t>
  </si>
  <si>
    <t>Jane Kubryak</t>
  </si>
  <si>
    <t>evgeniyakubryak@gmail.com</t>
  </si>
  <si>
    <t>7(905)245-95-70</t>
  </si>
  <si>
    <t>https://socialdiscoverygroup.com/sdg-lab-venture-studio</t>
  </si>
  <si>
    <t>Social Discovery Group - building the future of digital communications, fighting loneliness, and investing into tech enablers</t>
  </si>
  <si>
    <t>min: 50K$, max:  1500K$</t>
  </si>
  <si>
    <t>Janewit Kraprayoon</t>
  </si>
  <si>
    <t>janewitk0@gmail.com</t>
  </si>
  <si>
    <t>kearney.com</t>
  </si>
  <si>
    <t>Kearney  management consulting</t>
  </si>
  <si>
    <t>Janusz Skrzypkowski</t>
  </si>
  <si>
    <t>jskrzypkowski@outlook.com</t>
  </si>
  <si>
    <t>https://ma-advisory.eu/</t>
  </si>
  <si>
    <t>I advise companies and their owners on M&amp;A initiatives</t>
  </si>
  <si>
    <t>research, data manipulation</t>
  </si>
  <si>
    <t>Jarco Doeven</t>
  </si>
  <si>
    <t>glimble.nl</t>
  </si>
  <si>
    <t>Growth marketer</t>
  </si>
  <si>
    <t>Jaron Veelo</t>
  </si>
  <si>
    <t>jveelo@alphacircle.ai</t>
  </si>
  <si>
    <t>357 99 582 357</t>
  </si>
  <si>
    <t>AI DRL Fintech Platform</t>
  </si>
  <si>
    <t>Jaroslaw Drag</t>
  </si>
  <si>
    <t>j.drag@hotmail.com</t>
  </si>
  <si>
    <t>Jaroslaw Drg - BI annalyst</t>
  </si>
  <si>
    <t>automation of general office work</t>
  </si>
  <si>
    <t>Jas Bedi</t>
  </si>
  <si>
    <t>1 (191) 730-0938</t>
  </si>
  <si>
    <t>www.genisys-group.com</t>
  </si>
  <si>
    <t>Genisys-we offer AI / Digital transformation services to our clients</t>
  </si>
  <si>
    <t>Jason Butcher</t>
  </si>
  <si>
    <t>jason@orbitcapital.net</t>
  </si>
  <si>
    <t>http://linkedin.com/in/jasonbutcher</t>
  </si>
  <si>
    <t>http://orbitcapital.net</t>
  </si>
  <si>
    <t>Orbit Capital</t>
  </si>
  <si>
    <t>min: 25,000, max:  250,000</t>
  </si>
  <si>
    <t>Jason Shelby</t>
  </si>
  <si>
    <t>1 (315) 383-9299</t>
  </si>
  <si>
    <t>https://estatespace.com/</t>
  </si>
  <si>
    <t>EstateSpace + Physical Asset Management</t>
  </si>
  <si>
    <t>Jason T. Andrew</t>
  </si>
  <si>
    <t>ja@zoefoundry.com</t>
  </si>
  <si>
    <t>1 (650) 533-8387</t>
  </si>
  <si>
    <t>https://www.linkedin.com/in/jasontandrew/</t>
  </si>
  <si>
    <t>www.zoefoundry.com</t>
  </si>
  <si>
    <t>Zoë Foundry - A employee benefits focused venture studio</t>
  </si>
  <si>
    <t>min: 450000, max:  750000</t>
  </si>
  <si>
    <t>Jason Vanzin</t>
  </si>
  <si>
    <t>1 (724) 271-8580</t>
  </si>
  <si>
    <t>www.righthandtechnologygroup.com</t>
  </si>
  <si>
    <t>Managed IT, Cybersecurity, and Compliance Services</t>
  </si>
  <si>
    <t>Jason Xu</t>
  </si>
  <si>
    <t>jasonzxu@yahoo.com</t>
  </si>
  <si>
    <t>1(408)786-6089</t>
  </si>
  <si>
    <t>https://www.solutionstor.com/</t>
  </si>
  <si>
    <t>help startup find customers</t>
  </si>
  <si>
    <t>jasper tan</t>
  </si>
  <si>
    <t>jaspertanbt@gmail.com</t>
  </si>
  <si>
    <t>Jt</t>
  </si>
  <si>
    <t>Retail</t>
  </si>
  <si>
    <t>jatinder Banwait</t>
  </si>
  <si>
    <t>jatinder.s.banwait@gmail.com</t>
  </si>
  <si>
    <t>1 (164) 730-0606</t>
  </si>
  <si>
    <t>www.jm-group.ca</t>
  </si>
  <si>
    <t>J&amp;M group Inc , staffing and professional services</t>
  </si>
  <si>
    <t>Staffing</t>
  </si>
  <si>
    <t>Jatinder Verma</t>
  </si>
  <si>
    <t>IX - Enable</t>
  </si>
  <si>
    <t>business processes</t>
  </si>
  <si>
    <t>Javed Hussain</t>
  </si>
  <si>
    <t>hussainjaved001100@gmail.com</t>
  </si>
  <si>
    <t>91 75009 78010</t>
  </si>
  <si>
    <t>https://www.linkedin.com/in/javed-hussain010</t>
  </si>
  <si>
    <t>50+</t>
  </si>
  <si>
    <t>I am learning and prepration for job .</t>
  </si>
  <si>
    <t>Looking to automate data analysis, reporting, and backend workflows using AI to improve efficiency and decision-making in both software and analytics domains.</t>
  </si>
  <si>
    <t>Javier Gibert</t>
  </si>
  <si>
    <t>34 690 856 309</t>
  </si>
  <si>
    <t>https://byld.xyz/</t>
  </si>
  <si>
    <t>BYLD - Corporater Venture Building</t>
  </si>
  <si>
    <t>Agnostic</t>
  </si>
  <si>
    <t>Javier Gutierrez</t>
  </si>
  <si>
    <t>jgutierrez@mdb.com.ni</t>
  </si>
  <si>
    <t>505 8815 3313</t>
  </si>
  <si>
    <t>https://www.linkedin.com/in/javier-gutierrez-77a65353</t>
  </si>
  <si>
    <t>8 - 20</t>
  </si>
  <si>
    <t>https://www.patentvest.com/</t>
  </si>
  <si>
    <t>PatentVest + Oversees operational task and financial control</t>
  </si>
  <si>
    <t>Repetitive task that doesn't need human intervention</t>
  </si>
  <si>
    <t>Jay Desai</t>
  </si>
  <si>
    <t>https://www.linkedin.com/in/jaydevmdesai</t>
  </si>
  <si>
    <t>ttcoventure.com</t>
  </si>
  <si>
    <t>Tropical Trading Co Import Export</t>
  </si>
  <si>
    <t>Curating Nutra-Cuticals wrt the client needs</t>
  </si>
  <si>
    <t>Jay Kalke</t>
  </si>
  <si>
    <t>1 (207) 687-1700</t>
  </si>
  <si>
    <t>FiconLabFund.com</t>
  </si>
  <si>
    <t>Ficon Lab+Fund</t>
  </si>
  <si>
    <t>Payments</t>
  </si>
  <si>
    <t>Jay Onda</t>
  </si>
  <si>
    <t>1(408)482-9304</t>
  </si>
  <si>
    <t>Investments and strategic advisory</t>
  </si>
  <si>
    <t>min: 25k, max:  2m</t>
  </si>
  <si>
    <t>Jayakrishnan Melethil</t>
  </si>
  <si>
    <t>www.codelynks.com</t>
  </si>
  <si>
    <t>Codelynks. I am the CEO/Founder in the company.</t>
  </si>
  <si>
    <t>Leadgen, Accounts, Project Management</t>
  </si>
  <si>
    <t>Jayant Ishwar</t>
  </si>
  <si>
    <t>jayant3@aol.com</t>
  </si>
  <si>
    <t>Cedar Associates - outsourced accounting services</t>
  </si>
  <si>
    <t>Marketing, Accounting</t>
  </si>
  <si>
    <t>Jayasimha Rachamalla</t>
  </si>
  <si>
    <t>rrjsimha@gmail.com</t>
  </si>
  <si>
    <t>https://www.linkedin.com/in/jayasimha-r-48a0214?utm_source=share&amp;utm_campaign=share_via&amp;utm_content=profile&amp;utm_medium=android_app</t>
  </si>
  <si>
    <t>not available</t>
  </si>
  <si>
    <t>self</t>
  </si>
  <si>
    <t>Jayesh Anandani</t>
  </si>
  <si>
    <t>jayeshanandani@gmail.com</t>
  </si>
  <si>
    <t>https://www.linkedin.com/in/jayeshanandani</t>
  </si>
  <si>
    <t>www.webelight.com</t>
  </si>
  <si>
    <t>Webelight Solutions Private Limited, We provide AI based services</t>
  </si>
  <si>
    <t>Claude, n8n, Gemini, GPT</t>
  </si>
  <si>
    <t>Min: 25, Max:  100</t>
  </si>
  <si>
    <t>jayesh@webelight.co.in</t>
  </si>
  <si>
    <t>91 99987 12968</t>
  </si>
  <si>
    <t>Webelight Solutions Private Limited, We deliever AI automated Solutions</t>
  </si>
  <si>
    <t>Looking to learn AI impact</t>
  </si>
  <si>
    <t>Jayesh Tikode</t>
  </si>
  <si>
    <t>jtikode@gmail.com</t>
  </si>
  <si>
    <t>Thesocialthunder.com</t>
  </si>
  <si>
    <t>Social Thunder. Email marketing</t>
  </si>
  <si>
    <t>Jayprakash Mistry</t>
  </si>
  <si>
    <t>jayprakash@remarkables.uk</t>
  </si>
  <si>
    <t>Remarkables.uk</t>
  </si>
  <si>
    <t>Remarkables Capital</t>
  </si>
  <si>
    <t>min: 10000, max:  30000</t>
  </si>
  <si>
    <t>Jean Alicea</t>
  </si>
  <si>
    <t>jean.alicea@cytoimmune.com</t>
  </si>
  <si>
    <t>Jean C. Cheung</t>
  </si>
  <si>
    <t>snackyz0r@gmail.com</t>
  </si>
  <si>
    <t>1 (786) 943-5033</t>
  </si>
  <si>
    <t>www.innoflops.com</t>
  </si>
  <si>
    <t>innoflops produce high impact videogame for companies</t>
  </si>
  <si>
    <t>videogame production</t>
  </si>
  <si>
    <t>Jean Ng</t>
  </si>
  <si>
    <t>jean.metau@gmail.com</t>
  </si>
  <si>
    <t>Content Marketing</t>
  </si>
  <si>
    <t>Motion</t>
  </si>
  <si>
    <t>Jeanne Hopkins</t>
  </si>
  <si>
    <t>jeanne.hopkins@gmail.com</t>
  </si>
  <si>
    <t>xtium.com</t>
  </si>
  <si>
    <t>XTIUM, VP - Marketing</t>
  </si>
  <si>
    <t>linkedin outreach and responses</t>
  </si>
  <si>
    <t>Jeannie Mok</t>
  </si>
  <si>
    <t>1 (614) 774-5027</t>
  </si>
  <si>
    <t>Omni Alliance is a strategy &amp; growth management company</t>
  </si>
  <si>
    <t>As much as I can</t>
  </si>
  <si>
    <t>Jeb Ory</t>
  </si>
  <si>
    <t>ARR Rules - GTM consulting</t>
  </si>
  <si>
    <t>Sales and Recruiting</t>
  </si>
  <si>
    <t>Jeff K</t>
  </si>
  <si>
    <t>1 (646) 777-7777</t>
  </si>
  <si>
    <t>https://jkconsulting.me/</t>
  </si>
  <si>
    <t>B2B Software Sales consulting</t>
  </si>
  <si>
    <t>Depends on the client.</t>
  </si>
  <si>
    <t>Jeff Schuerman</t>
  </si>
  <si>
    <t>jeff.schuerman@gmail.com</t>
  </si>
  <si>
    <t>1 (314) 691-6154</t>
  </si>
  <si>
    <t>Unemployed looking to either start a business or get a jump start on my next position.</t>
  </si>
  <si>
    <t>Any process I can use in my future employment or business</t>
  </si>
  <si>
    <t>Jeffrey Brown</t>
  </si>
  <si>
    <t>jefbrown314@gmail.com</t>
  </si>
  <si>
    <t>1(719)330-9946</t>
  </si>
  <si>
    <t>JAB Mentoring, LLC. - Fractional CTO</t>
  </si>
  <si>
    <t>Several, depending on use case</t>
  </si>
  <si>
    <t>$8,000</t>
  </si>
  <si>
    <t>Jehuel Larios</t>
  </si>
  <si>
    <t>jlarios@equitynet.com</t>
  </si>
  <si>
    <t>www.equitynet.com</t>
  </si>
  <si>
    <t>EquityNet Inc. - online capital formation</t>
  </si>
  <si>
    <t>redundant tasks</t>
  </si>
  <si>
    <t>Jenel Myers</t>
  </si>
  <si>
    <t>1 (917) 254-9866</t>
  </si>
  <si>
    <t>https://www.linkedin.com/in/maryjenel</t>
  </si>
  <si>
    <t>Jamminz tech labs, providing tech solutions for startups</t>
  </si>
  <si>
    <t>Productivity</t>
  </si>
  <si>
    <t>Jenitha J</t>
  </si>
  <si>
    <t>jeny3192@yahoo.com</t>
  </si>
  <si>
    <t>91 99520 52802</t>
  </si>
  <si>
    <t>Trying to restart</t>
  </si>
  <si>
    <t>Time management</t>
  </si>
  <si>
    <t>Jennia Rajaei Rizi</t>
  </si>
  <si>
    <t>jennia.priority@gmail.com</t>
  </si>
  <si>
    <t>1 (650) 605-5456</t>
  </si>
  <si>
    <t>https://www.linkedin.com/in/jennia1</t>
  </si>
  <si>
    <t>Www.hlfwrld.com</t>
  </si>
  <si>
    <t>Influencer driven booking platform</t>
  </si>
  <si>
    <t>Influencer outreach</t>
  </si>
  <si>
    <t>Jeremiah Daniel</t>
  </si>
  <si>
    <t>https://www.linkedin.com/in/jeremiahdaniel</t>
  </si>
  <si>
    <t>Pointrix Nigeria Limited. A company that offers geospatial surveying services.</t>
  </si>
  <si>
    <t>Data Analysis</t>
  </si>
  <si>
    <t>Jeremy Glassenberg</t>
  </si>
  <si>
    <t>1 (847) 512-4289</t>
  </si>
  <si>
    <t>www.salesforce.com</t>
  </si>
  <si>
    <t>Salesforce, I lead their API framework and API governance</t>
  </si>
  <si>
    <t>Developer Support, API design</t>
  </si>
  <si>
    <t>Jeremy Horne</t>
  </si>
  <si>
    <t>jez@smileathon.com</t>
  </si>
  <si>
    <t>rainventures.ai</t>
  </si>
  <si>
    <t>Rain Ventures: AI software dev</t>
  </si>
  <si>
    <t>Jeremy Mueller</t>
  </si>
  <si>
    <t>jeremy@alliancesocal.org</t>
  </si>
  <si>
    <t>alliancesocal.org</t>
  </si>
  <si>
    <t>Alliance for SoCal Innovation</t>
  </si>
  <si>
    <t>min: 100k, max:  500k</t>
  </si>
  <si>
    <t>Jerry Combs</t>
  </si>
  <si>
    <t>https://www.linkedin.com/in/jerry-combs-510b23</t>
  </si>
  <si>
    <t>https://www.salesforce.com/</t>
  </si>
  <si>
    <t>I influence executives to think differently about AI &amp; analytics</t>
  </si>
  <si>
    <t>Jesse Lang</t>
  </si>
  <si>
    <t>jesse_lang@yahoo.com</t>
  </si>
  <si>
    <t>1 (347) 821-9516</t>
  </si>
  <si>
    <t>https://www.linkedin.com/in/jesse-lang-38749a1b</t>
  </si>
  <si>
    <t>I would like to scale to eleven figures</t>
  </si>
  <si>
    <t>A real estate startup</t>
  </si>
  <si>
    <t>Jesseekah Venkiah</t>
  </si>
  <si>
    <t>jessee@sustainzone.co.uk</t>
  </si>
  <si>
    <t>44 79 2026 0817</t>
  </si>
  <si>
    <t>https://sustainzone.earth/</t>
  </si>
  <si>
    <t>Sustain Earth Ltd - Hekp businesses manage their climate risks including their supply chain</t>
  </si>
  <si>
    <t>Data handling, intuitive response, responsive website</t>
  </si>
  <si>
    <t>Jessica Johnson</t>
  </si>
  <si>
    <t>jj@figiura.com</t>
  </si>
  <si>
    <t>1 (905) 449-3403</t>
  </si>
  <si>
    <t>https://figiura.com</t>
  </si>
  <si>
    <t>Figiúra is the only bra brand purpose-built for women with breast implants, delivering unmatched fit, comfort, and aesthetics through data-driven engineering.</t>
  </si>
  <si>
    <t>Figiúra is looking to automate personalized bra fitting for women with breast implants using AI—leveraging body data, implant profiles, and 3D scanning to recommend optimal size, style, and support for each individual.</t>
  </si>
  <si>
    <t>Jessica Poon</t>
  </si>
  <si>
    <t>www.enduragrowth.com</t>
  </si>
  <si>
    <t>Founder and investor of Endura Growth Asset Management</t>
  </si>
  <si>
    <t>Jessie Chong</t>
  </si>
  <si>
    <t>jessie@vaultdc.com</t>
  </si>
  <si>
    <t>Vault Digital Consulting</t>
  </si>
  <si>
    <t>All my multiple emails, chats and social platforms consolidated</t>
  </si>
  <si>
    <t>Jian Kang</t>
  </si>
  <si>
    <t>jian@bridgewest.ventures</t>
  </si>
  <si>
    <t>https://bridgewest.ventures/</t>
  </si>
  <si>
    <t>Bridgewest Ventures, a Deep Tech Incubator based in New Zealand</t>
  </si>
  <si>
    <t>min: 600000, max:  1200000</t>
  </si>
  <si>
    <t>Jiaxin Yu</t>
  </si>
  <si>
    <t>886 911 778 216</t>
  </si>
  <si>
    <t>https://astai.pro/</t>
  </si>
  <si>
    <t>ASTAI, Revolutionizing Lab Tests with AI-Driven Insights</t>
  </si>
  <si>
    <t>Jie L</t>
  </si>
  <si>
    <t>1 (312) 899-6388</t>
  </si>
  <si>
    <t>5-10</t>
  </si>
  <si>
    <t>Back exceptional technical leaders in cyber security and next fen computing</t>
  </si>
  <si>
    <t>min: 500000, max:  4000000</t>
  </si>
  <si>
    <t>Jihad Hisham</t>
  </si>
  <si>
    <t>jhf8080@gmail.com</t>
  </si>
  <si>
    <t>20 100 015 5788</t>
  </si>
  <si>
    <t>Amank is Here</t>
  </si>
  <si>
    <t>Amank An application to provide a safe environment</t>
  </si>
  <si>
    <t>Networking</t>
  </si>
  <si>
    <t>Jim Jurewicz</t>
  </si>
  <si>
    <t>1 (616) 129-1931</t>
  </si>
  <si>
    <t>Less than 100</t>
  </si>
  <si>
    <t>Www.netstairs.com</t>
  </si>
  <si>
    <t>Omnichannel Global - business video streaming</t>
  </si>
  <si>
    <t>Jimmy Quintana</t>
  </si>
  <si>
    <t>jimmyq@pinata.ai</t>
  </si>
  <si>
    <t>1 (630) 414-5245</t>
  </si>
  <si>
    <t>pinata.ai</t>
  </si>
  <si>
    <t>Pinata a rewards and financial wellness program for renters</t>
  </si>
  <si>
    <t>Sales process</t>
  </si>
  <si>
    <t>Jimmy Sie</t>
  </si>
  <si>
    <t>jimmy@kitalulus.com</t>
  </si>
  <si>
    <t>https://www.linkedin.com/in/stevien-jimmy</t>
  </si>
  <si>
    <t>kitalulus.com</t>
  </si>
  <si>
    <t>One of the largest job portal in Indonesia, serving more than 40 million job applications annually</t>
  </si>
  <si>
    <t>Operations and Marketing</t>
  </si>
  <si>
    <t>Jin Tanaka</t>
  </si>
  <si>
    <t>startandessh@gmail.com</t>
  </si>
  <si>
    <t>unisc.org</t>
  </si>
  <si>
    <t>YBUSC</t>
  </si>
  <si>
    <t>Supporting workers</t>
  </si>
  <si>
    <t>Jing Wang</t>
  </si>
  <si>
    <t>jingwang886@gmail.com</t>
  </si>
  <si>
    <t>1 (404) 936-0916</t>
  </si>
  <si>
    <t>https://www.linkedin.com/in/jingwang8866</t>
  </si>
  <si>
    <t>Altus Landing Consulting; we help successful solo entrepreneurs with $10K MRR to wealth tax-exempt wealth</t>
  </si>
  <si>
    <t>every possible way from initial lead gene, sales, service delivery, backend office etc.</t>
  </si>
  <si>
    <t>Jinju Kathirvel</t>
  </si>
  <si>
    <t>jinju.mailme@gmail.com</t>
  </si>
  <si>
    <t>91 72001 72002</t>
  </si>
  <si>
    <t>https://www.linkedin.com/in/jinju-kathirvel</t>
  </si>
  <si>
    <t>buzznbee.in</t>
  </si>
  <si>
    <t>Buzz N Bee</t>
  </si>
  <si>
    <t>Jitesh Dugar</t>
  </si>
  <si>
    <t>jitesh@mediajade.com</t>
  </si>
  <si>
    <t>91 99208 42422</t>
  </si>
  <si>
    <t>Bengaluru, India</t>
  </si>
  <si>
    <t>mediajade.com</t>
  </si>
  <si>
    <t>Mediajade - AI Automation Agency</t>
  </si>
  <si>
    <t>Lead Qualification</t>
  </si>
  <si>
    <t>Jithesh Chandran</t>
  </si>
  <si>
    <t>1(408)823-5800</t>
  </si>
  <si>
    <t>Angel</t>
  </si>
  <si>
    <t>min: 10k, max:  100k</t>
  </si>
  <si>
    <t>Jiyaulhaq Haq</t>
  </si>
  <si>
    <t>jiaulhaq1786@gmail.com</t>
  </si>
  <si>
    <t>Delhi</t>
  </si>
  <si>
    <t>Www.jiyaxo.co.in</t>
  </si>
  <si>
    <t>Jiyaxo g techno pvt.ltd</t>
  </si>
  <si>
    <t>Ml</t>
  </si>
  <si>
    <t>JJ Kang</t>
  </si>
  <si>
    <t>jaejoon.kang@gmail.com</t>
  </si>
  <si>
    <t>Scalelock Labs, GTM advisory</t>
  </si>
  <si>
    <t>Research, biz dev, deal making</t>
  </si>
  <si>
    <t>Jo Clark</t>
  </si>
  <si>
    <t>1(615)604-3000</t>
  </si>
  <si>
    <t>https://www.circle.ooo</t>
  </si>
  <si>
    <t>Circle.ooo = Future of events</t>
  </si>
  <si>
    <t>João Camarate</t>
  </si>
  <si>
    <t>https://invertly.io</t>
  </si>
  <si>
    <t>Invertly - Agentic Customer Success for SaaS Startups</t>
  </si>
  <si>
    <t>João Marcelo Pitanga</t>
  </si>
  <si>
    <t>55 21 99796-9918</t>
  </si>
  <si>
    <t>JMP -- Product Management for tech/digital products</t>
  </si>
  <si>
    <t>all/any -- exploring use cases</t>
  </si>
  <si>
    <t>João Moreira</t>
  </si>
  <si>
    <t>joao.j14@hotmail.com</t>
  </si>
  <si>
    <t>Monite.com</t>
  </si>
  <si>
    <t>Monite provides embedded BillPay and Invoicing software workflows for other platforms looking to expand the range of products and services they provide to their end-users(SMBs)</t>
  </si>
  <si>
    <t>João Pereira</t>
  </si>
  <si>
    <t>joao@builduplabs.com</t>
  </si>
  <si>
    <t>351 937 895 216</t>
  </si>
  <si>
    <t>https://builduplabs.com/</t>
  </si>
  <si>
    <t>Build Up Labs - Startup Studio &amp; Incubator</t>
  </si>
  <si>
    <t>Internal process, and processes related to venture studio (ideation, validation, building, GTM, etc)</t>
  </si>
  <si>
    <t>João Pinto</t>
  </si>
  <si>
    <t>mail@joaosilvapinto.com</t>
  </si>
  <si>
    <t>351 916 261 442</t>
  </si>
  <si>
    <t>https://www.epicplays.co/</t>
  </si>
  <si>
    <t>Epic Plays</t>
  </si>
  <si>
    <t>Athele injury pervention</t>
  </si>
  <si>
    <t>Jochen Hildebrandt</t>
  </si>
  <si>
    <t>jochen.hildebrandt@simpi.com</t>
  </si>
  <si>
    <t>www.simpi.com</t>
  </si>
  <si>
    <t>SIMPI is the only all-in-one platform that lets product teams create, manage, and deploy AI-powered product guides for physical products.</t>
  </si>
  <si>
    <t>Jochen Werner</t>
  </si>
  <si>
    <t>44 74 7790 7862</t>
  </si>
  <si>
    <t>CRM Consulting</t>
  </si>
  <si>
    <t>Entire Go-To-Market from Marketing, Sales, CS and RevOps</t>
  </si>
  <si>
    <t>Joe Alonzo</t>
  </si>
  <si>
    <t>joe@astranexventures.com</t>
  </si>
  <si>
    <t>1 (352) 425-4607</t>
  </si>
  <si>
    <t>https://astranexventures.com</t>
  </si>
  <si>
    <t>AstraNex Ventures - I provide custom solutions and implementations for small business owners</t>
  </si>
  <si>
    <t>content creation, lead generations, customer support</t>
  </si>
  <si>
    <t>Joe Harris</t>
  </si>
  <si>
    <t>https://www.linkedin.com/in/joeharris86</t>
  </si>
  <si>
    <t>Hubstar</t>
  </si>
  <si>
    <t>Joe Meyer</t>
  </si>
  <si>
    <t>jm@digitalvisor.com</t>
  </si>
  <si>
    <t>1 (561) 907-6000</t>
  </si>
  <si>
    <t>www.digitalvisor.com</t>
  </si>
  <si>
    <t>Digital Visor</t>
  </si>
  <si>
    <t>Joe Nangle</t>
  </si>
  <si>
    <t>1 (845) 664-0877</t>
  </si>
  <si>
    <t>joenangle.com</t>
  </si>
  <si>
    <t>Job search</t>
  </si>
  <si>
    <t>Joel Weinbach</t>
  </si>
  <si>
    <t>joel.weinbach@reportingxpress.com</t>
  </si>
  <si>
    <t>1 (801) 560-2391</t>
  </si>
  <si>
    <t>www.reportingxpress.com</t>
  </si>
  <si>
    <t>Automated reporting and data analytics .</t>
  </si>
  <si>
    <t>Joeri Van Cauteren</t>
  </si>
  <si>
    <t>32 472 959 269</t>
  </si>
  <si>
    <t>Solo</t>
  </si>
  <si>
    <t>Joeri.vc</t>
  </si>
  <si>
    <t>Freelance strategy consultant</t>
  </si>
  <si>
    <t>Business processes</t>
  </si>
  <si>
    <t>Joewin Tan</t>
  </si>
  <si>
    <t>65 8008 3189</t>
  </si>
  <si>
    <t>Quant Consulting Group, consultancy for businesses</t>
  </si>
  <si>
    <t>Lead generation and content creation</t>
  </si>
  <si>
    <t>Johan Bocquet</t>
  </si>
  <si>
    <t>johan@kotatio.com</t>
  </si>
  <si>
    <t>https://www.linkedin.com/in/johanbocquet</t>
  </si>
  <si>
    <t>humee.ai</t>
  </si>
  <si>
    <t>Humee, Your next colleague might not be human</t>
  </si>
  <si>
    <t>the internal daily routine of hotels</t>
  </si>
  <si>
    <t>Johanna Jakobi</t>
  </si>
  <si>
    <t>41 79 652 70 78</t>
  </si>
  <si>
    <t>https://siia.ch/</t>
  </si>
  <si>
    <t>SIIA + organizing our annual summit</t>
  </si>
  <si>
    <t>international communication / material creation / multidimensional coordination with stakeholders</t>
  </si>
  <si>
    <t>John Dodson</t>
  </si>
  <si>
    <t>1(510)725-2254</t>
  </si>
  <si>
    <t>SIMPL - Sustainability Impact Measurement and Performance Lab - cliamte and health risk managment in global supply chains, digital twin modeling.</t>
  </si>
  <si>
    <t>John Elsonbaty</t>
  </si>
  <si>
    <t>1 (917) 250-5043</t>
  </si>
  <si>
    <t>200+</t>
  </si>
  <si>
    <t>Biz2credit</t>
  </si>
  <si>
    <t>I want to see how you can automate certain legal proceedings to help a company reach thier financial goals.</t>
  </si>
  <si>
    <t>john gallagher</t>
  </si>
  <si>
    <t>admin@leadautomationpro.com</t>
  </si>
  <si>
    <t>1(905)541-2504</t>
  </si>
  <si>
    <t>https://join.leadautomationpro.com</t>
  </si>
  <si>
    <t>Lead Automation Pro - Managing Partner</t>
  </si>
  <si>
    <t>John May</t>
  </si>
  <si>
    <t>jmay@city-westminster.com</t>
  </si>
  <si>
    <t>44 7860 715075</t>
  </si>
  <si>
    <t>Under 10</t>
  </si>
  <si>
    <t>https://www.city-westminster.com</t>
  </si>
  <si>
    <t>City&amp;Westminster Corporate Finance LLP + corporate finance</t>
  </si>
  <si>
    <t>John Michael Pagli, Jr.</t>
  </si>
  <si>
    <t>johnmpaglijr@gmail.com</t>
  </si>
  <si>
    <t>1 (203) 609-1476</t>
  </si>
  <si>
    <t>Invictus Advisors LLC</t>
  </si>
  <si>
    <t>Investment Origination, Due Diligence, Go-to-Market Strategies, Investor Identification and Engagement</t>
  </si>
  <si>
    <t>John Milanovich</t>
  </si>
  <si>
    <t>john@familyoffices.com</t>
  </si>
  <si>
    <t>1 (406) 599-3572</t>
  </si>
  <si>
    <t>https://www.linkedin.com/in/johnmilanovich</t>
  </si>
  <si>
    <t>familyoffices.com</t>
  </si>
  <si>
    <t>Family Office Club + I work with UHNW individuals and families and companies looking to raise capital</t>
  </si>
  <si>
    <t>email outreach</t>
  </si>
  <si>
    <t>John Samillano</t>
  </si>
  <si>
    <t>jcsam70@yahoo.com</t>
  </si>
  <si>
    <t>1 (904) 705-2393</t>
  </si>
  <si>
    <t>https://galeforce.ai/automotive</t>
  </si>
  <si>
    <t>Gale Force AI builds Custom AI Solutions for Businesses</t>
  </si>
  <si>
    <t>Guest Speaker</t>
  </si>
  <si>
    <t>John W Johnson</t>
  </si>
  <si>
    <t>thejohnwjohnson@gmail.com</t>
  </si>
  <si>
    <t>1 (325) 249-5191</t>
  </si>
  <si>
    <t>I help business automate with AI</t>
  </si>
  <si>
    <t>John Wangombe</t>
  </si>
  <si>
    <t>johnwagombe@gmail.com</t>
  </si>
  <si>
    <t>254 705 460 008</t>
  </si>
  <si>
    <t>https://www.linkedin.com/in/wdj5aegpu0rdsi1kz</t>
  </si>
  <si>
    <t>OPESHA LOAN SOLUTIONS https://share.google/fmTtflS7ni1aFDJlb</t>
  </si>
  <si>
    <t>OPESHA Solutions is a fintech platform that uses AI and advanced analytics to simplify SME credit access by connecting businesses with banks, investors, and grant providers across Africa.</t>
  </si>
  <si>
    <t>At OPESHA Solutions, we aim to automate key processes across the SME credit lifecycle using AI. This includes:  Creditworthiness assessment through predictive modeling and alternative data analysis  Matching SMEs with suitable financing options from banks, MFIs, VCs, and grant providers  Loan application and documentation workflows to reduce human errors and processing time  Portfolio risk monitoring using machine learning to flag early signs of default  Customer support through AI-powered chatbots and automated email sequences  Reporting and compliance automation to meet financial and regulatory requirements   Our goal is to reduce financing friction for SMEs while improving decision-making for lenders and capital providers.</t>
  </si>
  <si>
    <t>Johnny MacAvoy</t>
  </si>
  <si>
    <t>AI software for logistics</t>
  </si>
  <si>
    <t>GTM, especially content marketing.</t>
  </si>
  <si>
    <t>Johnson Abiaeme</t>
  </si>
  <si>
    <t>nechsol@gmail.com</t>
  </si>
  <si>
    <t>https://www.linkedin.com/in/abiaeme-johnson-a0a1774a</t>
  </si>
  <si>
    <t>https://wizzyhub.com</t>
  </si>
  <si>
    <t>Wizzyhub Technology, Edtech SaaS Provider</t>
  </si>
  <si>
    <t>Jon Innes</t>
  </si>
  <si>
    <t>1 (408) 307-6864</t>
  </si>
  <si>
    <t>https://uxinnovation.com/</t>
  </si>
  <si>
    <t>UX Innovation</t>
  </si>
  <si>
    <t>project management and UI prototyping</t>
  </si>
  <si>
    <t>Jonah Larkin</t>
  </si>
  <si>
    <t>jonah@jonahlarkin.com</t>
  </si>
  <si>
    <t>jonahlarkin.com</t>
  </si>
  <si>
    <t>Vitality Lab-leadership development for Leadership teams</t>
  </si>
  <si>
    <t>Outbound marketing</t>
  </si>
  <si>
    <t>Jonathan Acuna</t>
  </si>
  <si>
    <t>x</t>
  </si>
  <si>
    <t>Jonathan Block</t>
  </si>
  <si>
    <t>jb@thehub.fm</t>
  </si>
  <si>
    <t>Various</t>
  </si>
  <si>
    <t>Jonathan C Krause</t>
  </si>
  <si>
    <t>1-200</t>
  </si>
  <si>
    <t>www.synclarityconsulting.com</t>
  </si>
  <si>
    <t>Synclarity Consulting</t>
  </si>
  <si>
    <t>Exploring new business use cases.</t>
  </si>
  <si>
    <t>Jonathan Chew</t>
  </si>
  <si>
    <t>00.canned.bet@icloud.com</t>
  </si>
  <si>
    <t>Freelance</t>
  </si>
  <si>
    <t>Jonathan Duarte</t>
  </si>
  <si>
    <t>https://gohire.com</t>
  </si>
  <si>
    <t>As a startup CEO I do the work, and direct the work of a small team.</t>
  </si>
  <si>
    <t>nothing specific</t>
  </si>
  <si>
    <t>Jonathan Gray</t>
  </si>
  <si>
    <t>1 (901) 451-9160</t>
  </si>
  <si>
    <t>Lumaverse Technologies, director of paid advertising</t>
  </si>
  <si>
    <t>paid ads and social ads creation</t>
  </si>
  <si>
    <t>Jonathan Maron</t>
  </si>
  <si>
    <t>972 54 940 9022</t>
  </si>
  <si>
    <t>Marketing agency for medical associations</t>
  </si>
  <si>
    <t>Jonathan Saunders</t>
  </si>
  <si>
    <t>jonathan.saunders@nanoxsolar.com</t>
  </si>
  <si>
    <t>1 (240) 729-5507</t>
  </si>
  <si>
    <t>www.nanoxsolar.com</t>
  </si>
  <si>
    <t>EPC</t>
  </si>
  <si>
    <t>Foundry/Robotics/Ai Enable Assembly-Line and Data Center</t>
  </si>
  <si>
    <t>Jony Kheng-aik LING</t>
  </si>
  <si>
    <t>https://www.linkedin.com/in/jony-kheng-aik-ling-823b86b</t>
  </si>
  <si>
    <t>Not set up yet, I intend to train SMEs on the usage of AI and eventually help them build AI-enabled work processes.</t>
  </si>
  <si>
    <t>Work processes in Small &amp; Medium sized Enterprises</t>
  </si>
  <si>
    <t>Jordan Ayenoue</t>
  </si>
  <si>
    <t>jordan112000@hotmail.com</t>
  </si>
  <si>
    <t>221 78 120 32 12</t>
  </si>
  <si>
    <t>https://www.linkedin.com/in/jordan-ayenoue-pma</t>
  </si>
  <si>
    <t>Orange (World Wide Company)</t>
  </si>
  <si>
    <t>productivity</t>
  </si>
  <si>
    <t>Jordan Sher</t>
  </si>
  <si>
    <t>1 (130) 350-3924</t>
  </si>
  <si>
    <t>lastpass.com</t>
  </si>
  <si>
    <t>LastPass: password manager</t>
  </si>
  <si>
    <t>Jordi Argente</t>
  </si>
  <si>
    <t>jordi@nmventuremanagement.com</t>
  </si>
  <si>
    <t>1 (650) 223-4178</t>
  </si>
  <si>
    <t>New Market Venture Management Llc</t>
  </si>
  <si>
    <t>Jorge Nhamussua</t>
  </si>
  <si>
    <t>jorgenhamussua00@gmail.com</t>
  </si>
  <si>
    <t>258 87 787 7764</t>
  </si>
  <si>
    <t>https://www.linkedin.com/in/jorge-nhamussua</t>
  </si>
  <si>
    <t>VittaPlus</t>
  </si>
  <si>
    <t>Health Care</t>
  </si>
  <si>
    <t>Jorge Porro</t>
  </si>
  <si>
    <t>jorge.porro.a@gmail.com</t>
  </si>
  <si>
    <t>52 552 561 5357</t>
  </si>
  <si>
    <t>https://www.linkedin.com/in/jorgeporroa</t>
  </si>
  <si>
    <t>Consultant</t>
  </si>
  <si>
    <t>Lead Generation and Content Creation</t>
  </si>
  <si>
    <t>Jörgen Fredman</t>
  </si>
  <si>
    <t>Waya.se</t>
  </si>
  <si>
    <t>Waya, fintech</t>
  </si>
  <si>
    <t>Support, financial</t>
  </si>
  <si>
    <t>jose acevedo</t>
  </si>
  <si>
    <t>jose.acevedo@cytoimmune.com</t>
  </si>
  <si>
    <t>591 000 0000</t>
  </si>
  <si>
    <t>CytoImmune Head of Supply Chain Ops</t>
  </si>
  <si>
    <t>Data analytics</t>
  </si>
  <si>
    <t>Jose Bolanos</t>
  </si>
  <si>
    <t>jose@nimbus-t.com</t>
  </si>
  <si>
    <t>1 (408) 309-8457</t>
  </si>
  <si>
    <t>https://www.linkedin.com/in/josebolanosmd</t>
  </si>
  <si>
    <t>https://nimbus-t.com</t>
  </si>
  <si>
    <t>Nimbus-T Global inc</t>
  </si>
  <si>
    <t>Securing Identity and Login to systems.</t>
  </si>
  <si>
    <t>Jose Garcia</t>
  </si>
  <si>
    <t>CytoImmune Therapeutics</t>
  </si>
  <si>
    <t>Jose Ignacio Espinoza</t>
  </si>
  <si>
    <t>jose.espinoza@zubilabs.com</t>
  </si>
  <si>
    <t>34 611 710 693</t>
  </si>
  <si>
    <t>https://zubilabs.com/en/</t>
  </si>
  <si>
    <t>Zubi Labs  Venture Builder: deal scouting, startup analysis, closing</t>
  </si>
  <si>
    <t>min: 300000, max:  1000000</t>
  </si>
  <si>
    <t>Jose Kusunoki</t>
  </si>
  <si>
    <t>51 950 334 696</t>
  </si>
  <si>
    <t>Kusunoki automation</t>
  </si>
  <si>
    <t>Agency</t>
  </si>
  <si>
    <t>Jose Luis de Lope</t>
  </si>
  <si>
    <t>jdelope74@gmail.com</t>
  </si>
  <si>
    <t>YBC - stealth mode. AI for SME</t>
  </si>
  <si>
    <t>Jose Miranda</t>
  </si>
  <si>
    <t>jose.miranda@cytoimmune.com</t>
  </si>
  <si>
    <t>Cytoimmune / ENG</t>
  </si>
  <si>
    <t>Jose-Luis Agundez</t>
  </si>
  <si>
    <t>34 917 594 836</t>
  </si>
  <si>
    <t>Enthino + Advisory services</t>
  </si>
  <si>
    <t>Josef Robey</t>
  </si>
  <si>
    <t>josef@529magic.com</t>
  </si>
  <si>
    <t>https://verp.storytellingtech.com/generate</t>
  </si>
  <si>
    <t>Storytelling Tech develops AI-powered media workflows that reduce production costs, accelerate content creation, and unlock new revenue streams.</t>
  </si>
  <si>
    <t>Media production to revenue recognition</t>
  </si>
  <si>
    <t>1 (347) 464-8143</t>
  </si>
  <si>
    <t>https://storytellingtech.com/</t>
  </si>
  <si>
    <t>Storytelling Tech  - Enable Creatives to Vertically Integrate</t>
  </si>
  <si>
    <t>publishing</t>
  </si>
  <si>
    <t>Joseph Choi</t>
  </si>
  <si>
    <t>1 (323) 815-7000</t>
  </si>
  <si>
    <t>www.richfunding.com</t>
  </si>
  <si>
    <t>richFunding, Inc. a Capital Raising Strategies</t>
  </si>
  <si>
    <t>Joseph Frost, MBA</t>
  </si>
  <si>
    <t>1 (402) 960-4969</t>
  </si>
  <si>
    <t>YorCMO.com</t>
  </si>
  <si>
    <t>YorCMO - fractional cmo franchise</t>
  </si>
  <si>
    <t>Joseph Keith</t>
  </si>
  <si>
    <t>joemkeith@gmail.com</t>
  </si>
  <si>
    <t>1 (561) 235-6449</t>
  </si>
  <si>
    <t>WIP….   The hive.Miami</t>
  </si>
  <si>
    <t>The hive… giving you access to your own data</t>
  </si>
  <si>
    <t>We automate workflows.</t>
  </si>
  <si>
    <t>Joseph Musya</t>
  </si>
  <si>
    <t>muciajoe@gmail.com</t>
  </si>
  <si>
    <t>254 757 405 701</t>
  </si>
  <si>
    <t>https://www.linkedin.com/in/joseph-musya</t>
  </si>
  <si>
    <t>https://iscancv.com</t>
  </si>
  <si>
    <t>We help job seekers and candidates land their dream job by improving quality of their CVs and help customize their CVs meet job descriptions in seconds</t>
  </si>
  <si>
    <t>Joseph Yeh</t>
  </si>
  <si>
    <t>josephyeh@gmail.com</t>
  </si>
  <si>
    <t>1 (650) 208-7855</t>
  </si>
  <si>
    <t>https://www.linkedin.com/in/josephsyeh</t>
  </si>
  <si>
    <t>baird augustine</t>
  </si>
  <si>
    <t>tbd</t>
  </si>
  <si>
    <t>Josephine Shao</t>
  </si>
  <si>
    <t>853 6859 2070</t>
  </si>
  <si>
    <t>https://www.linkedin.com/in/wenjing-shao-josephine</t>
  </si>
  <si>
    <t>Work</t>
  </si>
  <si>
    <t>Josh Gillespie</t>
  </si>
  <si>
    <t>josh@aomni.com</t>
  </si>
  <si>
    <t>1(415)745-0074</t>
  </si>
  <si>
    <t>https://www.aomni.com/</t>
  </si>
  <si>
    <t>Aomni, we build custom Agents that do codegen.</t>
  </si>
  <si>
    <t>Josh Glantz</t>
  </si>
  <si>
    <t>josh.glantz@gmail.com</t>
  </si>
  <si>
    <t>1 (191) 769-3805</t>
  </si>
  <si>
    <t>risekit.co</t>
  </si>
  <si>
    <t>Risekit helps underprivileged job seekers access quality jobs through local community organizations and job training programs.</t>
  </si>
  <si>
    <t>sales and marketing</t>
  </si>
  <si>
    <t>Josh Snyder</t>
  </si>
  <si>
    <t>1 (917) 903-9181</t>
  </si>
  <si>
    <t>https://www.fieldapps.ai/</t>
  </si>
  <si>
    <t>FieldApps.ai - bespoke mobile/web apps</t>
  </si>
  <si>
    <t>sales functions</t>
  </si>
  <si>
    <t>Joshua Misali</t>
  </si>
  <si>
    <t>jshmisali@gmail.com</t>
  </si>
  <si>
    <t>https://www.linkedin.com/in/joshua-misali-04b7781b6/</t>
  </si>
  <si>
    <t>Inasoft IT solution, solve any Tech related issues</t>
  </si>
  <si>
    <t>zap</t>
  </si>
  <si>
    <t>Min: 23, Max:  1000</t>
  </si>
  <si>
    <t>Joshua Tolbert</t>
  </si>
  <si>
    <t>joshtolbert10@gmail.com</t>
  </si>
  <si>
    <t>Drumworld</t>
  </si>
  <si>
    <t>Josiah Akinloye</t>
  </si>
  <si>
    <t>josiahakinloye@gmail.com</t>
  </si>
  <si>
    <t>1 (902) 488-1641</t>
  </si>
  <si>
    <t>Mainlogix Technology- we provide Ai automation for devices in home</t>
  </si>
  <si>
    <t>Ai Automation</t>
  </si>
  <si>
    <t>Joy</t>
  </si>
  <si>
    <t>jbamit26@gmail.com</t>
  </si>
  <si>
    <t>1 (615) 482-5007</t>
  </si>
  <si>
    <t>Www.Ec.co</t>
  </si>
  <si>
    <t>NEC, Non-profit org helping startups to become fundable and connect with investors</t>
  </si>
  <si>
    <t>Productivity, GTM</t>
  </si>
  <si>
    <t>JP Yadav</t>
  </si>
  <si>
    <t>jpyadav.mail3@gmail.com</t>
  </si>
  <si>
    <t>https://www.linkedin.com/in/jp-yadav-384369237</t>
  </si>
  <si>
    <t>Senior Recruiter</t>
  </si>
  <si>
    <t>JT Benton</t>
  </si>
  <si>
    <t>www.9point8.co</t>
  </si>
  <si>
    <t>The 9point8 Collective - Venture Studios</t>
  </si>
  <si>
    <t>Mundane, wrote tasks, thought leadership</t>
  </si>
  <si>
    <t>Juan D. Bernal</t>
  </si>
  <si>
    <t>juandiegobernalplata@hotmail.com</t>
  </si>
  <si>
    <t>1 (857) 316-6781</t>
  </si>
  <si>
    <t>https://www.linkedin.com/in/juandbernalp/</t>
  </si>
  <si>
    <t>Looking for promising startups. Highly focused on latino led startups.</t>
  </si>
  <si>
    <t>Juan Pablo Paguaga</t>
  </si>
  <si>
    <t>1 (226) 503-2826</t>
  </si>
  <si>
    <t>Empowering agencies by superior operations.</t>
  </si>
  <si>
    <t>Juan Sebastián Sánchez</t>
  </si>
  <si>
    <t>https://www.linkedin.com/in/jsanchezamaya</t>
  </si>
  <si>
    <t>+1000</t>
  </si>
  <si>
    <t>Davita</t>
  </si>
  <si>
    <t>Juan Sebastian Valderrama</t>
  </si>
  <si>
    <t>juanse@alaya.capital</t>
  </si>
  <si>
    <t>https://alaya-capital.com/</t>
  </si>
  <si>
    <t>Alaya Capital. We are a VC fund based in Latam</t>
  </si>
  <si>
    <t>min: 150000, max:  1000000</t>
  </si>
  <si>
    <t>Jude Saadoon</t>
  </si>
  <si>
    <t>1 (214) 575-7272</t>
  </si>
  <si>
    <t>Eagle Venture Lab</t>
  </si>
  <si>
    <t>Marketing and ops</t>
  </si>
  <si>
    <t>Judy Chan</t>
  </si>
  <si>
    <t>1 (510) 910-3688</t>
  </si>
  <si>
    <t>Marketing for S360</t>
  </si>
  <si>
    <t>Juergen Roider</t>
  </si>
  <si>
    <t>41 79 946 89 41</t>
  </si>
  <si>
    <t>www.ocean-robotics.org</t>
  </si>
  <si>
    <t>Ocean Quest International</t>
  </si>
  <si>
    <t>Julan Souriusu</t>
  </si>
  <si>
    <t>34 658 400 477</t>
  </si>
  <si>
    <t>¡orfnèlrf</t>
  </si>
  <si>
    <t>fknerlpfn</t>
  </si>
  <si>
    <t>customer support</t>
  </si>
  <si>
    <t>Julia Bondarenko</t>
  </si>
  <si>
    <t>j.bondarenko2903@gmail.com</t>
  </si>
  <si>
    <t>380 (66) 614-78-59</t>
  </si>
  <si>
    <t>https://easternpeak.com</t>
  </si>
  <si>
    <t>Eastern Peak is a technology service provider specializing in the development of bespoke software and hardware solutions.</t>
  </si>
  <si>
    <t>Julia Malinina</t>
  </si>
  <si>
    <t>yuno4kam@gmail.com</t>
  </si>
  <si>
    <t>https://frontpagepatents.com/</t>
  </si>
  <si>
    <t>Front Page IP</t>
  </si>
  <si>
    <t>Drafting patents applications, searches</t>
  </si>
  <si>
    <t>Julia Rozman</t>
  </si>
  <si>
    <t>1 (443) 525-6064</t>
  </si>
  <si>
    <t>Roz consulting - life science consulting</t>
  </si>
  <si>
    <t>Operational</t>
  </si>
  <si>
    <t>Julia Sohajda</t>
  </si>
  <si>
    <t>sohajdajuly@gmail.com</t>
  </si>
  <si>
    <t>www.vespuccipartners.com</t>
  </si>
  <si>
    <t>Vespucci Partners. Venture capital firm.</t>
  </si>
  <si>
    <t>Assistance, Sales, Marketing</t>
  </si>
  <si>
    <t>Julián Levrino</t>
  </si>
  <si>
    <t>54 9 351 683 6465</t>
  </si>
  <si>
    <t>https://www.linkedin.com/in/julianlevrino</t>
  </si>
  <si>
    <t>I don´t have</t>
  </si>
  <si>
    <t>I´m freelance</t>
  </si>
  <si>
    <t>search, analysis, and monitoring of startups</t>
  </si>
  <si>
    <t>Julie Butler</t>
  </si>
  <si>
    <t>Depends on the company</t>
  </si>
  <si>
    <t>Multiple companies</t>
  </si>
  <si>
    <t>Everything it makes sense to</t>
  </si>
  <si>
    <t>Julie Persofsky</t>
  </si>
  <si>
    <t>1(647)328-6867</t>
  </si>
  <si>
    <t>Ai for digital ads</t>
  </si>
  <si>
    <t>Julien G</t>
  </si>
  <si>
    <t>66 06 255 1579</t>
  </si>
  <si>
    <t>www.sales-mind.ai</t>
  </si>
  <si>
    <t>SalesMind Ai automate part of the sales process</t>
  </si>
  <si>
    <t>Juliette Serra</t>
  </si>
  <si>
    <t>juliette@alphastar.capital</t>
  </si>
  <si>
    <t>Alpha Star invests in promising AI and tech companies</t>
  </si>
  <si>
    <t>min: 350000, max:  2000000</t>
  </si>
  <si>
    <t>Julius Lek</t>
  </si>
  <si>
    <t>julius@kstg.lt</t>
  </si>
  <si>
    <t>KSTG, RWA</t>
  </si>
  <si>
    <t>Outreach, marketing and code</t>
  </si>
  <si>
    <t>Julius Talley, CPA, MBA</t>
  </si>
  <si>
    <t>jtalley@jamescap.com</t>
  </si>
  <si>
    <t>1 (269) 217-7112</t>
  </si>
  <si>
    <t>https://www.linkedin.com/in/juliustalley</t>
  </si>
  <si>
    <t>jamescap.com</t>
  </si>
  <si>
    <t>We fund businesses</t>
  </si>
  <si>
    <t>Funding pipeline process</t>
  </si>
  <si>
    <t>Jun C</t>
  </si>
  <si>
    <t>6011-23415804</t>
  </si>
  <si>
    <t>Hb-ventures.net</t>
  </si>
  <si>
    <t>HB Ventures</t>
  </si>
  <si>
    <t>min: 50000, max:  500,000</t>
  </si>
  <si>
    <t>Jun Oh</t>
  </si>
  <si>
    <t>jhoh@umich.edu</t>
  </si>
  <si>
    <t>na.chaevi.com</t>
  </si>
  <si>
    <t>Chaevi - COO</t>
  </si>
  <si>
    <t>Business operation</t>
  </si>
  <si>
    <t>Jung Kung</t>
  </si>
  <si>
    <t>nexova.ventures@gmail.com</t>
  </si>
  <si>
    <t>Help companies with intelligent workflow automation</t>
  </si>
  <si>
    <t>Jurie JustAGhosT</t>
  </si>
  <si>
    <t>https://www.veritasvault.net/</t>
  </si>
  <si>
    <t>VeritasVault - DeFi</t>
  </si>
  <si>
    <t>Justin Runes</t>
  </si>
  <si>
    <t>justin@atlasagent.ai</t>
  </si>
  <si>
    <t>atlasagent.ai</t>
  </si>
  <si>
    <t>Real estate transaction coordination services</t>
  </si>
  <si>
    <t>Justus Okoro</t>
  </si>
  <si>
    <t>jusreal2@gmail.com</t>
  </si>
  <si>
    <t>234 703 673 4038</t>
  </si>
  <si>
    <t>linkedin.com/in/justus-okoro</t>
  </si>
  <si>
    <t>KABERT OGIDAN</t>
  </si>
  <si>
    <t>https://www.linkedin.com/in/kabert-ogidan-74349b77</t>
  </si>
  <si>
    <t>https://ofadatech.ng/</t>
  </si>
  <si>
    <t>OFADA TECHNICAL SCHOOL</t>
  </si>
  <si>
    <t>Interactions</t>
  </si>
  <si>
    <t>Kacper Floryn</t>
  </si>
  <si>
    <t>48 668 224 443</t>
  </si>
  <si>
    <t>Kai Rostcheck</t>
  </si>
  <si>
    <t>1 (508) 954-2792</t>
  </si>
  <si>
    <t>https://www.tanium.com/</t>
  </si>
  <si>
    <t>Tanium Product Marketing</t>
  </si>
  <si>
    <t>All GTM</t>
  </si>
  <si>
    <t>Kai Wang</t>
  </si>
  <si>
    <t>1 (201) 240-6816</t>
  </si>
  <si>
    <t>AI Ager</t>
  </si>
  <si>
    <t>Kal Deutsch</t>
  </si>
  <si>
    <t>kdeutsch@sviyp.com</t>
  </si>
  <si>
    <t>batchery.com</t>
  </si>
  <si>
    <t>AI Startup Studio helping founders develop long-term defensible strategies</t>
  </si>
  <si>
    <t>Startup analysis and due diligence</t>
  </si>
  <si>
    <t>Kamil Qui</t>
  </si>
  <si>
    <t>1 (647) 674-6586</t>
  </si>
  <si>
    <t>lumedot.com</t>
  </si>
  <si>
    <t>lumedot Inc. eBook &amp; Audiobook platform that compensate writers 500% more.</t>
  </si>
  <si>
    <t>Kanan Dhru</t>
  </si>
  <si>
    <t>https://ritamventures.in/</t>
  </si>
  <si>
    <t>Ritam Ventures</t>
  </si>
  <si>
    <t>Kanishk Shetty</t>
  </si>
  <si>
    <t>https://www.linkedin.com/in/kanishk-shetty15</t>
  </si>
  <si>
    <t>https://www.saleshandy.com/?utm_source=gads&amp;utm_medium=cpc&amp;utm_campaign=brandads&amp;gad_source=1&amp;gad_campaignid=12232400829&amp;gbraid=0AAAAADQw84jQlZiKE2nwPO1FDEHlechMy&amp;gclid=Cj0KCQjwm93DBhD_ARIsADR_DjHg4bD3481w8gnBq7JVJdhXaSGpXtx2OkwnAEitOJ6X0ZoOBh6ORYwaAphCEALw_wcB</t>
  </si>
  <si>
    <t>Saleshandy - Sales developmet representative</t>
  </si>
  <si>
    <t>Kanishka Thakur</t>
  </si>
  <si>
    <t>kanishkasmm00@gmail.com</t>
  </si>
  <si>
    <t>n</t>
  </si>
  <si>
    <t>nana</t>
  </si>
  <si>
    <t>Min: 500, Max:  2000</t>
  </si>
  <si>
    <t>Kannan S</t>
  </si>
  <si>
    <t>gskannan@yahoo.com</t>
  </si>
  <si>
    <t>Nothing</t>
  </si>
  <si>
    <t>Candidate looking for a job</t>
  </si>
  <si>
    <t>Kareem Adeniji</t>
  </si>
  <si>
    <t>www.tabade.com</t>
  </si>
  <si>
    <t>Tabade PCL. Retail pharmacy and drug distribution</t>
  </si>
  <si>
    <t>Retinography image grading</t>
  </si>
  <si>
    <t>Karen Thompson</t>
  </si>
  <si>
    <t>1 (310) 405-1183</t>
  </si>
  <si>
    <t>Attorney/nascent VC professional</t>
  </si>
  <si>
    <t>General optimization</t>
  </si>
  <si>
    <t>Karim Bakhit</t>
  </si>
  <si>
    <t>karimbakhit@yahoo.com</t>
  </si>
  <si>
    <t>Vensha; social impact innovation</t>
  </si>
  <si>
    <t>foresight, marketing, legal, accounting</t>
  </si>
  <si>
    <t>KARIMULLA K</t>
  </si>
  <si>
    <t>karimpm18@gmail.com</t>
  </si>
  <si>
    <t>Related to food priducts</t>
  </si>
  <si>
    <t>Advanced to learn</t>
  </si>
  <si>
    <t>Karin Ruiz</t>
  </si>
  <si>
    <t>46 70 645 78 04</t>
  </si>
  <si>
    <t>Sting.co</t>
  </si>
  <si>
    <t>Sting. Startup ecosystem and acceleration.</t>
  </si>
  <si>
    <t>Leads generation, talent matchmaking, investor matchmaking and qualification, customer matchmaking and qualification, applications evaluations.</t>
  </si>
  <si>
    <t>Karine Bah Tahe</t>
  </si>
  <si>
    <t>1(234)455-6662</t>
  </si>
  <si>
    <t>Oasis Learning AI - speed up workplace training development</t>
  </si>
  <si>
    <t>Karthik Thanikachalam</t>
  </si>
  <si>
    <t>kthanikachalam@firstrate.com</t>
  </si>
  <si>
    <t>firstrate.com</t>
  </si>
  <si>
    <t>First Rate Vantage. We are a FinTech firm, focused on alternative asset management</t>
  </si>
  <si>
    <t>Document Parsing &amp; Meeting Notes</t>
  </si>
  <si>
    <t>Kasia ★</t>
  </si>
  <si>
    <t>44 77 1204 3145</t>
  </si>
  <si>
    <t>https://diversityatlas.io/</t>
  </si>
  <si>
    <t>Diversity Atlas</t>
  </si>
  <si>
    <t>daily</t>
  </si>
  <si>
    <t>Kasia Mikoluk</t>
  </si>
  <si>
    <t>1 (484) 363-3780</t>
  </si>
  <si>
    <t>Sting - startup accelerator</t>
  </si>
  <si>
    <t>Dealflow</t>
  </si>
  <si>
    <t>Kaspar Fopp</t>
  </si>
  <si>
    <t>1 (813) 992-1585</t>
  </si>
  <si>
    <t>Wonder - Sales Acceleration for In-Person Sales</t>
  </si>
  <si>
    <t>Sales Development, Support, Customer Success, Billing</t>
  </si>
  <si>
    <t>Kate Meacham</t>
  </si>
  <si>
    <t>kate@bullpencap.com</t>
  </si>
  <si>
    <t>bullpencap.com</t>
  </si>
  <si>
    <t>Bullpen Capital: Invest in post-seed startups</t>
  </si>
  <si>
    <t>min: 1, max:  4</t>
  </si>
  <si>
    <t>Katerina Msafari</t>
  </si>
  <si>
    <t>katerina@tribenetwork.ca</t>
  </si>
  <si>
    <t>https://www.tribenetwork.ca/</t>
  </si>
  <si>
    <t>Tribe Network - Accelerator that supports racialized entrepreneurs in Canada</t>
  </si>
  <si>
    <t>Application review</t>
  </si>
  <si>
    <t>Kathirvel Murugan R</t>
  </si>
  <si>
    <t>kathirvel.murugan@gmail.com</t>
  </si>
  <si>
    <t>https://www.linkedin.com/in/kathirvelmuruganr/</t>
  </si>
  <si>
    <t>empowering businesses to use ai</t>
  </si>
  <si>
    <t>Min: 50, Max:  200</t>
  </si>
  <si>
    <t>Katiana Castang</t>
  </si>
  <si>
    <t>49 160 412034</t>
  </si>
  <si>
    <t>getolo- marketing operations</t>
  </si>
  <si>
    <t>Marketing tasks</t>
  </si>
  <si>
    <t>Katie Claxton</t>
  </si>
  <si>
    <t>katie@claxtoncapitalgroup.com</t>
  </si>
  <si>
    <t>1 (175) 764-2233</t>
  </si>
  <si>
    <t>https://www.linkedin.com/in/katie-claxton-48960231</t>
  </si>
  <si>
    <t>https://claxtoncapitalgroup.com/</t>
  </si>
  <si>
    <t>Claxton Capital Group- acquire and operate multifamily (apartments) properties</t>
  </si>
  <si>
    <t>Underwriting, analyzing deals and financials to  better operate my multifamily portfolio</t>
  </si>
  <si>
    <t>Katie Dunn</t>
  </si>
  <si>
    <t>1 (917) 830-7424</t>
  </si>
  <si>
    <t>www.themastheadstrategy.com</t>
  </si>
  <si>
    <t>Angel Investor and Startup Advisor</t>
  </si>
  <si>
    <t>my life</t>
  </si>
  <si>
    <t>Katrina Prentice</t>
  </si>
  <si>
    <t>katrina@zakhealth.com</t>
  </si>
  <si>
    <t>AI HEalth Tech</t>
  </si>
  <si>
    <t>health</t>
  </si>
  <si>
    <t>Kaushik Immadisetty</t>
  </si>
  <si>
    <t>~100</t>
  </si>
  <si>
    <t>Purdue Innovates - I run a startup accelerator.</t>
  </si>
  <si>
    <t>min: 25,000, max:  100,000</t>
  </si>
  <si>
    <t>Kauthar Khaleel</t>
  </si>
  <si>
    <t>tawnetwork21@gmail.com</t>
  </si>
  <si>
    <t>Nil</t>
  </si>
  <si>
    <t>F5ive</t>
  </si>
  <si>
    <t>Kavita Malhotra</t>
  </si>
  <si>
    <t>kavita.malhotra@kaizenconsultancyservices.com</t>
  </si>
  <si>
    <t>below 5</t>
  </si>
  <si>
    <t>Search HR Online - AI driven HR platform to design HR solutions in minutes</t>
  </si>
  <si>
    <t>Kavya YL</t>
  </si>
  <si>
    <t>kavya@highcircleventures.com</t>
  </si>
  <si>
    <t>High Circle Ventures + Investor Relations</t>
  </si>
  <si>
    <t>Operations, Marketing, Fund Admin</t>
  </si>
  <si>
    <t>Kawere Simon Peter</t>
  </si>
  <si>
    <t>kaweresimonpeter@gmail.com</t>
  </si>
  <si>
    <t>256 779 459 489</t>
  </si>
  <si>
    <t>https://www.linkedin.com/in/kawere-simon-peter-15426413a</t>
  </si>
  <si>
    <t>https://www.xtremeitdvnt.com/</t>
  </si>
  <si>
    <t>Extreme I.T Developments</t>
  </si>
  <si>
    <t>Business Operations</t>
  </si>
  <si>
    <t>Kayode Abijo</t>
  </si>
  <si>
    <t>234 703 781 0079</t>
  </si>
  <si>
    <t>https://smart-caroline-06zbwpzc.dcms.site/</t>
  </si>
  <si>
    <t>ClearClause, AI native saas Infrastructure automating and simplifying legal and privacy for SMBs</t>
  </si>
  <si>
    <t>Legal and data privacy compliance</t>
  </si>
  <si>
    <t>keith kee</t>
  </si>
  <si>
    <t>keithkee@gmail.com</t>
  </si>
  <si>
    <t>65 9824 7098</t>
  </si>
  <si>
    <t>https://www.linkedin.com/in/keekeith</t>
  </si>
  <si>
    <t>Inspection with shutdown or disrupting operations using AI/ MI</t>
  </si>
  <si>
    <t>Predictive failure</t>
  </si>
  <si>
    <t>Keith Weng</t>
  </si>
  <si>
    <t>perplexity, v0</t>
  </si>
  <si>
    <t>Min: n/a, Max:  n/a</t>
  </si>
  <si>
    <t>Kelly Hugunin</t>
  </si>
  <si>
    <t>kelly.hugunin@gmail.com</t>
  </si>
  <si>
    <t>1 (818) 720-6990</t>
  </si>
  <si>
    <t>Startup diligence</t>
  </si>
  <si>
    <t>Kelly Roark</t>
  </si>
  <si>
    <t>1 (917) 880-7707</t>
  </si>
  <si>
    <t>n/a</t>
  </si>
  <si>
    <t>https://stratespheric.com/</t>
  </si>
  <si>
    <t>Stratespheric - Growth and innovation strategists, unlocking market opportunity and hidden value in your digital operations.</t>
  </si>
  <si>
    <t>sales, marketing and operational workflows</t>
  </si>
  <si>
    <t>Kelston Smith</t>
  </si>
  <si>
    <t>ks@plantec.io</t>
  </si>
  <si>
    <t>www.plantec.io</t>
  </si>
  <si>
    <t>We at times invest directly or offer investment scout/fundraising support.</t>
  </si>
  <si>
    <t>Investor relations and general lead Gen</t>
  </si>
  <si>
    <t>Ken B</t>
  </si>
  <si>
    <t>1 (408) 555-1212</t>
  </si>
  <si>
    <t>Ken Lee</t>
  </si>
  <si>
    <t>liken0010@gmail.com</t>
  </si>
  <si>
    <t>https://www.linkedin.com/in/liken</t>
  </si>
  <si>
    <t>Wellness</t>
  </si>
  <si>
    <t>Hr</t>
  </si>
  <si>
    <t>Kendall Baker</t>
  </si>
  <si>
    <t>1 (151) 298-1820</t>
  </si>
  <si>
    <t>N/A - graduate student at UT Austin</t>
  </si>
  <si>
    <t>Solar and wind start-up</t>
  </si>
  <si>
    <t>KENNETH IKEDIFE</t>
  </si>
  <si>
    <t>ikedifekenneth@gmail.com</t>
  </si>
  <si>
    <t>234 908 108 0048</t>
  </si>
  <si>
    <t>https://www.linkedin.com/in/kenneth-ikedife</t>
  </si>
  <si>
    <t>www.azanahsupport.com</t>
  </si>
  <si>
    <t>Azanah Support</t>
  </si>
  <si>
    <t>Customer support</t>
  </si>
  <si>
    <t>Kenneth Kusiima</t>
  </si>
  <si>
    <t>kkusiima93@gmail.com</t>
  </si>
  <si>
    <t>256 779 530 694</t>
  </si>
  <si>
    <t>https://www.linkedin.com/in/kenneth-kusiima-50022011a</t>
  </si>
  <si>
    <t>forcebytesolutions.com</t>
  </si>
  <si>
    <t>Forcebyte Solutions limited</t>
  </si>
  <si>
    <t>Marketing strategies</t>
  </si>
  <si>
    <t>Kerry Clark</t>
  </si>
  <si>
    <t>1 (310) 945-7275</t>
  </si>
  <si>
    <t>https://www.linkedin.com/in/kerryallisonclark</t>
  </si>
  <si>
    <t>Marketing, technology, analytics</t>
  </si>
  <si>
    <t>Looking for new ideas</t>
  </si>
  <si>
    <t>Kerstin Apaga Udasco</t>
  </si>
  <si>
    <t>49 172 7385924</t>
  </si>
  <si>
    <t>Readymix Concrete</t>
  </si>
  <si>
    <t>Datamanagement</t>
  </si>
  <si>
    <t>Kerty Levy</t>
  </si>
  <si>
    <t>kerty.levy@techstars.com</t>
  </si>
  <si>
    <t>1 (515) 490-7741</t>
  </si>
  <si>
    <t>LinkedIn.com/in/kertylevy</t>
  </si>
  <si>
    <t>Techstars.com</t>
  </si>
  <si>
    <t>Managing Director</t>
  </si>
  <si>
    <t>min: 20, max:  220</t>
  </si>
  <si>
    <t>Keshav Porwal</t>
  </si>
  <si>
    <t>keshavporwalji@gmail.com</t>
  </si>
  <si>
    <t>91 80920 89567</t>
  </si>
  <si>
    <t>business</t>
  </si>
  <si>
    <t>Kevin Blake-Thomas</t>
  </si>
  <si>
    <t>kevin@tychon.app</t>
  </si>
  <si>
    <t>1(868)789-9307</t>
  </si>
  <si>
    <t>Tychon - we help SMB shoify stores increase revenue by allowing customers to discover purchase products from interactive images.</t>
  </si>
  <si>
    <t>Kevin Brockland</t>
  </si>
  <si>
    <t>kevin@indelible.vc</t>
  </si>
  <si>
    <t>1 (636) 399-9465</t>
  </si>
  <si>
    <t>https://indelible.vc</t>
  </si>
  <si>
    <t>Seed stage VC investing in B2B tech in Southeast Asia</t>
  </si>
  <si>
    <t>Kevin Dinh</t>
  </si>
  <si>
    <t>ScalElevate, ai automation agency</t>
  </si>
  <si>
    <t>Kevin Gavin</t>
  </si>
  <si>
    <t>1 (555) 555-5555</t>
  </si>
  <si>
    <t>Internet access provider</t>
  </si>
  <si>
    <t>wiline.com</t>
  </si>
  <si>
    <t>WiLine</t>
  </si>
  <si>
    <t>Kevin Horek</t>
  </si>
  <si>
    <t>kevinhorek@gmail.com</t>
  </si>
  <si>
    <t>1 (780) 446-5494</t>
  </si>
  <si>
    <t>https://www.linkedin.com/in/kevinhorek/</t>
  </si>
  <si>
    <t>www.kevinhorek.com</t>
  </si>
  <si>
    <t>Founder, TV/Radio/Podcast Host, Technical CX/UX/UI Designer, AI Code Developer, Prototyper &amp; Cybersecurity Enthusiast</t>
  </si>
  <si>
    <t>Cursor, Perplexity</t>
  </si>
  <si>
    <t>Kevin K</t>
  </si>
  <si>
    <t>Sales, content</t>
  </si>
  <si>
    <t>Kevin Kyer</t>
  </si>
  <si>
    <t>kevin@pyrpose.io</t>
  </si>
  <si>
    <t>41 79 558 05 43</t>
  </si>
  <si>
    <t>Sell excess renewable energy to local community</t>
  </si>
  <si>
    <t>Kevin Lye</t>
  </si>
  <si>
    <t>kevin@guild.im</t>
  </si>
  <si>
    <t>Guild.Consulting</t>
  </si>
  <si>
    <t>Guild Consulting: helping improve Hawaii and beyond</t>
  </si>
  <si>
    <t>RFP searching</t>
  </si>
  <si>
    <t>Kevin Ng</t>
  </si>
  <si>
    <t>kevinngchengyong@gmail.com</t>
  </si>
  <si>
    <t>65 9170 2041</t>
  </si>
  <si>
    <t>Biworldwide.com.sg</t>
  </si>
  <si>
    <t>Bi worldwide. I manage finance and the hr department</t>
  </si>
  <si>
    <t>Finance and HR</t>
  </si>
  <si>
    <t>Kevin Nuest</t>
  </si>
  <si>
    <t>kevin@meshmesh.io</t>
  </si>
  <si>
    <t>1 (765) 586-4707</t>
  </si>
  <si>
    <t>MeshMesh.io</t>
  </si>
  <si>
    <t>MeshMesh is your Chief AI Officer - Unlocking the opportunities of the AI era by equipping your business with the knowledge &amp; tools to harness artificial intelligence effectively.</t>
  </si>
  <si>
    <t>Khaled Fouad</t>
  </si>
  <si>
    <t>90 533 550 0940</t>
  </si>
  <si>
    <t>ethis.tr</t>
  </si>
  <si>
    <t>Ethis enables SMEs secure short term credit from investors not banks.</t>
  </si>
  <si>
    <t>sales and marketing, credit assessment</t>
  </si>
  <si>
    <t>Khang Pham</t>
  </si>
  <si>
    <t>duykhangpham201@gmail.com</t>
  </si>
  <si>
    <t>https://capital.reazon.jp/en/</t>
  </si>
  <si>
    <t>Reazon Capital - CVCs investing in early stage startups</t>
  </si>
  <si>
    <t>Khimji Vaghjiani</t>
  </si>
  <si>
    <t>khimjiv@gmail.com</t>
  </si>
  <si>
    <t>www.linkedin.com/in/dvaghjiani</t>
  </si>
  <si>
    <t>Torrens University</t>
  </si>
  <si>
    <t>kibet emmanuel</t>
  </si>
  <si>
    <t>ekibet254@gmail.com</t>
  </si>
  <si>
    <t>Wima group</t>
  </si>
  <si>
    <t>finances and correspondence</t>
  </si>
  <si>
    <t>Kidist Zeyede</t>
  </si>
  <si>
    <t>kidistzeyede9@gmail.com</t>
  </si>
  <si>
    <t>kidi</t>
  </si>
  <si>
    <t>telegram</t>
  </si>
  <si>
    <t>Min: 23, Max:  75</t>
  </si>
  <si>
    <t>Kids Frenzy</t>
  </si>
  <si>
    <t>https://www.linkedin.com/in/afia-majid-3b6a29243?utm_source=share&amp;utm_campaign=share_via&amp;utm_content=profile&amp;utm_medium=android_app</t>
  </si>
  <si>
    <t>An intern</t>
  </si>
  <si>
    <t>Kieran Corbett</t>
  </si>
  <si>
    <t>corbett.kieran@gmail.com</t>
  </si>
  <si>
    <t>1 (929) 351-2036</t>
  </si>
  <si>
    <t>CTB Capital  Invest in startups</t>
  </si>
  <si>
    <t>KIM MCNEILLY</t>
  </si>
  <si>
    <t>genistar@ymail.com</t>
  </si>
  <si>
    <t>Soul healing.</t>
  </si>
  <si>
    <t>marketing and content creation</t>
  </si>
  <si>
    <t>Kir Slavin</t>
  </si>
  <si>
    <t>www.academator.com</t>
  </si>
  <si>
    <t>Academator.com</t>
  </si>
  <si>
    <t>Kiran Ahmed</t>
  </si>
  <si>
    <t>ahmedrazakiran1@gmail.com</t>
  </si>
  <si>
    <t>92 315 2170894</t>
  </si>
  <si>
    <t>https://www.linkedin.com/in/kiran-ahmedraza-1a952127b</t>
  </si>
  <si>
    <t>I haven't company</t>
  </si>
  <si>
    <t>Kirandeep Kaur</t>
  </si>
  <si>
    <t>kdkaur89@gmail.com</t>
  </si>
  <si>
    <t>49 175 912044</t>
  </si>
  <si>
    <t>Growth Rebels - Startup founder consulting on PM fit and go to market challenges</t>
  </si>
  <si>
    <t>Due Diligence</t>
  </si>
  <si>
    <t>Kirill Khatkevich</t>
  </si>
  <si>
    <t>khatkevich@gmail.com</t>
  </si>
  <si>
    <t>Red Panda Labs. We make social apps</t>
  </si>
  <si>
    <t>Google vision, ChatGPT, Perplexity, Veo, etc</t>
  </si>
  <si>
    <t>Min: 40, Max:  80</t>
  </si>
  <si>
    <t>KnightsofSaintPatrick</t>
  </si>
  <si>
    <t>knightssaintpatrick@gmail.com</t>
  </si>
  <si>
    <t>www.Tendermerciestv</t>
  </si>
  <si>
    <t>www. Freedomtv. Us</t>
  </si>
  <si>
    <t>FREEDOM TV© is a Catholic Media and Fintech Platform, addressing violence against children, globally.</t>
  </si>
  <si>
    <t>Konstantin G</t>
  </si>
  <si>
    <t>gimazov.konst@gmail.com</t>
  </si>
  <si>
    <t>min: 10, max:  50</t>
  </si>
  <si>
    <t>Konstantin K.</t>
  </si>
  <si>
    <t>7 (915) 989-45-67</t>
  </si>
  <si>
    <t>Prointegracia</t>
  </si>
  <si>
    <t>Any processes. The last project was to automate invoicing without an API.  I developed a Telegram bot integrated with OpenAI to practice in English.</t>
  </si>
  <si>
    <t>Konstantin Melnikov</t>
  </si>
  <si>
    <t>ohmykonstantin@gmail.com</t>
  </si>
  <si>
    <t>7 (985) 726-25-60</t>
  </si>
  <si>
    <t>Cult (видеопродакшн), Blaster (студия графики)</t>
  </si>
  <si>
    <t>Создать технологичные продукты</t>
  </si>
  <si>
    <t>Konstantine Karczmarski</t>
  </si>
  <si>
    <t>48 571 047 237</t>
  </si>
  <si>
    <t>www.alliance-tech.eu</t>
  </si>
  <si>
    <t>Alliance Tech. A non-profit, that helps design ecosystems</t>
  </si>
  <si>
    <t>Customer journeys</t>
  </si>
  <si>
    <t>Kostas Sifakis</t>
  </si>
  <si>
    <t>Product Management Lead at Amazon Ads</t>
  </si>
  <si>
    <t>Advertising</t>
  </si>
  <si>
    <t>Kris Kizer</t>
  </si>
  <si>
    <t>kris@ironkeycapital.com</t>
  </si>
  <si>
    <t>1 (847) 610-0284</t>
  </si>
  <si>
    <t>MoonshotNX  MoonshotNX offers startups access to $50K grants, STACK Note™ funding, and a network of over 70,000 investors.</t>
  </si>
  <si>
    <t>Krishna Harish</t>
  </si>
  <si>
    <t>krishnakanjana1@gmail.com</t>
  </si>
  <si>
    <t>ProcQNeuro, Founder</t>
  </si>
  <si>
    <t>Krishna Sharma</t>
  </si>
  <si>
    <t>91 93907 03162</t>
  </si>
  <si>
    <t>https://www.linkedin.com/in/krishna-sharma28</t>
  </si>
  <si>
    <t>Byte</t>
  </si>
  <si>
    <t>SAM</t>
  </si>
  <si>
    <t>Krishna Surendra</t>
  </si>
  <si>
    <t>we provide hr software for businesses in the usa</t>
  </si>
  <si>
    <t>marketing and sales</t>
  </si>
  <si>
    <t>Kristin Fornal</t>
  </si>
  <si>
    <t>k_fornal@brayman.com</t>
  </si>
  <si>
    <t>1 (724) 900-0713</t>
  </si>
  <si>
    <t>HTTPS://www.brayman.com</t>
  </si>
  <si>
    <t>Brayman Construction Corp - heavy civil and geotechnical contractor</t>
  </si>
  <si>
    <t>Lead generation, competitive analysis, SOPs, social media, video</t>
  </si>
  <si>
    <t>Kristin Veriga</t>
  </si>
  <si>
    <t>971 50 573 2804</t>
  </si>
  <si>
    <t>Vestafy tackles teenage mental health to reduce harm and suicide</t>
  </si>
  <si>
    <t>app dev</t>
  </si>
  <si>
    <t>Kristina A</t>
  </si>
  <si>
    <t>kris.al.0203@gmail.com</t>
  </si>
  <si>
    <t>HR consulting</t>
  </si>
  <si>
    <t>Talent management</t>
  </si>
  <si>
    <t>Kristina Rudinskas</t>
  </si>
  <si>
    <t>https://www.linkedin.com/in/kristinarudinskas/</t>
  </si>
  <si>
    <t>help automate PM duties</t>
  </si>
  <si>
    <t>chatgpt</t>
  </si>
  <si>
    <t>Min: 20, Max:  50</t>
  </si>
  <si>
    <t>Krystel Bendahan</t>
  </si>
  <si>
    <t>34 602 468 358</t>
  </si>
  <si>
    <t>www.bendahan.co</t>
  </si>
  <si>
    <t>Bendahan ventures</t>
  </si>
  <si>
    <t>Marketing, sales, operations</t>
  </si>
  <si>
    <t>Kseniia Riabokin</t>
  </si>
  <si>
    <t>ksyunya.ryabokon56@gmail.com</t>
  </si>
  <si>
    <t>~400</t>
  </si>
  <si>
    <t>Brainstack, IT company that contains a lot of projects</t>
  </si>
  <si>
    <t>Marketing, Customer Care</t>
  </si>
  <si>
    <t>Ksenya Borzov</t>
  </si>
  <si>
    <t>ksenya@oss.ventures</t>
  </si>
  <si>
    <t>https://www.linkedin.com/in/ksenya-borzov?utm_source=share&amp;utm_campaign=share_via&amp;utm_content=profile&amp;utm_medium=ios_app</t>
  </si>
  <si>
    <t>OSS.ventures</t>
  </si>
  <si>
    <t>OSS Ventures, we Build Software companies for manufacturing</t>
  </si>
  <si>
    <t>Kumar Basu</t>
  </si>
  <si>
    <t>neurogenelab.ai@gmail.com</t>
  </si>
  <si>
    <t>https://www.linkedin.com/in/kumarbasuml/</t>
  </si>
  <si>
    <t>https://oflo.netlify.app/</t>
  </si>
  <si>
    <t>At Neurogene Lab, I’m building a large language model (LLM) to accelerate drug discovery and development by simulating the entire preclinical animal testing phase on computers. Instead of using animal models, we use human gene mirrors, making the process up to 99% more effective, cost-efficient, and time-saving.</t>
  </si>
  <si>
    <t>I use a range of AI tools to automate client processes based on their specific needs. For example, I often leverage OpenAI’s GPT models for natural language tasks like content generation, chatbots, and email automation. For data processing and analysis, I use Python libraries with AI/ML frameworks like TensorFlow, Scikit-learn, or Pandas. When clients need workflow automation, I integrate tools like Zapier, Make (Integromat), and RPA bots. For visual tasks, I use computer vision libraries like OpenCV or tools like Roboflow. Each project is customized with the right tools to ensure efficiency and ROI.</t>
  </si>
  <si>
    <t>Min: $25, Max:  $75</t>
  </si>
  <si>
    <t>Kumaran Mani</t>
  </si>
  <si>
    <t>kumaran@tenthplanet.in</t>
  </si>
  <si>
    <t>www.tenthplanet.in</t>
  </si>
  <si>
    <t>odoo, pentaho IT services</t>
  </si>
  <si>
    <t>ERP</t>
  </si>
  <si>
    <t>Kurt Buseck</t>
  </si>
  <si>
    <t>1 (181) 445-0652</t>
  </si>
  <si>
    <t>www.rex-cap.com</t>
  </si>
  <si>
    <t>ReX Capital. Investor in deep tech</t>
  </si>
  <si>
    <t>min: 1000000, max:  5000000</t>
  </si>
  <si>
    <t>Kwadwo Adu</t>
  </si>
  <si>
    <t>signkit.io</t>
  </si>
  <si>
    <t>Signkit</t>
  </si>
  <si>
    <t>Kwesi Selassie</t>
  </si>
  <si>
    <t>1 (134) 790-4661</t>
  </si>
  <si>
    <t>https://www.pegasusangelaccelerator.com/</t>
  </si>
  <si>
    <t>Pegasus Angel Accelerator</t>
  </si>
  <si>
    <t>Kyle Poulin</t>
  </si>
  <si>
    <t>kyle@bridge4ventures.com</t>
  </si>
  <si>
    <t>Bridge4Ventures, buying and building small profitable companies.</t>
  </si>
  <si>
    <t>Building agents to make processes more efficient.</t>
  </si>
  <si>
    <t>Kyle Wright</t>
  </si>
  <si>
    <t>1 (813) 610-3773</t>
  </si>
  <si>
    <t>Www.wrightmr.com</t>
  </si>
  <si>
    <t>Wright Management &amp; Realty + tenant placement and property management for residential properties</t>
  </si>
  <si>
    <t>Leasing</t>
  </si>
  <si>
    <t>Labhini Patel</t>
  </si>
  <si>
    <t>patel.la@northeastern.edu</t>
  </si>
  <si>
    <t>1 (161) 765-3604</t>
  </si>
  <si>
    <t>Northeastern University: 10,000+ employees (including faculty and staff) RadicalX (internship): 50–100 employees</t>
  </si>
  <si>
    <t>At Northeastern University, I’m pursuing my Master’s in Analytics with a focus on Applied Machine Intelligence, and I recently interned at RadicalX where I built AI-driven solutions for social impact using machine learning and large language models.</t>
  </si>
  <si>
    <t>I’m attending the conference primarily for learning and exposure. I’m currently exploring how AI can automate data analysis, reporting, and decision-support tasks in healthcare and pharmaceutical analytics. My focus is on understanding use cases around patient journey mapping, formulary optimization, and predictive insights for payer strategy.</t>
  </si>
  <si>
    <t>Lak Ming Lam</t>
  </si>
  <si>
    <t>1(925)989-0111</t>
  </si>
  <si>
    <t>Lakshmi Natarajan</t>
  </si>
  <si>
    <t>1 (201) 406-4867</t>
  </si>
  <si>
    <t>https://www.erezcapital.io/</t>
  </si>
  <si>
    <t>Collaborate with startups with capital and consulting.</t>
  </si>
  <si>
    <t>min: 5,000, max:  5,000,000</t>
  </si>
  <si>
    <t>Lakshya Daga</t>
  </si>
  <si>
    <t>lakshya@truleague.com</t>
  </si>
  <si>
    <t>www.truleague.com</t>
  </si>
  <si>
    <t>Founder &amp; CEO at TruLeague</t>
  </si>
  <si>
    <t>Tech, Business</t>
  </si>
  <si>
    <t>Lakyntina (Tina) Lyngdoh</t>
  </si>
  <si>
    <t>https://www.streamalive.com/</t>
  </si>
  <si>
    <t>Streamalive, COO</t>
  </si>
  <si>
    <t>Lalit Kumar</t>
  </si>
  <si>
    <t>lalitj2017@gmail.com</t>
  </si>
  <si>
    <t>Product development</t>
  </si>
  <si>
    <t>Lalitha Ramamoorthy</t>
  </si>
  <si>
    <t>lalitha@hikigai.ai</t>
  </si>
  <si>
    <t>1(248)767-4409</t>
  </si>
  <si>
    <t>www.hikigai.ai</t>
  </si>
  <si>
    <t>Hikigai.inc,</t>
  </si>
  <si>
    <t>Lama G</t>
  </si>
  <si>
    <t>234 807 664 6039</t>
  </si>
  <si>
    <t>Malaqprime</t>
  </si>
  <si>
    <t>Zapier</t>
  </si>
  <si>
    <t>Lama Haytham</t>
  </si>
  <si>
    <t>lamahaytham5@gmail.com</t>
  </si>
  <si>
    <t>1 (929) 242-1218</t>
  </si>
  <si>
    <t>dealraise.com</t>
  </si>
  <si>
    <t>DealRaise  Clients operation director</t>
  </si>
  <si>
    <t>GHL, Zapier, OpenAI, N8n etc.</t>
  </si>
  <si>
    <t>Min: 500, Max:  15000</t>
  </si>
  <si>
    <t>Lamy El</t>
  </si>
  <si>
    <t>lamyaa.elbassiti@gmail.com</t>
  </si>
  <si>
    <t>44 0688 848122</t>
  </si>
  <si>
    <t>Me</t>
  </si>
  <si>
    <t>Startup Universe Morocco a venture builder</t>
  </si>
  <si>
    <t>BM and MVP development</t>
  </si>
  <si>
    <t>Landseer Enga</t>
  </si>
  <si>
    <t>1(604)989-1250</t>
  </si>
  <si>
    <t>www.revyl.ai</t>
  </si>
  <si>
    <t>Revyl.ai - automated testing and code reviews</t>
  </si>
  <si>
    <t>Lantumo Birhanu</t>
  </si>
  <si>
    <t>birhanulantu@gmail.com</t>
  </si>
  <si>
    <t>251 98 994 3757</t>
  </si>
  <si>
    <t>https://the-one-lilac.vercel.app/</t>
  </si>
  <si>
    <t>solo freelancer</t>
  </si>
  <si>
    <t>huggging face</t>
  </si>
  <si>
    <t>Larisa Ginosyan</t>
  </si>
  <si>
    <t>lginosyan@gmail.com</t>
  </si>
  <si>
    <t>374 93 937 007</t>
  </si>
  <si>
    <t>https://www.linkedin.com/in/larisaginosyan/</t>
  </si>
  <si>
    <t>1-20</t>
  </si>
  <si>
    <t>AI labeling</t>
  </si>
  <si>
    <t>Larry Britten</t>
  </si>
  <si>
    <t>1 (847) 809-7254</t>
  </si>
  <si>
    <t>LB2 Ventures - IT Consulting</t>
  </si>
  <si>
    <t>content creation and sales outreach</t>
  </si>
  <si>
    <t>Larry Traverence</t>
  </si>
  <si>
    <t>larrytraverence@gmail.com</t>
  </si>
  <si>
    <t>1 (160) 478-7765</t>
  </si>
  <si>
    <t>https://fourpillarscommunityhousing.com/</t>
  </si>
  <si>
    <t>Four Pillars Community Housing</t>
  </si>
  <si>
    <t>as much as we can but mostly the follow up on a sale and the site construction work flo</t>
  </si>
  <si>
    <t>Lasse Flagstad</t>
  </si>
  <si>
    <t>47 473 82 071</t>
  </si>
  <si>
    <t>buroventures.com</t>
  </si>
  <si>
    <t>Buro Ventures. Growth consulting for B2B companies.</t>
  </si>
  <si>
    <t>Lasse Nørremark</t>
  </si>
  <si>
    <t>45 20 95 98 68</t>
  </si>
  <si>
    <t>https://barma.io/en</t>
  </si>
  <si>
    <t>Barma + All-in-one workspace and training app for hospitality - Barma</t>
  </si>
  <si>
    <t>qualified target accounts</t>
  </si>
  <si>
    <t>LaToya Allison</t>
  </si>
  <si>
    <t>1 (347) 266-4112</t>
  </si>
  <si>
    <t>gospoke.co</t>
  </si>
  <si>
    <t>Spoke - Strategic Hiring Partner</t>
  </si>
  <si>
    <t>Laura Spinaci</t>
  </si>
  <si>
    <t>39 347 142 9565</t>
  </si>
  <si>
    <t>B2bSales/investors relations</t>
  </si>
  <si>
    <t>Sales/marketing</t>
  </si>
  <si>
    <t>Lauren Devlin</t>
  </si>
  <si>
    <t>lauren.devlin@countrynavigator.com</t>
  </si>
  <si>
    <t>44 77 0090 0000</t>
  </si>
  <si>
    <t>https://www.countrynavigator.com/</t>
  </si>
  <si>
    <t>Country Navigator - we help global teams increase performance with cultural intelligence</t>
  </si>
  <si>
    <t>Lauren Shroll</t>
  </si>
  <si>
    <t>laurensh14@gmail.com</t>
  </si>
  <si>
    <t>Just me</t>
  </si>
  <si>
    <t>https://camilleoutsidethebox.com/</t>
  </si>
  <si>
    <t>Camille Outside The Box LLC; help early-stage startups with marketing and communications</t>
  </si>
  <si>
    <t>Review management, landing page creation, and content creation (blogs, social posts)</t>
  </si>
  <si>
    <t>Laurent Sultan</t>
  </si>
  <si>
    <t>33 0 67 87 79 97</t>
  </si>
  <si>
    <t>New York</t>
  </si>
  <si>
    <t>Activeviam.com</t>
  </si>
  <si>
    <t>Activeviam I run the GTM</t>
  </si>
  <si>
    <t>Accross the company</t>
  </si>
  <si>
    <t>Lawal Dania</t>
  </si>
  <si>
    <t>lawal@ainad.net</t>
  </si>
  <si>
    <t>44 7769 007642</t>
  </si>
  <si>
    <t>https;//ainad.net</t>
  </si>
  <si>
    <t>AINAD Venture Studio</t>
  </si>
  <si>
    <t>Lea Hauser</t>
  </si>
  <si>
    <t>homielea@gmail.com</t>
  </si>
  <si>
    <t>34 648 651 170</t>
  </si>
  <si>
    <t>https://www.linkedin.com/in/lea-hauser</t>
  </si>
  <si>
    <t>www.leahauser.de</t>
  </si>
  <si>
    <t>Lea Hauser Coaching - I coach executives, leaders and creatives</t>
  </si>
  <si>
    <t>content creation &amp; posting, customer service, CRM</t>
  </si>
  <si>
    <t>Leah Bateman</t>
  </si>
  <si>
    <t>leah@animahub.com</t>
  </si>
  <si>
    <t>animahub.com</t>
  </si>
  <si>
    <t>Anima Hub: A story-driven workplace wellness platform</t>
  </si>
  <si>
    <t>Database population.</t>
  </si>
  <si>
    <t>Leander Howard II</t>
  </si>
  <si>
    <t>leander@writesea.com</t>
  </si>
  <si>
    <t>1 (404) 838-8173</t>
  </si>
  <si>
    <t>Https://writesea.com/</t>
  </si>
  <si>
    <t>The all in one career services suite for colleges and universities.</t>
  </si>
  <si>
    <t>Leandro Rafael</t>
  </si>
  <si>
    <t>leandrorafael1584@gmail.com</t>
  </si>
  <si>
    <t>55 11 99699-3571</t>
  </si>
  <si>
    <t>https://www.linkedin.com/in/leandrocrafael</t>
  </si>
  <si>
    <t>T-Prosper is a consulting firm specialized in business restructuring and strategic management, focused on unlocking value and delivering sustainable results for companies in critical or transformational moments.</t>
  </si>
  <si>
    <t>Financial Department</t>
  </si>
  <si>
    <t>Lee Enrile</t>
  </si>
  <si>
    <t>Lee James</t>
  </si>
  <si>
    <t>lee.james@domo.com</t>
  </si>
  <si>
    <t>Domo</t>
  </si>
  <si>
    <t>Lee Shirani</t>
  </si>
  <si>
    <t>lee@storied.co</t>
  </si>
  <si>
    <t>1 (312) 232-2323</t>
  </si>
  <si>
    <t>storied.co</t>
  </si>
  <si>
    <t>Content experience platform for creating, managing and measuring sales and marketing material</t>
  </si>
  <si>
    <t>Leela VenkataSatish Kolla</t>
  </si>
  <si>
    <t>satish.klv@gmail.com</t>
  </si>
  <si>
    <t>91 88973 61407</t>
  </si>
  <si>
    <t>SS Agilegurus</t>
  </si>
  <si>
    <t>End to End Product Implementation</t>
  </si>
  <si>
    <t>Lena Gaponenko</t>
  </si>
  <si>
    <t>7 (966) 017-69-68</t>
  </si>
  <si>
    <t>5 person</t>
  </si>
  <si>
    <t>https://edventureshub.com/</t>
  </si>
  <si>
    <t>EdVentures.HUB. Education+ community for wannabes founders</t>
  </si>
  <si>
    <t>Marketing, operations</t>
  </si>
  <si>
    <t>LENGANJI AMANDA NACHALWE</t>
  </si>
  <si>
    <t>nachalweleng@gmail.com</t>
  </si>
  <si>
    <t>260 97 794 6386</t>
  </si>
  <si>
    <t>Legal</t>
  </si>
  <si>
    <t>Leo Hughes</t>
  </si>
  <si>
    <t>leoincorporated@gmail.com</t>
  </si>
  <si>
    <t>55 11 91019-1275</t>
  </si>
  <si>
    <t>Private Credit underwriting</t>
  </si>
  <si>
    <t>Psychological analysis</t>
  </si>
  <si>
    <t>Leon Apungu</t>
  </si>
  <si>
    <t>https://www.linkedin.com/in/leon-apungu-a53b3829a?utm_source=share&amp;utm_campaign=share_via&amp;utm_content=profile&amp;utm_medium=android_app</t>
  </si>
  <si>
    <t>8 Internal team members and over 100 Volunteer Ambassadors</t>
  </si>
  <si>
    <t>www.drxl.odoo.com</t>
  </si>
  <si>
    <t>DRXL AI - We're an AI Automation and Education Startup servicing the East African Market</t>
  </si>
  <si>
    <t>All Large Language Models, Zapier, Notion AI</t>
  </si>
  <si>
    <t>Min: $189, Max:  $5,000</t>
  </si>
  <si>
    <t>Leon Rubinstein</t>
  </si>
  <si>
    <t>Veblen Directors Program</t>
  </si>
  <si>
    <t>Content creation, workflows, market analysis, onboarding</t>
  </si>
  <si>
    <t>Leslie Onwu</t>
  </si>
  <si>
    <t>onwu.leslie@gmail.com</t>
  </si>
  <si>
    <t>ImpactVest Group</t>
  </si>
  <si>
    <t>min: 150000, max:  2500000</t>
  </si>
  <si>
    <t>Leslie Ossete</t>
  </si>
  <si>
    <t>leslie@mstudio.vc</t>
  </si>
  <si>
    <t>225 86 14 67 00</t>
  </si>
  <si>
    <t>www.mstudio.vc</t>
  </si>
  <si>
    <t>Mstudio- startup studio for Francophone West Africa</t>
  </si>
  <si>
    <t>Cross functional Playbook to create startups</t>
  </si>
  <si>
    <t>Lewis Entwisle</t>
  </si>
  <si>
    <t>44 77 7777 7777</t>
  </si>
  <si>
    <t>Esgglobal.com</t>
  </si>
  <si>
    <t>ESG</t>
  </si>
  <si>
    <t>Liam Dubson</t>
  </si>
  <si>
    <t>liam@spark-founders.com</t>
  </si>
  <si>
    <t>52 566 297 3710</t>
  </si>
  <si>
    <t>https://www.linkedin.com/in/liam-dubson</t>
  </si>
  <si>
    <t>spark-founders.com</t>
  </si>
  <si>
    <t>Spark Founders - AI business matching</t>
  </si>
  <si>
    <t>In house</t>
  </si>
  <si>
    <t>Libia F. Scheller</t>
  </si>
  <si>
    <t>1 (305) 776-1121</t>
  </si>
  <si>
    <t>MIAMI AI Ventures</t>
  </si>
  <si>
    <t>Scheduling; contacts; emails; website</t>
  </si>
  <si>
    <t>Lina Gavrilova</t>
  </si>
  <si>
    <t>7 (995) 892-44-19</t>
  </si>
  <si>
    <t>https://lingavrilova.xyz</t>
  </si>
  <si>
    <t>Lin Bureau, Digital Studio specializing in identity, web design, and content creation (video, presentations, and illustrations) for Web3,  IT projects, and beyond</t>
  </si>
  <si>
    <t>Web design</t>
  </si>
  <si>
    <t>Lindsay Finan</t>
  </si>
  <si>
    <t>1 (612) 865-0264</t>
  </si>
  <si>
    <t>Farol Asset Management + private equity co-investments</t>
  </si>
  <si>
    <t>Day to day tasks related to private investing</t>
  </si>
  <si>
    <t>Lindsay Nance</t>
  </si>
  <si>
    <t>lindsay@dealraise.com</t>
  </si>
  <si>
    <t>1 (620) 687-2614</t>
  </si>
  <si>
    <t>https://www.linkedin.com/in/lindsayenance</t>
  </si>
  <si>
    <t>DealRaise. We create assets and raise capital for our clients.</t>
  </si>
  <si>
    <t>Capital Raising asset creation, content creation, and investor outreach/engagement</t>
  </si>
  <si>
    <t>Lindsey Powers</t>
  </si>
  <si>
    <t>https://www.linkedin.com/in/lindseypowers-mba</t>
  </si>
  <si>
    <t>NaturPass + investing platform for RWA</t>
  </si>
  <si>
    <t>Business operations</t>
  </si>
  <si>
    <t>Lior Ferdman</t>
  </si>
  <si>
    <t>Www.EasyFloorRobotics.com</t>
  </si>
  <si>
    <t>Easy Floor Robotics - robot for the flooring market</t>
  </si>
  <si>
    <t>Lisa Smith</t>
  </si>
  <si>
    <t>lisa@metconnections.com</t>
  </si>
  <si>
    <t>1 (646) 234-5167</t>
  </si>
  <si>
    <t>Www.movingonproductions.com</t>
  </si>
  <si>
    <t>Moving On Productions,LLC</t>
  </si>
  <si>
    <t>lisa.moproductions@gmail.com</t>
  </si>
  <si>
    <t>Moving On Productions</t>
  </si>
  <si>
    <t>lisa@movingonproductions.com</t>
  </si>
  <si>
    <t>www.movingonproductions.com</t>
  </si>
  <si>
    <t>Moving On Productions Instructional Design Videos</t>
  </si>
  <si>
    <t>Lisa Stensgard</t>
  </si>
  <si>
    <t>lisa.stensgard@eisneramper.com</t>
  </si>
  <si>
    <t>1 (214) 938-2848</t>
  </si>
  <si>
    <t>4K</t>
  </si>
  <si>
    <t>Accounting - Director of Business Development</t>
  </si>
  <si>
    <t>growth</t>
  </si>
  <si>
    <t>Lisa Sukhorukova</t>
  </si>
  <si>
    <t>lisa@orionvc.uk</t>
  </si>
  <si>
    <t>https://www.orionvc.uk/</t>
  </si>
  <si>
    <t>Orion VC — a UK-based fund that backs frontier-AI founders at pre-seed and seed.</t>
  </si>
  <si>
    <t>Lisa Vasquez</t>
  </si>
  <si>
    <t>lisav9601@gmail.com</t>
  </si>
  <si>
    <t>1 (714) 707-0681</t>
  </si>
  <si>
    <t>Lisav.co</t>
  </si>
  <si>
    <t>The Modern Menopause Consultancy  Empowering women development Menstruation and Menopause</t>
  </si>
  <si>
    <t>Transform work flow</t>
  </si>
  <si>
    <t>Lisette Chávez</t>
  </si>
  <si>
    <t>52 553 194 8061</t>
  </si>
  <si>
    <t>www.patentvest.com</t>
  </si>
  <si>
    <t>PatentVest. I provide strategic technology intelligence and IP analysis for health and biotechnology projects</t>
  </si>
  <si>
    <t>make information searches more efficient</t>
  </si>
  <si>
    <t>Lissette Anez</t>
  </si>
  <si>
    <t>1 (345) 325-7911</t>
  </si>
  <si>
    <t>Liss</t>
  </si>
  <si>
    <t>Liyana Sulaiman</t>
  </si>
  <si>
    <t>lisulaiman</t>
  </si>
  <si>
    <t>Excess inventory Liquidation sales</t>
  </si>
  <si>
    <t>Lizzie Darby</t>
  </si>
  <si>
    <t>lizzie@madetheedit.com</t>
  </si>
  <si>
    <t>44 74 1106 1190</t>
  </si>
  <si>
    <t>Www.madetheedit.com</t>
  </si>
  <si>
    <t>Made the Edit - we make and sell shoes</t>
  </si>
  <si>
    <t>Marketing eg seo, copywriting. But more about building an ai capability into preproduction process of what we do - making shoes.</t>
  </si>
  <si>
    <t>Ljubomir Trajkovski</t>
  </si>
  <si>
    <t>ljubomir.trajkovski01@gmail.com</t>
  </si>
  <si>
    <t>Hooray Health &amp; Protection</t>
  </si>
  <si>
    <t>Lead Generation, SDR activities</t>
  </si>
  <si>
    <t>Logan Wolfe</t>
  </si>
  <si>
    <t>https://www.identitymachines.com</t>
  </si>
  <si>
    <t>Identity, access, and compliance platform for enterprise AI</t>
  </si>
  <si>
    <t>Customer Acquisition</t>
  </si>
  <si>
    <t>Looyanda Mbeki</t>
  </si>
  <si>
    <t>yandambeki@gmail.com</t>
  </si>
  <si>
    <t>Limitles Group</t>
  </si>
  <si>
    <t>Payment</t>
  </si>
  <si>
    <t>Lord Malcolm</t>
  </si>
  <si>
    <t>mel@midlanddigitalsolutions.com</t>
  </si>
  <si>
    <t>971 58 530 4846</t>
  </si>
  <si>
    <t>betrworkr.com</t>
  </si>
  <si>
    <t>Betrworkr. HR Tech</t>
  </si>
  <si>
    <t>Marketing and sales</t>
  </si>
  <si>
    <t>Lorena Suarez</t>
  </si>
  <si>
    <t>lorena@alaya.capital</t>
  </si>
  <si>
    <t>Alaya Capital. We invest in tech latam companies</t>
  </si>
  <si>
    <t>min: 250k, max:  1MM</t>
  </si>
  <si>
    <t>loretta Tema</t>
  </si>
  <si>
    <t>677 763 9848</t>
  </si>
  <si>
    <t>LH CONSULTING SERVICES LTD</t>
  </si>
  <si>
    <t>Client Management Process</t>
  </si>
  <si>
    <t>Lorine P</t>
  </si>
  <si>
    <t>201 320 175 6</t>
  </si>
  <si>
    <t>https://www.125ventures.vc/</t>
  </si>
  <si>
    <t>125  Ventures - early stage VC firm</t>
  </si>
  <si>
    <t>Lou Severine</t>
  </si>
  <si>
    <t>lou@housmthr.com</t>
  </si>
  <si>
    <t>housmthr.com</t>
  </si>
  <si>
    <t>HousMthr - Co-Founder of a Co-Pilot Travel App</t>
  </si>
  <si>
    <t>Our Travel Co-Pilot App</t>
  </si>
  <si>
    <t>Louis Segers</t>
  </si>
  <si>
    <t>louis.techvc@gmail.com</t>
  </si>
  <si>
    <t>https://www.linkedin.com/in/louis-segers?utm_source=share&amp;utm_campaign=share_via&amp;utm_content=profile&amp;utm_medium=android_app</t>
  </si>
  <si>
    <t>Pioneers</t>
  </si>
  <si>
    <t>min: 100, max:  300</t>
  </si>
  <si>
    <t>Louisa Parson</t>
  </si>
  <si>
    <t>louisaparson79563@gmail.com</t>
  </si>
  <si>
    <t>1 (325) 668-2086</t>
  </si>
  <si>
    <t>Solomon ELEVEN IDA Legitimate self-interest for nonprofit startups</t>
  </si>
  <si>
    <t>Google Photos CRM</t>
  </si>
  <si>
    <t>love forever</t>
  </si>
  <si>
    <t>loveavnesh@gmail.com</t>
  </si>
  <si>
    <t>1 (604) 805-8076</t>
  </si>
  <si>
    <t>Harshitraj06</t>
  </si>
  <si>
    <t>Deltos</t>
  </si>
  <si>
    <t>Lovekesh Manhas</t>
  </si>
  <si>
    <t>https://www.linkedin.com/in/lovekesh-manhas</t>
  </si>
  <si>
    <t>GRC</t>
  </si>
  <si>
    <t>Luba Mamaeva</t>
  </si>
  <si>
    <t>31 6 27463410</t>
  </si>
  <si>
    <t>Delaware</t>
  </si>
  <si>
    <t>digital-hunch.com</t>
  </si>
  <si>
    <t>Digital Hunch: marketing-as-a-service for SaaS</t>
  </si>
  <si>
    <t>specific professional processes on SEO/ ADs/ Email Marketing</t>
  </si>
  <si>
    <t>Luc-Rikardo Fils</t>
  </si>
  <si>
    <t>filsluc@yahoo.com</t>
  </si>
  <si>
    <t>1 (360) 819-0812</t>
  </si>
  <si>
    <t>https://www.linkedin.com/in/lucrikardofils</t>
  </si>
  <si>
    <t>https://www.domumgym.com/</t>
  </si>
  <si>
    <t>DomumGym home fitness</t>
  </si>
  <si>
    <t>Almost everything</t>
  </si>
  <si>
    <t>Lucrezia Pedani</t>
  </si>
  <si>
    <t>lucreziapedani@gmail.com</t>
  </si>
  <si>
    <t>https://www.infocert.it/?infocert_id=307&amp;infocert_campaign=BING-S-BRAND-_-IT&amp;gclid=&amp;CampaignId=580419165&amp;AdGroupId=1142394345989845&amp;feeditemid=&amp;targetid=kwd-71400351060414:loc-133562&amp;loc_interest_ms=&amp;loc_physical_ms=1861&amp;matchtype=e&amp;network=o&amp;device=c&amp;devicemodel=&amp;creative=&amp;keyword=infocert&amp;placement=&amp;target=&amp;adposition=&amp;msclkid=dc5986c91c4e161b76ffeebc0c46278e&amp;utm_source=bing&amp;utm_medium=cpc&amp;utm_campaign=Q%20-%20Search%20-%20Brand&amp;utm_term=infocert&amp;utm_content=InfoCert%20[E]</t>
  </si>
  <si>
    <t>infocert - electronic signature, KYC</t>
  </si>
  <si>
    <t>Trust in AI</t>
  </si>
  <si>
    <t>Ludovic Bodin</t>
  </si>
  <si>
    <t>ludovic@atomicscaling.com</t>
  </si>
  <si>
    <t>86 186 1841 0184</t>
  </si>
  <si>
    <t>https://www.atomicscaling.com/</t>
  </si>
  <si>
    <t>Atomic Scaling: how small teams create huge growth</t>
  </si>
  <si>
    <t>Luigi Comboni</t>
  </si>
  <si>
    <t>luigicomboni@gmail.com</t>
  </si>
  <si>
    <t>https://www.linkedin.com/in/luigi-comboni-msc-05491b5a/</t>
  </si>
  <si>
    <t>Unlocking Global Carbon Markets</t>
  </si>
  <si>
    <t>Luis Andrade</t>
  </si>
  <si>
    <t>luisantonioandradel@gmail.com</t>
  </si>
  <si>
    <t>10 mdd</t>
  </si>
  <si>
    <t>Alas</t>
  </si>
  <si>
    <t>Luis Román</t>
  </si>
  <si>
    <t>lroman@grupo.lacasa.es</t>
  </si>
  <si>
    <t>https://www.tienda.lacasa.es/</t>
  </si>
  <si>
    <t>Lacasa, New Business</t>
  </si>
  <si>
    <t>Luisa Roth</t>
  </si>
  <si>
    <t>luisa1roth@gmail.com</t>
  </si>
  <si>
    <t>54 0 346 263 3141</t>
  </si>
  <si>
    <t>https://www.linkedin.com/in/lrothlagos?utm_source=share&amp;utm_campaign=share_via&amp;utm_content=profile&amp;utm_medium=ios_app</t>
  </si>
  <si>
    <t>luisarothstudio.com</t>
  </si>
  <si>
    <t>Freelance creator</t>
  </si>
  <si>
    <t>Mid journey, chat gpt</t>
  </si>
  <si>
    <t>Luisana Sanchez</t>
  </si>
  <si>
    <t>1809 645 9999</t>
  </si>
  <si>
    <t>Don’t know</t>
  </si>
  <si>
    <t>Salesforce</t>
  </si>
  <si>
    <t>Luke Naude-Lorentz</t>
  </si>
  <si>
    <t>27 76 029 8490</t>
  </si>
  <si>
    <t>80-100</t>
  </si>
  <si>
    <t>www.mohara.co</t>
  </si>
  <si>
    <t>MOHARA - we help founders and corporates build innovative product</t>
  </si>
  <si>
    <t>Parts of the sales journey</t>
  </si>
  <si>
    <t>Luke Pessin</t>
  </si>
  <si>
    <t>luke.pessin@fundify.com</t>
  </si>
  <si>
    <t>Fundify- crowdfunding platform for startup investing</t>
  </si>
  <si>
    <t>everything</t>
  </si>
  <si>
    <t>Luke Tobin</t>
  </si>
  <si>
    <t>luke@tobincapital.co.uk</t>
  </si>
  <si>
    <t>tobincapital.co.uk</t>
  </si>
  <si>
    <t>investor</t>
  </si>
  <si>
    <t>Lydia Sugarman</t>
  </si>
  <si>
    <t>lksugarman@gmail.com</t>
  </si>
  <si>
    <t>1 (917) 445-8637</t>
  </si>
  <si>
    <t>https://venntive.com</t>
  </si>
  <si>
    <t>Venntive, a complete RevOps CRM solution that scales as your grow from startup to enterprise</t>
  </si>
  <si>
    <t>Lyramie Go</t>
  </si>
  <si>
    <t>lyra.dfx@gmail.com</t>
  </si>
  <si>
    <t>63 917 137 9949</t>
  </si>
  <si>
    <t>DFX + Marketing and Events Associate</t>
  </si>
  <si>
    <t>Lyubov Tsvetkova</t>
  </si>
  <si>
    <t>tsvetkovalyubov@gmail.com</t>
  </si>
  <si>
    <t>Entrepreneurship</t>
  </si>
  <si>
    <t>Lz Cos</t>
  </si>
  <si>
    <t>lzcos@yahoo.com.sg</t>
  </si>
  <si>
    <t>Programs</t>
  </si>
  <si>
    <t>M K</t>
  </si>
  <si>
    <t>mkhan100@gmail.com</t>
  </si>
  <si>
    <t>Startup</t>
  </si>
  <si>
    <t>M P</t>
  </si>
  <si>
    <t>www.moxiesalon.com</t>
  </si>
  <si>
    <t>Moxie, SMB retail franchise - beauty salon</t>
  </si>
  <si>
    <t>SMB operations</t>
  </si>
  <si>
    <t>Mac</t>
  </si>
  <si>
    <t>Datafresh Marketing</t>
  </si>
  <si>
    <t>Invoices</t>
  </si>
  <si>
    <t>Mack Comandante</t>
  </si>
  <si>
    <t>markphilipcomandante@gmail.com</t>
  </si>
  <si>
    <t>Devcrew</t>
  </si>
  <si>
    <t>Mackenzie Howe</t>
  </si>
  <si>
    <t>mackenzie@atheni.ai</t>
  </si>
  <si>
    <t>44 7594 626602</t>
  </si>
  <si>
    <t>Atheni, the (Saas) SatNav for the world of AI-powered work</t>
  </si>
  <si>
    <t>Social media distribution, deep research, vibecoding</t>
  </si>
  <si>
    <t>Madison Le</t>
  </si>
  <si>
    <t>madison@vibecap.co</t>
  </si>
  <si>
    <t>1 (347) 799-0655</t>
  </si>
  <si>
    <t>Vibe Capital</t>
  </si>
  <si>
    <t>min: 250000, max:  750000</t>
  </si>
  <si>
    <t>Magdalene Kee</t>
  </si>
  <si>
    <t>magdalenekee001@suss.edu.sg</t>
  </si>
  <si>
    <t>I am a student studying data analytics</t>
  </si>
  <si>
    <t>Nothing at the moment</t>
  </si>
  <si>
    <t>Magnus Jern</t>
  </si>
  <si>
    <t>34 607 859 039</t>
  </si>
  <si>
    <t>https://xhumanlabs.com</t>
  </si>
  <si>
    <t>xHuman Labs - creating innovative products using AI</t>
  </si>
  <si>
    <t>Mahesh Dumbre</t>
  </si>
  <si>
    <t>91 96199 04240</t>
  </si>
  <si>
    <t>SoulSurge Ventures - Investing and Startup Advisory</t>
  </si>
  <si>
    <t>Customer Success</t>
  </si>
  <si>
    <t>Mahesh Popli</t>
  </si>
  <si>
    <t>mahesh.popli@gmail.com</t>
  </si>
  <si>
    <t>1 (158) 537-0822</t>
  </si>
  <si>
    <t>techhorizons.net</t>
  </si>
  <si>
    <t>Tech Horizons LLC</t>
  </si>
  <si>
    <t>Marketing/Bid Processing</t>
  </si>
  <si>
    <t>Mahgul Nikolo</t>
  </si>
  <si>
    <t>1(650)444-1924</t>
  </si>
  <si>
    <t>diynation.ai</t>
  </si>
  <si>
    <t>DIYNation.ai</t>
  </si>
  <si>
    <t>Mahmood Mirza</t>
  </si>
  <si>
    <t>92 301 8203010</t>
  </si>
  <si>
    <t>MM Studios</t>
  </si>
  <si>
    <t>Sales, content, support</t>
  </si>
  <si>
    <t>Mahmoud Hegab</t>
  </si>
  <si>
    <t>20 115 077 7726</t>
  </si>
  <si>
    <t>https://Makkook.ai</t>
  </si>
  <si>
    <t>Makkook.AI</t>
  </si>
  <si>
    <t>I have my own AI Agency (makkook.ai)</t>
  </si>
  <si>
    <t>Mai Nguyễn</t>
  </si>
  <si>
    <t>mai@workoptional.ai</t>
  </si>
  <si>
    <t>https://www.linkedin.com/in/ndbmai</t>
  </si>
  <si>
    <t>workoptional.ai</t>
  </si>
  <si>
    <t>WorkOptional</t>
  </si>
  <si>
    <t>Mai Shakweer</t>
  </si>
  <si>
    <t>20 100 011 4610</t>
  </si>
  <si>
    <t>Egypt</t>
  </si>
  <si>
    <t>Automechanic-eg.com</t>
  </si>
  <si>
    <t>AutoMechanic</t>
  </si>
  <si>
    <t>Majed Alawad</t>
  </si>
  <si>
    <t>malawad@windowslive.com</t>
  </si>
  <si>
    <t>Maksym Paraska</t>
  </si>
  <si>
    <t>maksym@bandera.agency</t>
  </si>
  <si>
    <t>https://bandera.agency</t>
  </si>
  <si>
    <t>Bandera Agency - marketing for fintechs</t>
  </si>
  <si>
    <t>in-house, ads, etc</t>
  </si>
  <si>
    <t>Maksym Zosym</t>
  </si>
  <si>
    <t>m.zosym@clust.team</t>
  </si>
  <si>
    <t>https://clust.team/en/</t>
  </si>
  <si>
    <t>Venture Builder</t>
  </si>
  <si>
    <t>min: 50, max:  5000000</t>
  </si>
  <si>
    <t>Malizet Berrios</t>
  </si>
  <si>
    <t>malizet@cytoimmune.com</t>
  </si>
  <si>
    <t>www.cytoimmune.com</t>
  </si>
  <si>
    <t>Administrative Support</t>
  </si>
  <si>
    <t>Improvement</t>
  </si>
  <si>
    <t>Manash Ray</t>
  </si>
  <si>
    <t>www.cittagent.com</t>
  </si>
  <si>
    <t>Cittagent</t>
  </si>
  <si>
    <t>IoT Data Analytics</t>
  </si>
  <si>
    <t>Manav Saxena</t>
  </si>
  <si>
    <t>manav@unravelminds.com</t>
  </si>
  <si>
    <t>91 82786 14376</t>
  </si>
  <si>
    <t>https://www.linkedin.com/in/saxenamanav</t>
  </si>
  <si>
    <t>https://www.unravelminds.com</t>
  </si>
  <si>
    <t>Unravel Minds - We partner with corporates and institutions to take care of their employee/student wellbeing.</t>
  </si>
  <si>
    <t>Manikandan Karunanithi</t>
  </si>
  <si>
    <t>kn.manikandan@gmail.com</t>
  </si>
  <si>
    <t>https://www.linkedin.com/in/manikandankarunanithi</t>
  </si>
  <si>
    <t>www.deltafyqa.com</t>
  </si>
  <si>
    <t>Deltafy Solutions Private Limited, We offer a range of services including Software Testing, QA as a Service (QAAAS), and training programs for college students with internship opportunities on various tools and technologies. We also provide end-to-end support for college academic projects.  Our training offerings include AI Tools training for both working and non-working professionals, as well as courses in Manual Testing and Automation using Selenium, Cypress, and Playwright.  Additionally, we provide Digital Marketing services for businesses, helping you with online promotion to grow your business.  Visit our office: 2nd Floor, Nagore Main Road, Neravy, Karaikal Opposite to Cauvery Public School email: info@deltafy.in phone: 9345164446 WhatsApp: 9442156294  Websites: https://www.Deltafyqa.com https://www.Deltafy.Digital</t>
  </si>
  <si>
    <t>Manish Chowdhary</t>
  </si>
  <si>
    <t>www.Cahoot.ai</t>
  </si>
  <si>
    <t>Cahoot.ai</t>
  </si>
  <si>
    <t>Marketing and Sales</t>
  </si>
  <si>
    <t>Manish Jain</t>
  </si>
  <si>
    <t>1(510)717-3149</t>
  </si>
  <si>
    <t>AI in vendor payments</t>
  </si>
  <si>
    <t>Manish Shishodia</t>
  </si>
  <si>
    <t>manishshishodia11@gmail.com</t>
  </si>
  <si>
    <t>i am just learning</t>
  </si>
  <si>
    <t>starter</t>
  </si>
  <si>
    <t>Manish Vanzara</t>
  </si>
  <si>
    <t>manishvanzara50@gmail.com</t>
  </si>
  <si>
    <t>91 90167 80045</t>
  </si>
  <si>
    <t>https://www.linkedin.com/in/manish-vanzara</t>
  </si>
  <si>
    <t>I'm Student</t>
  </si>
  <si>
    <t>Development</t>
  </si>
  <si>
    <t>Manisowdesvar J</t>
  </si>
  <si>
    <t>manisowdesvar@gmail.com</t>
  </si>
  <si>
    <t>https://www.linkedin.com/in/manisowdesvar16</t>
  </si>
  <si>
    <t>Manny Del Val</t>
  </si>
  <si>
    <t>1 (305) 985-3190</t>
  </si>
  <si>
    <t>https://level7investors.com</t>
  </si>
  <si>
    <t>Level &amp; Investors Commerical Multifamily Real Estate</t>
  </si>
  <si>
    <t>Lead Generation, Marketing, Capital Raising, Troubleshooting,</t>
  </si>
  <si>
    <t>Manny Larcher</t>
  </si>
  <si>
    <t>1(161)477-2878</t>
  </si>
  <si>
    <t>colaeb.com</t>
  </si>
  <si>
    <t>Colaeb</t>
  </si>
  <si>
    <t>min: 10000, max:  5000000</t>
  </si>
  <si>
    <t>Manoj Kumar</t>
  </si>
  <si>
    <t>manoj@outlieralphaventures.com</t>
  </si>
  <si>
    <t>Outlier Alpha Ventures</t>
  </si>
  <si>
    <t>min: 10000, max:  50000</t>
  </si>
  <si>
    <t>Manoj Pushpak Surezh</t>
  </si>
  <si>
    <t>manupushpak@gmail.com</t>
  </si>
  <si>
    <t>91 78100 49985</t>
  </si>
  <si>
    <t>Foodhub, I am a project manager</t>
  </si>
  <si>
    <t>Voice calls</t>
  </si>
  <si>
    <t>Manoj Ranaweera</t>
  </si>
  <si>
    <t>manoj.ranaweera@skilledup.life</t>
  </si>
  <si>
    <t>44 7769 734491</t>
  </si>
  <si>
    <t>60 volunteers</t>
  </si>
  <si>
    <t>https://skilledup.life</t>
  </si>
  <si>
    <t>SkilledUp Life - 59,000 skilled volunteers for tech startups</t>
  </si>
  <si>
    <t>Just learning</t>
  </si>
  <si>
    <t>Manthan Patel</t>
  </si>
  <si>
    <t>manthanp@acquisitionx.pro</t>
  </si>
  <si>
    <t>91 84016 44207</t>
  </si>
  <si>
    <t>https://www.linkedin.com/in/leadgenmanthan</t>
  </si>
  <si>
    <t>https://leadgenman.com/</t>
  </si>
  <si>
    <t>Lead Gen Man + Building AI Infrastructure for SMBs</t>
  </si>
  <si>
    <t>Manu Francis</t>
  </si>
  <si>
    <t>https://www.linkedin.com/in/cs-manu-francis-19277030?utm_source=share&amp;utm_campaign=share_via&amp;utm_content=profile&amp;utm_medium=android_app</t>
  </si>
  <si>
    <t>Elevate.ghcgrowthlab.com</t>
  </si>
  <si>
    <t>Ai powered fundable analysis</t>
  </si>
  <si>
    <t>min: 500k, max:  1 million</t>
  </si>
  <si>
    <t>Marc La Magna</t>
  </si>
  <si>
    <t>www.purenodal.com</t>
  </si>
  <si>
    <t>PureNodal, AI cloud infrastructure</t>
  </si>
  <si>
    <t>Marc Rosen</t>
  </si>
  <si>
    <t>mrosen2020@gmail.com</t>
  </si>
  <si>
    <t>1 (216) 401-5445</t>
  </si>
  <si>
    <t>Marcrobertrosen</t>
  </si>
  <si>
    <t>Consult on GTM combining AI first mentality with human change management</t>
  </si>
  <si>
    <t>Marc Siegel</t>
  </si>
  <si>
    <t>49 177 4923630</t>
  </si>
  <si>
    <t>Bosch - IoT Tracking Solution</t>
  </si>
  <si>
    <t>Marcel Fahle</t>
  </si>
  <si>
    <t>m.fahle@gmail.com</t>
  </si>
  <si>
    <t>https://boldvideo.com</t>
  </si>
  <si>
    <t>Bold Video turns company video libraries into searchable and discoverable knowledge.</t>
  </si>
  <si>
    <t>Marcela Xavier</t>
  </si>
  <si>
    <t>marfelixavier@gmail.com</t>
  </si>
  <si>
    <t>https://www.linkedin.com/in/mxcela</t>
  </si>
  <si>
    <t>I don't have</t>
  </si>
  <si>
    <t>I'm interested in learning more about AI tools and about n8n</t>
  </si>
  <si>
    <t>Marcelo Forgas</t>
  </si>
  <si>
    <t>mar4gas@gmail.com</t>
  </si>
  <si>
    <t>504 9784 9599</t>
  </si>
  <si>
    <t>20-30 Employees</t>
  </si>
  <si>
    <t>PatentVest + Patent Analysis</t>
  </si>
  <si>
    <t>Document Analysis</t>
  </si>
  <si>
    <t>Marco D'Amico</t>
  </si>
  <si>
    <t>marco.damico@oobrain.com</t>
  </si>
  <si>
    <t>39 339 818 4033</t>
  </si>
  <si>
    <t>oobrain - Strategic Innovation for SMEs</t>
  </si>
  <si>
    <t>Marco Di Luca</t>
  </si>
  <si>
    <t>39 392 597 5867</t>
  </si>
  <si>
    <t>www.xellenceai.com</t>
  </si>
  <si>
    <t>xellence ai, we build ai employees</t>
  </si>
  <si>
    <t>Numbers game: from massive Outreach to Lead Qualification</t>
  </si>
  <si>
    <t>Marco Franciosa</t>
  </si>
  <si>
    <t>marco@franciosa.it</t>
  </si>
  <si>
    <t>https://www.linkedin.com/in/marcofranciosa/</t>
  </si>
  <si>
    <t>3 people  extrernal companies</t>
  </si>
  <si>
    <t>Codename AGAIN - AI to transform audio entertainment</t>
  </si>
  <si>
    <t>Marco Lanfranchi</t>
  </si>
  <si>
    <t>27 72 622 3355</t>
  </si>
  <si>
    <t>https://www.swishcapitalgroup.com/</t>
  </si>
  <si>
    <t>Swish Capital</t>
  </si>
  <si>
    <t>Growth/Outreach/Marketing</t>
  </si>
  <si>
    <t>Marco Paulo Duarte Marques</t>
  </si>
  <si>
    <t>marcopauloduart@hotmail.com</t>
  </si>
  <si>
    <t>https://www.linkedin.com/in/marco-paulo-d-71184bab/</t>
  </si>
  <si>
    <t>https://traydstream.com/</t>
  </si>
  <si>
    <t>Global Product and Sales</t>
  </si>
  <si>
    <t>Marco Pretorius</t>
  </si>
  <si>
    <t>27 66 239 7534</t>
  </si>
  <si>
    <t>Www.athlaz.com</t>
  </si>
  <si>
    <t>ATHLAZ</t>
  </si>
  <si>
    <t>Marcus Ho</t>
  </si>
  <si>
    <t>65 9321 0312</t>
  </si>
  <si>
    <t>www.brewinteractive.com</t>
  </si>
  <si>
    <t>Run the company</t>
  </si>
  <si>
    <t>SDR</t>
  </si>
  <si>
    <t>Marcus Robb</t>
  </si>
  <si>
    <t>61 047 542 942</t>
  </si>
  <si>
    <t>https://pushthatpixel.com</t>
  </si>
  <si>
    <t>Push That Pixel</t>
  </si>
  <si>
    <t>Across the board</t>
  </si>
  <si>
    <t>Marcus Weller</t>
  </si>
  <si>
    <t>marcus@deepinvent.ai</t>
  </si>
  <si>
    <t>Https://deepinvent.ai/</t>
  </si>
  <si>
    <t>Deepinvent.ai innovates and drafts patents in minutes, not months.</t>
  </si>
  <si>
    <t>Maren Frey</t>
  </si>
  <si>
    <t>41 78 268 66 56</t>
  </si>
  <si>
    <t>PAWAO Capital, Boutique VC firm</t>
  </si>
  <si>
    <t>min: 50000, max:  500000</t>
  </si>
  <si>
    <t>Margaret Wong</t>
  </si>
  <si>
    <t>mgwong11@peoplepc.com</t>
  </si>
  <si>
    <t>In.Health Solutions</t>
  </si>
  <si>
    <t>Margo Martirosyan</t>
  </si>
  <si>
    <t>margo@innerlights.tv</t>
  </si>
  <si>
    <t>374 94 337 017</t>
  </si>
  <si>
    <t>https://innerlights.tv/</t>
  </si>
  <si>
    <t>Innerlights - we are a cretaive studio that makes CG videos for brands</t>
  </si>
  <si>
    <t>Project Management</t>
  </si>
  <si>
    <t>Margot Gourdin</t>
  </si>
  <si>
    <t>margot@guidedintelligence.io</t>
  </si>
  <si>
    <t>1 (916) 708-1349</t>
  </si>
  <si>
    <t>Guidedintelligence.io</t>
  </si>
  <si>
    <t>Building an ethical decision making model</t>
  </si>
  <si>
    <t>Maria Chmir</t>
  </si>
  <si>
    <t>34 666 611 673</t>
  </si>
  <si>
    <t>brask.ai</t>
  </si>
  <si>
    <t>Brask AI, AI lab for marketers</t>
  </si>
  <si>
    <t>marketing campaigns</t>
  </si>
  <si>
    <t>Maria Esperanza Vargas</t>
  </si>
  <si>
    <t>507 648 5637</t>
  </si>
  <si>
    <t>cwa - hr consultant / pm</t>
  </si>
  <si>
    <t>hr processes</t>
  </si>
  <si>
    <t>Maria Jose Silva</t>
  </si>
  <si>
    <t>505 5842 3339</t>
  </si>
  <si>
    <t>10+</t>
  </si>
  <si>
    <t>PatentVest - paralegal</t>
  </si>
  <si>
    <t>AI automation services for the company</t>
  </si>
  <si>
    <t>Maria Matros</t>
  </si>
  <si>
    <t>AI Sales Rep that sells, not chats</t>
  </si>
  <si>
    <t>Maria Ochoa La Torre</t>
  </si>
  <si>
    <t>51 999 287 418</t>
  </si>
  <si>
    <t>www.trazar.io</t>
  </si>
  <si>
    <t>OCLIZ, technological transformation web3</t>
  </si>
  <si>
    <t>Smart Contract</t>
  </si>
  <si>
    <t>Maria Polakowa</t>
  </si>
  <si>
    <t>maszpol@gmail.com</t>
  </si>
  <si>
    <t>44 74 4759 8962</t>
  </si>
  <si>
    <t>www.sinoglobe.co.uk</t>
  </si>
  <si>
    <t>SinoGlobe Finance - fundraiser consultancy</t>
  </si>
  <si>
    <t>Mariam Mamedli</t>
  </si>
  <si>
    <t>mariammamedly@gmail.com</t>
  </si>
  <si>
    <t>Marketing, analysis, sales</t>
  </si>
  <si>
    <t>Mariam Younis</t>
  </si>
  <si>
    <t>33 7 82 12 43 62</t>
  </si>
  <si>
    <t>Investing in promising startups</t>
  </si>
  <si>
    <t>min: 1000000, max:  50000000</t>
  </si>
  <si>
    <t>Mariano Ambrosini</t>
  </si>
  <si>
    <t>34 654 884 218</t>
  </si>
  <si>
    <t>Simplicity</t>
  </si>
  <si>
    <t>Consulting</t>
  </si>
  <si>
    <t>Marie Patterson</t>
  </si>
  <si>
    <t>marie.edith.patterson@gmail.com</t>
  </si>
  <si>
    <t>1 (914) 471-2271</t>
  </si>
  <si>
    <t>InfinityPath Ventures is launching a $10MM seed fund in Philadelphia to back North American AI cloud service companies, leveraging the GP's experience advising engineers and executives to create profitable products culminating in $5 billion in revenue.</t>
  </si>
  <si>
    <t>Mariia Shelepova</t>
  </si>
  <si>
    <t>7 (904) 646-67-38</t>
  </si>
  <si>
    <t>Niches LLC</t>
  </si>
  <si>
    <t>Marijn Gotzenberger</t>
  </si>
  <si>
    <t>m.gotzenberger@diyalofoundation.org</t>
  </si>
  <si>
    <t>31 6 48614902</t>
  </si>
  <si>
    <t>diyalofoundation.org</t>
  </si>
  <si>
    <t>Diyalo Foundation - We leverage US and Dutch students' skills for impactful ventures in the Global South.</t>
  </si>
  <si>
    <t>Marina Gabor</t>
  </si>
  <si>
    <t>marina@marinagabor.com</t>
  </si>
  <si>
    <t>1(778)930-0346</t>
  </si>
  <si>
    <t>https://www.linkedin.com/in/marina-gabor/</t>
  </si>
  <si>
    <t>UpwardBlue - email automations to increase revenue</t>
  </si>
  <si>
    <t>chatgpt, Perplexity,</t>
  </si>
  <si>
    <t>Min: 75, Max:  150</t>
  </si>
  <si>
    <t>Marina Hossain</t>
  </si>
  <si>
    <t>thesharepage.com@gmail.com</t>
  </si>
  <si>
    <t>http://TheSharePage.com</t>
  </si>
  <si>
    <t>The SharePage</t>
  </si>
  <si>
    <t>Marina Zorina</t>
  </si>
  <si>
    <t>s.lonlylokly@gmail.com</t>
  </si>
  <si>
    <t>https://www.linkedin.com/in/marina-zorina</t>
  </si>
  <si>
    <t>1 (solo founder) for now, looking for co-founders</t>
  </si>
  <si>
    <t>https://xtremreboot.com/</t>
  </si>
  <si>
    <t>Xtrem Reboot is an AI-powered ecosystem empowering digital nomads and expats to find vetted active lifestyle services and build community globally</t>
  </si>
  <si>
    <t>Mario Assaf</t>
  </si>
  <si>
    <t>mario@optiverse.ai</t>
  </si>
  <si>
    <t>https://optiverse.ai/</t>
  </si>
  <si>
    <t>Optiverse, AI Meeting Assistant</t>
  </si>
  <si>
    <t>Mario Chatzidamianos</t>
  </si>
  <si>
    <t>marioschatzidamianos@yahoo.com</t>
  </si>
  <si>
    <t>30 695 549 0157</t>
  </si>
  <si>
    <t>Art-Research-Culture deep tech and biosciences</t>
  </si>
  <si>
    <t>impact investment evaluation and due dillligence</t>
  </si>
  <si>
    <t>Mario Chessa</t>
  </si>
  <si>
    <t>351 919 193 327</t>
  </si>
  <si>
    <t>Chessaconnect.com</t>
  </si>
  <si>
    <t>Marketing and Branding Advisory</t>
  </si>
  <si>
    <t>Mário Mineiro</t>
  </si>
  <si>
    <t>mario.mineiro@mindera.com</t>
  </si>
  <si>
    <t>https://mindera.com/</t>
  </si>
  <si>
    <t>Mindera.com - Consulting firm</t>
  </si>
  <si>
    <t>just curious</t>
  </si>
  <si>
    <t>Mario Sierra</t>
  </si>
  <si>
    <t>1 (713) 294-9480</t>
  </si>
  <si>
    <t>HarmonIQ Biosciences. Creating a medical device to monitor hormones continuously.</t>
  </si>
  <si>
    <t>Mark Barnabas</t>
  </si>
  <si>
    <t>planetmark@gmail.com</t>
  </si>
  <si>
    <t>65 9028 6200</t>
  </si>
  <si>
    <t>https://www.linkedin.com/in/markbarnabas</t>
  </si>
  <si>
    <t>www.levelupbytf.com</t>
  </si>
  <si>
    <t>sports tech</t>
  </si>
  <si>
    <t>admin and reports</t>
  </si>
  <si>
    <t>Mark Bono</t>
  </si>
  <si>
    <t>1 (214) 714-3122</t>
  </si>
  <si>
    <t>www.nfact.com</t>
  </si>
  <si>
    <t>ceo</t>
  </si>
  <si>
    <t>software, marketing</t>
  </si>
  <si>
    <t>Mark Choudhari</t>
  </si>
  <si>
    <t>mark@jyn.ai</t>
  </si>
  <si>
    <t>Jyn</t>
  </si>
  <si>
    <t>Mark Finnern</t>
  </si>
  <si>
    <t>mark@finnern.com</t>
  </si>
  <si>
    <t>AI Mid Market Consulting</t>
  </si>
  <si>
    <t>Warmstart</t>
  </si>
  <si>
    <t>Mark Jensen</t>
  </si>
  <si>
    <t>m.jensen@novelcapital.co.uk</t>
  </si>
  <si>
    <t>min: 1m, max:  20m</t>
  </si>
  <si>
    <t>Mark Kelly</t>
  </si>
  <si>
    <t>mark@newedgegrowth.com</t>
  </si>
  <si>
    <t>1 (913) 201-8474</t>
  </si>
  <si>
    <t>newedgegrowth.com</t>
  </si>
  <si>
    <t>NewEdge Growth - We provide consulting and technology implementation services for companies looking to scale their business through the SPORT of Growth</t>
  </si>
  <si>
    <t>Mark Lancelott</t>
  </si>
  <si>
    <t>44 7876 592550</t>
  </si>
  <si>
    <t>betterbusinessdesign</t>
  </si>
  <si>
    <t>tbc</t>
  </si>
  <si>
    <t>Mark Mancebo</t>
  </si>
  <si>
    <t>mark.mancebonyc@gmail.com</t>
  </si>
  <si>
    <t>1 (646) 753-0422</t>
  </si>
  <si>
    <t>https://www.linkedin.com/in/markmancebo</t>
  </si>
  <si>
    <t>Latp.us</t>
  </si>
  <si>
    <t>Recruitment for nearshore and local talent</t>
  </si>
  <si>
    <t>Mark Melsa</t>
  </si>
  <si>
    <t>markmelsa@lifespeak.com</t>
  </si>
  <si>
    <t>1 (630) 699-3157</t>
  </si>
  <si>
    <t>www.lifespeak.com</t>
  </si>
  <si>
    <t>LifeSpeak - We provide a set of virtual holistic wellness platforms</t>
  </si>
  <si>
    <t>development, deployment, integration, analysis</t>
  </si>
  <si>
    <t>Mark Russell</t>
  </si>
  <si>
    <t>fiable.com.au</t>
  </si>
  <si>
    <t>Fiable, provide intelligence and insights on counterparty risk</t>
  </si>
  <si>
    <t>Sales, operations</t>
  </si>
  <si>
    <t>Marko Cekic</t>
  </si>
  <si>
    <t>1 (512) 431-0896</t>
  </si>
  <si>
    <t>Web3 Financial Services Infrastructure</t>
  </si>
  <si>
    <t>Ideation, Product Dev, Sales, Marketing</t>
  </si>
  <si>
    <t>Marko Ljupkovic</t>
  </si>
  <si>
    <t>https://techmetotheworld.com/</t>
  </si>
  <si>
    <t>TechMe- AI assistant that helps(tour operators and OTAs) turn inquiries into bookings, fast and with a personal touch.</t>
  </si>
  <si>
    <t>Markus Bauer</t>
  </si>
  <si>
    <t>49 177 2883003</t>
  </si>
  <si>
    <t>mgb ventures - M&amp;A | stragety advisory | Interim | fracctional CxO</t>
  </si>
  <si>
    <t>none in particular</t>
  </si>
  <si>
    <t>marquis</t>
  </si>
  <si>
    <t>marquismillerarts@gmail.com</t>
  </si>
  <si>
    <t>We make AI anime.</t>
  </si>
  <si>
    <t>Martin Birk</t>
  </si>
  <si>
    <t>martin.birk@mail.de</t>
  </si>
  <si>
    <t>41 76 680 73 75</t>
  </si>
  <si>
    <t>www.transheps.com</t>
  </si>
  <si>
    <t>Improving drug safety with causality assessments for drug induced liver injury.</t>
  </si>
  <si>
    <t>Business Development, Marketing</t>
  </si>
  <si>
    <t>Martin Giorgetti</t>
  </si>
  <si>
    <t>mgiorgetti@gmail.com</t>
  </si>
  <si>
    <t>54 1 144 458 1954</t>
  </si>
  <si>
    <t>Martin Nino</t>
  </si>
  <si>
    <t>martin_nino@soy.sena.edu.co</t>
  </si>
  <si>
    <t>www.wsiworld.com</t>
  </si>
  <si>
    <t>Mob Growth, marketing digital</t>
  </si>
  <si>
    <t>Servicio al cliente</t>
  </si>
  <si>
    <t>Martin Philips</t>
  </si>
  <si>
    <t>https://www.linkedin.com/in/martin-philips-717282101</t>
  </si>
  <si>
    <t>2000+</t>
  </si>
  <si>
    <t>RELX - SDE 3</t>
  </si>
  <si>
    <t>Martin Vesely</t>
  </si>
  <si>
    <t>421 948 399 318</t>
  </si>
  <si>
    <t>https://civitta.com/</t>
  </si>
  <si>
    <t>Civitta, we are the catalyst for new economy, supporting startups and researchers in bringing groudbreaking innovation to market</t>
  </si>
  <si>
    <t>Social media posting, project management</t>
  </si>
  <si>
    <t>Martin Yanev</t>
  </si>
  <si>
    <t>1(978)847-8528</t>
  </si>
  <si>
    <t>Peakminder</t>
  </si>
  <si>
    <t>Transformers, RNN models</t>
  </si>
  <si>
    <t>Martina Garcia y Santos</t>
  </si>
  <si>
    <t>martina@eagerworks.com</t>
  </si>
  <si>
    <t>598 99 395 318</t>
  </si>
  <si>
    <t>https://eagerworks.com/</t>
  </si>
  <si>
    <t>Eagerworks – We design and develop custom web and AI-powered software solutions for companies looking to innovate and scale efficiently.</t>
  </si>
  <si>
    <t>Our goal is to co-create AI tools that reduce manual effort, improve accuracy, and unlock new value from our clients' existing data.</t>
  </si>
  <si>
    <t>Martina Vitezova</t>
  </si>
  <si>
    <t>martina@startnextplay.com</t>
  </si>
  <si>
    <t>43 676 6117733</t>
  </si>
  <si>
    <t>M&amp;A Advisory</t>
  </si>
  <si>
    <t>Martino Agostini</t>
  </si>
  <si>
    <t>39 379 275 1979</t>
  </si>
  <si>
    <t>private market</t>
  </si>
  <si>
    <t>consulting</t>
  </si>
  <si>
    <t>Strategic Advisor</t>
  </si>
  <si>
    <t>Mary Stadnik</t>
  </si>
  <si>
    <t>mary.stadnik@easternpeak.com</t>
  </si>
  <si>
    <t>Software development</t>
  </si>
  <si>
    <t>Mary Yazdani</t>
  </si>
  <si>
    <t>1 (161) 332-5019</t>
  </si>
  <si>
    <t>reasonx.ai</t>
  </si>
  <si>
    <t>reasonX Labs. Agentic platfrom for safety assurance of autonomous systems</t>
  </si>
  <si>
    <t>operational and anyother areas that can be automated from financial, administrative, customer support</t>
  </si>
  <si>
    <t>Maryam Garba-Sani</t>
  </si>
  <si>
    <t>3 FTE</t>
  </si>
  <si>
    <t>HHN- healthcare facilitation &amp; systems strengthening</t>
  </si>
  <si>
    <t>Hiring, parts of customer service</t>
  </si>
  <si>
    <t>Mason Blake</t>
  </si>
  <si>
    <t>mason@phelocity.com</t>
  </si>
  <si>
    <t>1 (415) 686-7116</t>
  </si>
  <si>
    <t>Phelocity Holdings - I buy, build and sell SMBs</t>
  </si>
  <si>
    <t>All especially GTM</t>
  </si>
  <si>
    <t>Massimiliano Gilardi</t>
  </si>
  <si>
    <t>massimiliano@g2-startups.com</t>
  </si>
  <si>
    <t>https://ventunoitaly.com/en/</t>
  </si>
  <si>
    <t>Small Producers Food &amp; Beverage Experience Box with VR &amp; AR</t>
  </si>
  <si>
    <t>Mathieu van Leemputen</t>
  </si>
  <si>
    <t>mathieu@timeoffprojects.be</t>
  </si>
  <si>
    <t>www.timeoffprojects.com</t>
  </si>
  <si>
    <t>automate repetitive boring stuff to make more time for creative fun stuff</t>
  </si>
  <si>
    <t>Langchain, n8n</t>
  </si>
  <si>
    <t>Min: 80, Max:  160</t>
  </si>
  <si>
    <t>Matias Groisman</t>
  </si>
  <si>
    <t>65 8420 8061</t>
  </si>
  <si>
    <t>Captain's Eye - AI video analystics</t>
  </si>
  <si>
    <t>Lead research, competitor research, daily tasks</t>
  </si>
  <si>
    <t>Matt Beube</t>
  </si>
  <si>
    <t>matthew.beube@dealmaker.tech</t>
  </si>
  <si>
    <t>DealMaker - Raising capital for founders</t>
  </si>
  <si>
    <t>Emails, follow ups, account analysis</t>
  </si>
  <si>
    <t>Matt Fok</t>
  </si>
  <si>
    <t>mfok@aixnetwork.net</t>
  </si>
  <si>
    <t>1(415)533-8866</t>
  </si>
  <si>
    <t>https://www.linkedin.com/in/ezxpo/</t>
  </si>
  <si>
    <t>www.aixnetwork.net</t>
  </si>
  <si>
    <t>Turn Silos into Daily Referral Engine and Save over 80% on Digital Marketing Costs</t>
  </si>
  <si>
    <t>Matt Gwin</t>
  </si>
  <si>
    <t>hello@mattg.win</t>
  </si>
  <si>
    <t>vitalnumber.co</t>
  </si>
  <si>
    <t>Vital Number</t>
  </si>
  <si>
    <t>Matt Prados</t>
  </si>
  <si>
    <t>GetAloha.com</t>
  </si>
  <si>
    <t>Aloha - Patient Engagement</t>
  </si>
  <si>
    <t>1 (714) 906-6073</t>
  </si>
  <si>
    <t>Getaloha.com</t>
  </si>
  <si>
    <t>Aloha + CEO of a SaaS company that Automates patient engagement and practice management for chiropractic offices, optometry offices</t>
  </si>
  <si>
    <t>Customer support, Sales, Company as a whole.</t>
  </si>
  <si>
    <t>Matt Seden</t>
  </si>
  <si>
    <t>~600</t>
  </si>
  <si>
    <t>www.nesta.org.uk</t>
  </si>
  <si>
    <t>Nesta - innovation for social good</t>
  </si>
  <si>
    <t>min: 50k, max:  500k</t>
  </si>
  <si>
    <t>Matt Verbaan</t>
  </si>
  <si>
    <t>verbaan@eabexcellent.nl</t>
  </si>
  <si>
    <t>31 6 44630643</t>
  </si>
  <si>
    <t>www.eabexcellent.nl</t>
  </si>
  <si>
    <t>EAB Excellent + account manager</t>
  </si>
  <si>
    <t>Leads</t>
  </si>
  <si>
    <t>Matt Wilson</t>
  </si>
  <si>
    <t>1 (587) 968-0859</t>
  </si>
  <si>
    <t>www.allied.vc</t>
  </si>
  <si>
    <t>Allied Venture Partners: investing in early-stage software and technology startups across Canada and the USA.</t>
  </si>
  <si>
    <t>min: 100000, max:  350000</t>
  </si>
  <si>
    <t>Matthew Allister Kitan</t>
  </si>
  <si>
    <t>https://www.linkedin.com/in/matthew-allister-k-a6430b206</t>
  </si>
  <si>
    <t>Unsure</t>
  </si>
  <si>
    <t>ExoAsia Innovations Hub. The company helps startups to achieve growth through various solutions</t>
  </si>
  <si>
    <t>Workflows, summarizing news</t>
  </si>
  <si>
    <t>Matthew Jones</t>
  </si>
  <si>
    <t>matt@noremo.uk</t>
  </si>
  <si>
    <t>&lt; 10</t>
  </si>
  <si>
    <t>www.noremo.uk</t>
  </si>
  <si>
    <t>Tech  Due Diligence + Tech Strategy</t>
  </si>
  <si>
    <t>business workflows - order to delivery</t>
  </si>
  <si>
    <t>Matthew Mace</t>
  </si>
  <si>
    <t>matthew@studyconnect.world</t>
  </si>
  <si>
    <t>44 7540 274507</t>
  </si>
  <si>
    <t>https://www.linkedin.com/in/mathewimace/</t>
  </si>
  <si>
    <t>https://studyconnect.world</t>
  </si>
  <si>
    <t>AI automation for healthcare and human clinical trial</t>
  </si>
  <si>
    <t>Matthew Ortiz</t>
  </si>
  <si>
    <t>matthew@elixirautomation.com</t>
  </si>
  <si>
    <t>1 (305) 781-4034</t>
  </si>
  <si>
    <t>https://www.linkedin.com/in/matthew-ortiz-84477b2b5?utm_source=share&amp;utm_campaign=share_via&amp;utm_content=profile&amp;utm_medium=ios_app</t>
  </si>
  <si>
    <t>2-10</t>
  </si>
  <si>
    <t>elixirautomation.com</t>
  </si>
  <si>
    <t>Elixir Automation | Automate business processes to drive revenue and efficiency</t>
  </si>
  <si>
    <t>Matthew Petmecky</t>
  </si>
  <si>
    <t>marecky22@gmail.com</t>
  </si>
  <si>
    <t>1 (830) 739-1000</t>
  </si>
  <si>
    <t>Nunify.com</t>
  </si>
  <si>
    <t>Nunify event tech</t>
  </si>
  <si>
    <t>Qualified lead generation</t>
  </si>
  <si>
    <t>Matthew Prozaki</t>
  </si>
  <si>
    <t>prozaki@alumni.nd.edu</t>
  </si>
  <si>
    <t>WinPlan</t>
  </si>
  <si>
    <t>Matthew Wright</t>
  </si>
  <si>
    <t>visitid.ai</t>
  </si>
  <si>
    <t>Investid/Visitid.ai/Woven Resarch - consulting</t>
  </si>
  <si>
    <t>Sales Pipeline review and analysis</t>
  </si>
  <si>
    <t>Matthias Walter</t>
  </si>
  <si>
    <t>m.walter.privat@gmx.net</t>
  </si>
  <si>
    <t>49 152 23363573</t>
  </si>
  <si>
    <t>https://www.linkedin.com/in/waltermatthias/</t>
  </si>
  <si>
    <t>www.vntrai.com</t>
  </si>
  <si>
    <t>VNTR AI - AI platform for venture building / innovation teams to streamline their work with agents, automations</t>
  </si>
  <si>
    <t>Maurice Debets</t>
  </si>
  <si>
    <t>31 6 16830243</t>
  </si>
  <si>
    <t>Digital2Day - Digital Commerce Consultancy/Operational Support</t>
  </si>
  <si>
    <t>Pipelines</t>
  </si>
  <si>
    <t>Max Avroutski</t>
  </si>
  <si>
    <t>Simono - creating AI services for business.</t>
  </si>
  <si>
    <t>Max Ee</t>
  </si>
  <si>
    <t>max.ee@scmigroup.com</t>
  </si>
  <si>
    <t>65 8138 8700</t>
  </si>
  <si>
    <t>www.scmigroup.com</t>
  </si>
  <si>
    <t>SCMi Group is a boutique consulting firm</t>
  </si>
  <si>
    <t>mAX Lidster</t>
  </si>
  <si>
    <t>expertminute@gmail.com</t>
  </si>
  <si>
    <t>expertminute.net</t>
  </si>
  <si>
    <t>Add items into anyone's eCart during a call instantly, without links, texts, or accounts</t>
  </si>
  <si>
    <t>Max Pangerl</t>
  </si>
  <si>
    <t>Sumbios - AI Automation</t>
  </si>
  <si>
    <t>Max Ribeiro</t>
  </si>
  <si>
    <t>max.ribeiro@gmail.com</t>
  </si>
  <si>
    <t>55 11 99186-8669</t>
  </si>
  <si>
    <t>solo</t>
  </si>
  <si>
    <t>www.2getmkt.com.br</t>
  </si>
  <si>
    <t>2GetMkt- I'm a mentor and CMOaaS specializing in account-based B2B Go-to-Market. I help startups and SMEs in traction or growth to unlock demand generation, retention and expansion of high-value accounts</t>
  </si>
  <si>
    <t>Go-to-Market planning</t>
  </si>
  <si>
    <t>Max Shelford</t>
  </si>
  <si>
    <t>1 (407) 592-7767</t>
  </si>
  <si>
    <t>www.colife.solutions</t>
  </si>
  <si>
    <t>Colife - we are launching a startup accelerator</t>
  </si>
  <si>
    <t>financial related</t>
  </si>
  <si>
    <t>Max Urazaev</t>
  </si>
  <si>
    <t>max.urazaev@gmail.com</t>
  </si>
  <si>
    <t>49 176 34526518</t>
  </si>
  <si>
    <t>Challefy, interactive education via chatbot</t>
  </si>
  <si>
    <t>Max Weidl</t>
  </si>
  <si>
    <t>max@clear-decisions.com</t>
  </si>
  <si>
    <t>https://www.linkedin.com/in/maximilian-weidl/</t>
  </si>
  <si>
    <t>https://www.clear-decisions.com</t>
  </si>
  <si>
    <t>Clear Decisions  We help data centres automate their compliance and sustainability management</t>
  </si>
  <si>
    <t>Maxim Gashkov</t>
  </si>
  <si>
    <t>mgashkov@gmail.com</t>
  </si>
  <si>
    <t>7 (915) 420-80-66</t>
  </si>
  <si>
    <t>https://www.linkedin.com/in/maxim-gashkov-797b0427</t>
  </si>
  <si>
    <t>I found startup accelerators for companies and universities</t>
  </si>
  <si>
    <t>product discovery</t>
  </si>
  <si>
    <t>Maxime Joly</t>
  </si>
  <si>
    <t>#ia #automation #devops #cloud-native</t>
  </si>
  <si>
    <t>Min: 90, Max:  100</t>
  </si>
  <si>
    <t>Maxinne Baddoo</t>
  </si>
  <si>
    <t>1 (782) 882-7840</t>
  </si>
  <si>
    <t>Tribe Network, involved in helping founders in technology, entrepreneurship &amp; innovation</t>
  </si>
  <si>
    <t>Mobile development</t>
  </si>
  <si>
    <t>Maya Milanova</t>
  </si>
  <si>
    <t>359 886 635 300</t>
  </si>
  <si>
    <t>http://www.flow-logic.com</t>
  </si>
  <si>
    <t>A trusted AI-powered transformation partner, providing proven project management expertise, nearshore talent solutions, and flexible, scalable business process services.</t>
  </si>
  <si>
    <t>Any business support functions</t>
  </si>
  <si>
    <t>Mayank Jindal</t>
  </si>
  <si>
    <t>vassal-quake-3k@icloud.com</t>
  </si>
  <si>
    <t>91 98133 66426</t>
  </si>
  <si>
    <t>In progress</t>
  </si>
  <si>
    <t>CarePalette, we’re in stealth right now.</t>
  </si>
  <si>
    <t>Marketing, General tasks that require navigating between different apps, data pipelines</t>
  </si>
  <si>
    <t>Mayar Ossama</t>
  </si>
  <si>
    <t>mayar.ossama92@gmail.com</t>
  </si>
  <si>
    <t>20 100 626 4832</t>
  </si>
  <si>
    <t>https://dealraise.com/</t>
  </si>
  <si>
    <t>DealRaise, Digital Marketing and Capital Raise</t>
  </si>
  <si>
    <t>Mayur Kapur</t>
  </si>
  <si>
    <t>91 77383 56798</t>
  </si>
  <si>
    <t>TransUnion / Chief Strategy Officer Asia</t>
  </si>
  <si>
    <t>Mazar Masud</t>
  </si>
  <si>
    <t>971 52 593 5926</t>
  </si>
  <si>
    <t>M42 - global healthcare company</t>
  </si>
  <si>
    <t>Marketing and comms</t>
  </si>
  <si>
    <t>Md Julhas Alam</t>
  </si>
  <si>
    <t>julhasalam31@gmail.com</t>
  </si>
  <si>
    <t>880 1315 083 437</t>
  </si>
  <si>
    <t>https://bitchipdigital.com/</t>
  </si>
  <si>
    <t>BitChip Digital is a SEO service providing company.</t>
  </si>
  <si>
    <t>Using different tools like n8n, lovable.dev etc</t>
  </si>
  <si>
    <t>Md Ruhul Amin</t>
  </si>
  <si>
    <t>ruhul.a.xyz@gmail.com</t>
  </si>
  <si>
    <t>https://www.linkedin.com/in/md-ruhul-amin-474200145/</t>
  </si>
  <si>
    <t>Lead Gen IT &amp; we're providing Virtual Assistance, Lead Generation, Skip Tracing, and Data Entry services.</t>
  </si>
  <si>
    <t>Chat GPT</t>
  </si>
  <si>
    <t>Min: 8, Max:  15</t>
  </si>
  <si>
    <t>meaghan jones</t>
  </si>
  <si>
    <t>contentsquare.com</t>
  </si>
  <si>
    <t>I work at contentsquare and I do SDR operations and manage the mid market sales ops team.</t>
  </si>
  <si>
    <t>SDR functions, other parts of sales process</t>
  </si>
  <si>
    <t>MEENA OMAHONY</t>
  </si>
  <si>
    <t>meena_jag@me.com</t>
  </si>
  <si>
    <t>https://www.stellar-bee.com/</t>
  </si>
  <si>
    <t>Stellar Bee Marketing Agency</t>
  </si>
  <si>
    <t>Meghan Brookler</t>
  </si>
  <si>
    <t>Nova Climate Tech: we solve all the challenges in the tall building space.</t>
  </si>
  <si>
    <t>as many as posssible</t>
  </si>
  <si>
    <t>Mehul Makwana</t>
  </si>
  <si>
    <t>82.mehul@gmail.com</t>
  </si>
  <si>
    <t>Mehul Mishra</t>
  </si>
  <si>
    <t>Frontierspace VC - VC fund</t>
  </si>
  <si>
    <t>emails</t>
  </si>
  <si>
    <t>Melese Abebe</t>
  </si>
  <si>
    <t>melese.abebe@gmail.com</t>
  </si>
  <si>
    <t>251 92 366 8422</t>
  </si>
  <si>
    <t>https://www.linkedin.com/in/melese-abebe-mekonnen</t>
  </si>
  <si>
    <t>Canny Management Consultancy Services</t>
  </si>
  <si>
    <t>Proposal writing</t>
  </si>
  <si>
    <t>Melinda Joseph</t>
  </si>
  <si>
    <t>1 (312) 890-3028</t>
  </si>
  <si>
    <t>invitrocapital.com</t>
  </si>
  <si>
    <t>melis altinoluk</t>
  </si>
  <si>
    <t>Many different tools</t>
  </si>
  <si>
    <t>Min: $60, Max:  $120</t>
  </si>
  <si>
    <t>Melody Borg</t>
  </si>
  <si>
    <t>melodyborg.work@gmail.com</t>
  </si>
  <si>
    <t>1 (737) 297-8573</t>
  </si>
  <si>
    <t>Johns Hopkins / Ai and Analytics Master's Student</t>
  </si>
  <si>
    <t>Marketing / Sourcing / Financing</t>
  </si>
  <si>
    <t>Mereditj Amdur</t>
  </si>
  <si>
    <t>meredith.amdur@lightcast.io</t>
  </si>
  <si>
    <t>1 (917) 653-0904</t>
  </si>
  <si>
    <t>Lightcast.io</t>
  </si>
  <si>
    <t>Recently sold my company to Lightcast. I am currently a strategic advisor.</t>
  </si>
  <si>
    <t>Automating the filtering of a</t>
  </si>
  <si>
    <t>Micha Berkuz</t>
  </si>
  <si>
    <t>micha@gifted.co</t>
  </si>
  <si>
    <t>1 (415) 988-1292</t>
  </si>
  <si>
    <t>https://www.linkedin.com/in/micha-berkuz-7857bb</t>
  </si>
  <si>
    <t>gifted.co</t>
  </si>
  <si>
    <t>Gifted - An employee and client gifting platform</t>
  </si>
  <si>
    <t>Marketing, onboarding &amp; CS</t>
  </si>
  <si>
    <t>Michael Appel</t>
  </si>
  <si>
    <t>ma@mma-consulting.de</t>
  </si>
  <si>
    <t>mma consulting - business consulting telco and online</t>
  </si>
  <si>
    <t>PMO</t>
  </si>
  <si>
    <t>Michael Benezra</t>
  </si>
  <si>
    <t>mbenezra@erezcapital.io</t>
  </si>
  <si>
    <t>1 (425) 260-3213</t>
  </si>
  <si>
    <t>80 venture partners</t>
  </si>
  <si>
    <t>https://erezcapital.io/</t>
  </si>
  <si>
    <t>Erez Capital: Managing Partner overseeing the entire organization.</t>
  </si>
  <si>
    <t>business operations and regulatory alerts</t>
  </si>
  <si>
    <t>Michael Borrelli</t>
  </si>
  <si>
    <t>m.borrelli@ai-and-partners.com</t>
  </si>
  <si>
    <t>44 7535 994132</t>
  </si>
  <si>
    <t>https://www.linkedin.com/in/michael-charles-borrelli-6a557253</t>
  </si>
  <si>
    <t>https://www.ai-and-partners.com/</t>
  </si>
  <si>
    <t>AI &amp; Partners, AI Governance software</t>
  </si>
  <si>
    <t>Administrative</t>
  </si>
  <si>
    <t>Michael Cowan</t>
  </si>
  <si>
    <t>michael@michaelhcowan.com</t>
  </si>
  <si>
    <t>www.michaelhcowan.com</t>
  </si>
  <si>
    <t>Michael H Cowan - Strategic Growth Advisor</t>
  </si>
  <si>
    <t>ChatGPT, Grok 4, Midjourney</t>
  </si>
  <si>
    <t>Min: 100, Max:  1500</t>
  </si>
  <si>
    <t>Michael Eccles-James</t>
  </si>
  <si>
    <t>haeluna2@gmail.com</t>
  </si>
  <si>
    <t>234 809 360 2311</t>
  </si>
  <si>
    <t>Farmsgate.ng</t>
  </si>
  <si>
    <t>Farmsgate, increase revenue for farmers while giving consumers the best at competitive prices.</t>
  </si>
  <si>
    <t>Agri-tech, recruitment</t>
  </si>
  <si>
    <t>Michael FitzGerald</t>
  </si>
  <si>
    <t>353 86 733 4213</t>
  </si>
  <si>
    <t>www.onepagecrm.com</t>
  </si>
  <si>
    <t>OnePageCRM - CEO &amp; founder</t>
  </si>
  <si>
    <t>Michael J. Frank</t>
  </si>
  <si>
    <t>1 (973) 477-3958</t>
  </si>
  <si>
    <t>https://www.gildre.com/</t>
  </si>
  <si>
    <t>Gildre is the premier knowledge community for ambitious founders, providing exclusive access to mentors, events, and tools to help you build a successful company.</t>
  </si>
  <si>
    <t>nothing now</t>
  </si>
  <si>
    <t>Michael Klazema</t>
  </si>
  <si>
    <t>31 6 23668599</t>
  </si>
  <si>
    <t>content marketing</t>
  </si>
  <si>
    <t>Michael Laurente</t>
  </si>
  <si>
    <t>michael@greenpacefinancial.com</t>
  </si>
  <si>
    <t>Capital Markets Advisory</t>
  </si>
  <si>
    <t>Min: 2500, Max:  50000</t>
  </si>
  <si>
    <t>Michael Maher</t>
  </si>
  <si>
    <t>The49 Venture and Innovation Studio</t>
  </si>
  <si>
    <t>Michael Montoya</t>
  </si>
  <si>
    <t>michaelkrmontoya@gmail.com</t>
  </si>
  <si>
    <t>1 (310) 422-6329</t>
  </si>
  <si>
    <t>https://www.linkedin.com/in/michaelkrmontoya</t>
  </si>
  <si>
    <t>10,000+</t>
  </si>
  <si>
    <t>Alibabacloud.com</t>
  </si>
  <si>
    <t>I work with Alibaba Cloud. Creator of Qwen AI.</t>
  </si>
  <si>
    <t>Michael Powers</t>
  </si>
  <si>
    <t>powers@twisty.ai</t>
  </si>
  <si>
    <t>1 (141) 573-4770</t>
  </si>
  <si>
    <t>https://twisty.ai</t>
  </si>
  <si>
    <t>Twisty + automate blog to social video marketing and ads</t>
  </si>
  <si>
    <t>marketing, feature dev, engagement</t>
  </si>
  <si>
    <t>Michael Robbins</t>
  </si>
  <si>
    <t>msrplans@gmail.com</t>
  </si>
  <si>
    <t>1 (206) 355-3750</t>
  </si>
  <si>
    <t>Cayenne Consulting. I am in charge of marketing and IT.</t>
  </si>
  <si>
    <t>Michael Robertson</t>
  </si>
  <si>
    <t>1 (555) 555-6666</t>
  </si>
  <si>
    <t>Help people</t>
  </si>
  <si>
    <t>Friends</t>
  </si>
  <si>
    <t>Michael Tempest</t>
  </si>
  <si>
    <t>mike@elysium-studios.co.uk</t>
  </si>
  <si>
    <t>44 75 8500 3492</t>
  </si>
  <si>
    <t>https://elysium-studios.co.uk</t>
  </si>
  <si>
    <t>Elysium Studios create automated AI solutions in the Martech industry</t>
  </si>
  <si>
    <t>Enhanced Sales Pipeline</t>
  </si>
  <si>
    <t>Michael Trueman</t>
  </si>
  <si>
    <t>michael@shiptime.com</t>
  </si>
  <si>
    <t>www.shiptime.com</t>
  </si>
  <si>
    <t>Business Development and Strategy</t>
  </si>
  <si>
    <t>Support, Marketing</t>
  </si>
  <si>
    <t>Michael Vijay</t>
  </si>
  <si>
    <t>www.linkedin.com/in/michael-vijay-kumar-7122a452</t>
  </si>
  <si>
    <t>aimatrixskills</t>
  </si>
  <si>
    <t>ONLINE COACHING</t>
  </si>
  <si>
    <t>michael wanjuzi</t>
  </si>
  <si>
    <t>wanjuzimichael@gmail.com</t>
  </si>
  <si>
    <t>https://www.linkedin.com/in/michael-wanjuzi-makongo-lsa-aofas-0b4516142?utm_source=share&amp;utm_campaign=share_via&amp;utm_content=profile&amp;utm_medium=android_app</t>
  </si>
  <si>
    <t>Uganda Civil Aviation Authority: A regulatory organization in Uganda that manages the Entebbe International Airport</t>
  </si>
  <si>
    <t>Michael Weng</t>
  </si>
  <si>
    <t>weng.michael@gmail.com</t>
  </si>
  <si>
    <t>65 9834 3288</t>
  </si>
  <si>
    <t>https://www.linkedin.com/in/michael-weng-mw777</t>
  </si>
  <si>
    <t>https://www.jfourthsolutions.com/</t>
  </si>
  <si>
    <t>JFourth Solutions</t>
  </si>
  <si>
    <t>Michael Wlodyka</t>
  </si>
  <si>
    <t>General Manager</t>
  </si>
  <si>
    <t>Higher quality/Dev velocity</t>
  </si>
  <si>
    <t>Michael Wolfe</t>
  </si>
  <si>
    <t>1 (415) 613-7504</t>
  </si>
  <si>
    <t>www.michaelrwolfe.com</t>
  </si>
  <si>
    <t>Nextfounder - Startup Coaching and Advising</t>
  </si>
  <si>
    <t>Strategy, Planning and OKRs, Writing</t>
  </si>
  <si>
    <t>Michael Yiin</t>
  </si>
  <si>
    <t>michaelyiinshihjie@gmail.com</t>
  </si>
  <si>
    <t>https://www.linkedin.com/in/michael-yiin-scnesgchampion/</t>
  </si>
  <si>
    <t>https://michaelyiinshihjie.my.canva.site/build-wealth-with-triecom-climate-venture</t>
  </si>
  <si>
    <t>Triecom Climate Venture</t>
  </si>
  <si>
    <t>min: 50000, max:  100000</t>
  </si>
  <si>
    <t>Michaela Lundberg</t>
  </si>
  <si>
    <t>michaelal@mindarc.com.au</t>
  </si>
  <si>
    <t>www.mindarc.com</t>
  </si>
  <si>
    <t>MindArc</t>
  </si>
  <si>
    <t>Min: 280, Max:  3000</t>
  </si>
  <si>
    <t>Michal Wrzolek</t>
  </si>
  <si>
    <t>michal.wrzolek@gmail.com</t>
  </si>
  <si>
    <t>48 793 488 688</t>
  </si>
  <si>
    <t>https://thcpathfinder.com/en/</t>
  </si>
  <si>
    <t>Tar Heel Capital Pathfinder - early stage VC and vneture builder</t>
  </si>
  <si>
    <t>min: 100, max:  1000</t>
  </si>
  <si>
    <t>Michal Zalesak</t>
  </si>
  <si>
    <t>michal@lhv.vc</t>
  </si>
  <si>
    <t>www.lhv.vc</t>
  </si>
  <si>
    <t>Lighthouse Ventures - investing in B2B startups as early as idea-stage</t>
  </si>
  <si>
    <t>min: 200000, max:  1000000</t>
  </si>
  <si>
    <t>Michele Colucci</t>
  </si>
  <si>
    <t>0-10</t>
  </si>
  <si>
    <t>DDX invests in ai enabled diagnostics</t>
  </si>
  <si>
    <t>Michele De Filippo</t>
  </si>
  <si>
    <t>michele@midasanalytics.ai</t>
  </si>
  <si>
    <t>linkedin.com/micheledefilippo</t>
  </si>
  <si>
    <t>www.midasanalytics.ai</t>
  </si>
  <si>
    <t>Midas Analytics: Asia Market Intelligence</t>
  </si>
  <si>
    <t>Michiel Klein Horsman</t>
  </si>
  <si>
    <t>michielkleinhorsman@live.nl</t>
  </si>
  <si>
    <t>http://salsoft.nl/</t>
  </si>
  <si>
    <t>SalSoft - Digital transformation with CRM</t>
  </si>
  <si>
    <t>Miguel Bivar Branco Jácomo Ramos</t>
  </si>
  <si>
    <t>miguel.jacomo@gmail.com</t>
  </si>
  <si>
    <t>351 937 010 263</t>
  </si>
  <si>
    <t>www.polarissports.pt</t>
  </si>
  <si>
    <t>Polaris Sports. Manage sports talent.</t>
  </si>
  <si>
    <t>min: 1000, max:  5000</t>
  </si>
  <si>
    <t>Miguel Muñoz Duarte</t>
  </si>
  <si>
    <t>digital reskilling and upskilling academy</t>
  </si>
  <si>
    <t>not sure</t>
  </si>
  <si>
    <t>Miguel Oliveira</t>
  </si>
  <si>
    <t>mo@druids.ai</t>
  </si>
  <si>
    <t>1 (310) 435-2637</t>
  </si>
  <si>
    <t>https://www.linkedin.com/in/migueloliveira</t>
  </si>
  <si>
    <t>www.druids.ai</t>
  </si>
  <si>
    <t>aI platform to help accelerate game development</t>
  </si>
  <si>
    <t>all of it</t>
  </si>
  <si>
    <t>Mihir Pujara</t>
  </si>
  <si>
    <t>mihir.pujara@adametnext.com</t>
  </si>
  <si>
    <t>91 91009 52163</t>
  </si>
  <si>
    <t>https://adametnext.com/</t>
  </si>
  <si>
    <t>AdametNext + Providers solutions to top pharma companies for making their innovative medicines successful</t>
  </si>
  <si>
    <t>We are using available AI tools to research &amp; analyse - have an idea to built a propritary product in pharma.</t>
  </si>
  <si>
    <t>Mikael Loefstrand</t>
  </si>
  <si>
    <t>mikael.loefstrand@agerapartner.com</t>
  </si>
  <si>
    <t>1 (408) 439-8453</t>
  </si>
  <si>
    <t>HTTPS://aidatadefense.com</t>
  </si>
  <si>
    <t>AI Data Defense</t>
  </si>
  <si>
    <t>Mike Agoya</t>
  </si>
  <si>
    <t>agoyamike@gmail.com</t>
  </si>
  <si>
    <t>Brightsteps: AI for disability</t>
  </si>
  <si>
    <t>Mike Daykhin</t>
  </si>
  <si>
    <t>Wip.expert</t>
  </si>
  <si>
    <t>WIP is a community-driven recruitment platform that minimizes hiring time and errors using the unique blend of Web3-tech, behavioral and monetary incentives for companies &amp; talents.</t>
  </si>
  <si>
    <t>Mike I Watson</t>
  </si>
  <si>
    <t>44 7795 166446</t>
  </si>
  <si>
    <t>www.above10x.com</t>
  </si>
  <si>
    <t>Above10x   we facilitate investment for start ups.</t>
  </si>
  <si>
    <t>pitch deck reviewing</t>
  </si>
  <si>
    <t>Mike Reid</t>
  </si>
  <si>
    <t>1 (437) 344-2308</t>
  </si>
  <si>
    <t>www.dent.global</t>
  </si>
  <si>
    <t>Dent Global</t>
  </si>
  <si>
    <t>Mike Ren</t>
  </si>
  <si>
    <t>86 139 1847 1324</t>
  </si>
  <si>
    <t>www.skyvp.com</t>
  </si>
  <si>
    <t>Sky Venture Partners</t>
  </si>
  <si>
    <t>min: $1m, max:  $100m</t>
  </si>
  <si>
    <t>Mike Schatzman</t>
  </si>
  <si>
    <t>1 (312) 402-0028</t>
  </si>
  <si>
    <t>www.ventureforwardcapital.com</t>
  </si>
  <si>
    <t>Mike Tohikian</t>
  </si>
  <si>
    <t>mike@hotspotcapitalgroup.com</t>
  </si>
  <si>
    <t>Build data centers</t>
  </si>
  <si>
    <t>min: 100000, max:  400000</t>
  </si>
  <si>
    <t>Mike Walker</t>
  </si>
  <si>
    <t>1 (617) 921-8444</t>
  </si>
  <si>
    <t>Product-Market Fit Advisors</t>
  </si>
  <si>
    <t>Not sure: several perhaps.  Looking for ideas</t>
  </si>
  <si>
    <t>Mikel Prieto</t>
  </si>
  <si>
    <t>52 552 304 6625</t>
  </si>
  <si>
    <t>8 people</t>
  </si>
  <si>
    <t>https://www.ftbinnovation.com/</t>
  </si>
  <si>
    <t>Deep tech venture building in LATAM</t>
  </si>
  <si>
    <t>Mikhail Kryukov</t>
  </si>
  <si>
    <t>1 (510) 599-2827</t>
  </si>
  <si>
    <t>https://www.linkedin.com/in/mikhail-kryukov/</t>
  </si>
  <si>
    <t>We build new ventures in fintech and healthcare</t>
  </si>
  <si>
    <t>Mikhail Kulak, Ph.D.</t>
  </si>
  <si>
    <t>kavrizhka2@gmail.com</t>
  </si>
  <si>
    <t>MyoGuard Therapeutics-curing sarcopenia</t>
  </si>
  <si>
    <t>Drug optimization</t>
  </si>
  <si>
    <t>Milan Cvetkovic</t>
  </si>
  <si>
    <t>Paula Invest AG - Single Family Office, investing in private equity funds</t>
  </si>
  <si>
    <t>min: 5m, max:  10m</t>
  </si>
  <si>
    <t>Milan Kovacevic</t>
  </si>
  <si>
    <t>milan@sage.guide</t>
  </si>
  <si>
    <t>AI hiring</t>
  </si>
  <si>
    <t>hiring</t>
  </si>
  <si>
    <t>Milana Surmach</t>
  </si>
  <si>
    <t>surmachcoach@gmail.com</t>
  </si>
  <si>
    <t>7(914)733-41-51</t>
  </si>
  <si>
    <t>HR and Recruitment</t>
  </si>
  <si>
    <t>Walaaxy, ChatGPT,Gemini</t>
  </si>
  <si>
    <t>Min: 100, Max:  2500</t>
  </si>
  <si>
    <t>Miraj Koradiya</t>
  </si>
  <si>
    <t>91 74052 88281</t>
  </si>
  <si>
    <t>https://webelight.com</t>
  </si>
  <si>
    <t>Webelight Solutions , AI Integration Services</t>
  </si>
  <si>
    <t>Mirant Hingrajia</t>
  </si>
  <si>
    <t>mirant@wotnot.io</t>
  </si>
  <si>
    <t>https://wotnot.io</t>
  </si>
  <si>
    <t>WotNot - AI Agent Platform</t>
  </si>
  <si>
    <t>Mirza Baig</t>
  </si>
  <si>
    <t>966 50 000 0000</t>
  </si>
  <si>
    <t>Terrifix - an AI product company</t>
  </si>
  <si>
    <t>Mish S</t>
  </si>
  <si>
    <t>mish.sriv@gmail.com</t>
  </si>
  <si>
    <t>Crm</t>
  </si>
  <si>
    <t>Mitchell Gould</t>
  </si>
  <si>
    <t>1 (253) 720-5496</t>
  </si>
  <si>
    <t>LinkedIn Ads Consultant for B2B companies</t>
  </si>
  <si>
    <t>Would like to hear more about SEO and Marketing team automations</t>
  </si>
  <si>
    <t>Mithilesh Reddy</t>
  </si>
  <si>
    <t>Iris Mobility</t>
  </si>
  <si>
    <t>mitra t</t>
  </si>
  <si>
    <t>mitra.tajro@gmail.com</t>
  </si>
  <si>
    <t>2-50</t>
  </si>
  <si>
    <t>I'm Director, and AI developer</t>
  </si>
  <si>
    <t>Large Language Models</t>
  </si>
  <si>
    <t>Mohamed Elrfaey</t>
  </si>
  <si>
    <t>mohamed.elrefaey@gmail.com</t>
  </si>
  <si>
    <t>1 (177) 838-9583</t>
  </si>
  <si>
    <t>LingStack - Ads optimization for Podcasts</t>
  </si>
  <si>
    <t>Mohamed Helmi</t>
  </si>
  <si>
    <t>20 100 133 8493</t>
  </si>
  <si>
    <t>ivox.vc</t>
  </si>
  <si>
    <t>Ivox Venture Studio</t>
  </si>
  <si>
    <t>yes</t>
  </si>
  <si>
    <t>Mohamed Raazik</t>
  </si>
  <si>
    <t>mohamedraazik@yahoo.co.in</t>
  </si>
  <si>
    <t>Avatar</t>
  </si>
  <si>
    <t>Customer Support</t>
  </si>
  <si>
    <t>Mohamed Samy</t>
  </si>
  <si>
    <t>20 100 101 6131</t>
  </si>
  <si>
    <t>Dealraise</t>
  </si>
  <si>
    <t>Mohamed Tariq</t>
  </si>
  <si>
    <t>https://www.linkedin.com/in/tariqsg</t>
  </si>
  <si>
    <t>EduMatrix</t>
  </si>
  <si>
    <t>Accountings</t>
  </si>
  <si>
    <t>Mohammad Azizur Rahman</t>
  </si>
  <si>
    <t>Bangladesh AI Research Institute (BARI)</t>
  </si>
  <si>
    <t>Mohammad Hadi Azarabad</t>
  </si>
  <si>
    <t>mhazarabad@gmail.com</t>
  </si>
  <si>
    <t>https://ailoagent.com/</t>
  </si>
  <si>
    <t>Ailo Agent - multi agentic platform for digital marketing</t>
  </si>
  <si>
    <t>Mohammed Ali</t>
  </si>
  <si>
    <t>mohammednjmali@gmail.com</t>
  </si>
  <si>
    <t>seodelta</t>
  </si>
  <si>
    <t>everything possible</t>
  </si>
  <si>
    <t>Mohammed Anas Ilyas</t>
  </si>
  <si>
    <t>anas2work@gmail.com</t>
  </si>
  <si>
    <t>1(312)684-1610</t>
  </si>
  <si>
    <t>automation workflows for sales</t>
  </si>
  <si>
    <t>Mohammed Azzam</t>
  </si>
  <si>
    <t>mohammed.azzamalk@gmail.com</t>
  </si>
  <si>
    <t>964 770 331 4884</t>
  </si>
  <si>
    <t>Enabling SMEs to have their online business</t>
  </si>
  <si>
    <t>Gathering feedback to make a list of the features need to develop and send it to the tech team</t>
  </si>
  <si>
    <t>MohammedAbrar Kaji</t>
  </si>
  <si>
    <t>91 79902 82966</t>
  </si>
  <si>
    <t>https://www.linkedin.com/in/mohammedabrar-kaji</t>
  </si>
  <si>
    <t>I'm a learner</t>
  </si>
  <si>
    <t>Mohit Kapoor</t>
  </si>
  <si>
    <t>mohit@kapoormail.com</t>
  </si>
  <si>
    <t>91 88500 21000</t>
  </si>
  <si>
    <t>https://www.linkedin.com/in/mohitkapoor</t>
  </si>
  <si>
    <t>www.glyphstech.com</t>
  </si>
  <si>
    <t>Glyphs Advisory</t>
  </si>
  <si>
    <t>Running AI Advisory and Investor AI Start-ups - PickleBugs, Paperplane</t>
  </si>
  <si>
    <t>Mohit Lula</t>
  </si>
  <si>
    <t>work.mohvir@gmail.com</t>
  </si>
  <si>
    <t>Hero Vired / Business Development Manager</t>
  </si>
  <si>
    <t>Lead Generation &amp; Sales</t>
  </si>
  <si>
    <t>Mohnish Jaiswal</t>
  </si>
  <si>
    <t>mohnish.official@gmail.com</t>
  </si>
  <si>
    <t>91 96118 33108</t>
  </si>
  <si>
    <t>https://www.linkedin.com/in/mohnishjaiswal</t>
  </si>
  <si>
    <t>www.kalvium.com</t>
  </si>
  <si>
    <t>Kalvium and I handle their operations</t>
  </si>
  <si>
    <t>Daily operations performance management</t>
  </si>
  <si>
    <t>Mojgan</t>
  </si>
  <si>
    <t>eyelash1351@gmail.com</t>
  </si>
  <si>
    <t>https://www.linkedin.com/in/mojganmoddaresi</t>
  </si>
  <si>
    <t>looking to imply AI in cosmetic industry</t>
  </si>
  <si>
    <t>creating new app</t>
  </si>
  <si>
    <t>Mollie Jahner</t>
  </si>
  <si>
    <t>1 (140) 640-4600</t>
  </si>
  <si>
    <t>Spring and Forge - consulting</t>
  </si>
  <si>
    <t>Mong Suan Yee</t>
  </si>
  <si>
    <t>mongsuanyee@yahoo.co.uk</t>
  </si>
  <si>
    <t>Kumi Analytics</t>
  </si>
  <si>
    <t>Product design</t>
  </si>
  <si>
    <t>Monika Ciurzynska</t>
  </si>
  <si>
    <t>monika.ciurzynska@gmail.com</t>
  </si>
  <si>
    <t>Aiformat</t>
  </si>
  <si>
    <t>Monika Rajvanshi</t>
  </si>
  <si>
    <t>rajwanshimonika@gmail.com</t>
  </si>
  <si>
    <t>Advance Agility+ agile trainer</t>
  </si>
  <si>
    <t>Min: 3k/hr, Max:  10k/hr</t>
  </si>
  <si>
    <t>moogyshu</t>
  </si>
  <si>
    <t>citrussok3@gmail.com</t>
  </si>
  <si>
    <t>976 2342 3423</t>
  </si>
  <si>
    <t>wearer</t>
  </si>
  <si>
    <t>werewr</t>
  </si>
  <si>
    <t>ewrerewr</t>
  </si>
  <si>
    <t>Motuma Abera</t>
  </si>
  <si>
    <t>abmotty9@gmail.com</t>
  </si>
  <si>
    <t>251 91 975 7356</t>
  </si>
  <si>
    <t>https://www.linkedin.com/in/motuma-abera-b2341b300</t>
  </si>
  <si>
    <t>Infinado Hub</t>
  </si>
  <si>
    <t>Mouna Ammous</t>
  </si>
  <si>
    <t>33 6 46 41 60 58</t>
  </si>
  <si>
    <t>Hsbc</t>
  </si>
  <si>
    <t>Mubaraqat Ayinke</t>
  </si>
  <si>
    <t>https://www.linkedin.com/in/mubaraqat-ayinke-4a3639275</t>
  </si>
  <si>
    <t>Pinkie modestcorner + buying and selling</t>
  </si>
  <si>
    <t>Storytelling</t>
  </si>
  <si>
    <t>Muhamed Riyaz</t>
  </si>
  <si>
    <t>founderrnnw@gmail.com</t>
  </si>
  <si>
    <t>974 7475 0958</t>
  </si>
  <si>
    <t>https://www.linkedin.com/in/journoriyaz</t>
  </si>
  <si>
    <t>Reliable News Network Worldwide LLC-Qatar  is a digital media company creating awareness among Netizens on "How to analyze any news without bias?"</t>
  </si>
  <si>
    <t>Consulting &amp; Marketing</t>
  </si>
  <si>
    <t>Muhammad Ashar Zia</t>
  </si>
  <si>
    <t>https://www.wingmatestudio.com/</t>
  </si>
  <si>
    <t>Wingmate Studio - business-first creative agency</t>
  </si>
  <si>
    <t>Tasks management</t>
  </si>
  <si>
    <t>Muhammad Bin Uzair</t>
  </si>
  <si>
    <t>Muhammad Habib Bhatti</t>
  </si>
  <si>
    <t>habibbhatti90@gmail.com</t>
  </si>
  <si>
    <t>92 334 8505048</t>
  </si>
  <si>
    <t>https://www.linkedin.com/in/muhammad-habib-bhatti/</t>
  </si>
  <si>
    <t>https://www.rainmakerz.app/</t>
  </si>
  <si>
    <t>RainMakerz  AI Investor decks with Chatbot for LP DDQ</t>
  </si>
  <si>
    <t>Muhammad Younas</t>
  </si>
  <si>
    <t>younas@vfairs.com</t>
  </si>
  <si>
    <t>1 (647) 879-9071</t>
  </si>
  <si>
    <t>https://www.linkedin.com/in/younas</t>
  </si>
  <si>
    <t>https://www.vfairs.com</t>
  </si>
  <si>
    <t>vFairs - All in one Event Management Platform</t>
  </si>
  <si>
    <t>Sales, Marketing, Customer Support</t>
  </si>
  <si>
    <t>Muhammad Zain Amjad</t>
  </si>
  <si>
    <t>m.zainamjad02@gmail.com</t>
  </si>
  <si>
    <t>zainamjad.com</t>
  </si>
  <si>
    <t>Zain Amjad  I help coaches reduce overhead costs</t>
  </si>
  <si>
    <t>n8n, Zapier, ChatGPT</t>
  </si>
  <si>
    <t>Muhammed Lang Kinteh</t>
  </si>
  <si>
    <t>mlkinteh10@gmail.com</t>
  </si>
  <si>
    <t>220 393 0058</t>
  </si>
  <si>
    <t>https://www.linkedin.com/in/muhammed-lang-kinteh-0a986035</t>
  </si>
  <si>
    <t>The Soccer Icon creates pathways for emerging soccer talents to get scouted and recruited</t>
  </si>
  <si>
    <t>Talent recruitment</t>
  </si>
  <si>
    <t>Muhd Hidayat M A</t>
  </si>
  <si>
    <t>mdhidayatma@gmail.com</t>
  </si>
  <si>
    <t>https://www.linkedin.com/in/mdhidayat</t>
  </si>
  <si>
    <t>Hedge Digital</t>
  </si>
  <si>
    <t>Everything related to a marketing agency</t>
  </si>
  <si>
    <t>Muhkam Wali</t>
  </si>
  <si>
    <t>muhkamwalikakakhel@gmail.com</t>
  </si>
  <si>
    <t>92 312 5179984</t>
  </si>
  <si>
    <t>https://www.linkedin.com/in/muhkamwali</t>
  </si>
  <si>
    <t>AKAH. a development organization</t>
  </si>
  <si>
    <t>Mukul Gupta</t>
  </si>
  <si>
    <t>mukulgupta0014@gmail.com</t>
  </si>
  <si>
    <t>91 63873 58718</t>
  </si>
  <si>
    <t>https://www.linkedin.com/in/mukulgupta007</t>
  </si>
  <si>
    <t>Mohit Sarees We are a Sarees whole seller</t>
  </si>
  <si>
    <t>My business of textile</t>
  </si>
  <si>
    <t>Murali Namanna</t>
  </si>
  <si>
    <t>murali.namanna@gmail.com</t>
  </si>
  <si>
    <t>91 90110 16554</t>
  </si>
  <si>
    <t>https://www.linkedin.com/in/muralinamanna</t>
  </si>
  <si>
    <t>www.iauro.com</t>
  </si>
  <si>
    <t>Iauro , Automation</t>
  </si>
  <si>
    <t>Quotation , RFQ , Sales</t>
  </si>
  <si>
    <t>Musa Ijabula</t>
  </si>
  <si>
    <t>ijabulamusa7@gmail.com</t>
  </si>
  <si>
    <t>Ijabula Musa</t>
  </si>
  <si>
    <t>3 one</t>
  </si>
  <si>
    <t>MMTech Global</t>
  </si>
  <si>
    <t>Musab Sayyed</t>
  </si>
  <si>
    <t>ms@cncmllc.com</t>
  </si>
  <si>
    <t>1(703)953-4267</t>
  </si>
  <si>
    <t>CNCM - CyberSecurity</t>
  </si>
  <si>
    <t>Musasizi Andrew</t>
  </si>
  <si>
    <t>andrewmusasizi30@gmail.com</t>
  </si>
  <si>
    <t>256 742 879 650</t>
  </si>
  <si>
    <t>https://www.linkedin.com/in/musasizi-andrew-baaa082a0</t>
  </si>
  <si>
    <t>It’s a telehealth company</t>
  </si>
  <si>
    <t>Telehealth company</t>
  </si>
  <si>
    <t>Mustafa Turksavas</t>
  </si>
  <si>
    <t>susam.co</t>
  </si>
  <si>
    <t>susam</t>
  </si>
  <si>
    <t>muzaffar ahmad</t>
  </si>
  <si>
    <t>muzaffar.ahmad786@gmail.com</t>
  </si>
  <si>
    <t>966 50 555 5555</t>
  </si>
  <si>
    <t>Data automation.io</t>
  </si>
  <si>
    <t>Data automation we provide AI automation</t>
  </si>
  <si>
    <t>Custom AI solutions</t>
  </si>
  <si>
    <t>Muzaffar Ahmad</t>
  </si>
  <si>
    <t>muzaffar@kazmatechnology.com</t>
  </si>
  <si>
    <t>https://www.linkedin.com/in/muzaffarkazma/</t>
  </si>
  <si>
    <t>kazmatechnology.com</t>
  </si>
  <si>
    <t>Kazma technology</t>
  </si>
  <si>
    <t>Myraida Toledo Rojas</t>
  </si>
  <si>
    <t>myraida@cytoimmune.com</t>
  </si>
  <si>
    <t>Data documentation/review,</t>
  </si>
  <si>
    <t>N V</t>
  </si>
  <si>
    <t>1 (949) 658-8949</t>
  </si>
  <si>
    <t>Wildthymegroup.com</t>
  </si>
  <si>
    <t>Wild Thyme Group - Restaurants</t>
  </si>
  <si>
    <t>HR, Controlling, Legal</t>
  </si>
  <si>
    <t>Nacho Imery</t>
  </si>
  <si>
    <t>nacho@nachoimery.com</t>
  </si>
  <si>
    <t>nachoimery.com</t>
  </si>
  <si>
    <t>Trusted advisory services to startups, VC funds and HNWI</t>
  </si>
  <si>
    <t>Social profesional media content, blog writing, podcast editing, sales</t>
  </si>
  <si>
    <t>Nadia Hitman</t>
  </si>
  <si>
    <t>nahitman@gmail.com</t>
  </si>
  <si>
    <t>Bonds</t>
  </si>
  <si>
    <t>Nafas Saberi</t>
  </si>
  <si>
    <t>1 (367) 383-6026</t>
  </si>
  <si>
    <t>https://esuccesspro.com/</t>
  </si>
  <si>
    <t>E-Success+ we help companies scale up</t>
  </si>
  <si>
    <t>Design, Edit Visual Content, Administrative tasks</t>
  </si>
  <si>
    <t>Naftali Dombroff</t>
  </si>
  <si>
    <t>1 (908) 425-1545</t>
  </si>
  <si>
    <t>I manage operations for my startup and MedSpa business. Outlast aesthetics and boost health group</t>
  </si>
  <si>
    <t>NAGA SAI TULASIRAM KUNDEM</t>
  </si>
  <si>
    <t>https://www.linkedin.com/in/dev4coder</t>
  </si>
  <si>
    <t>AI VELOCITY SOLUTIONS LTD</t>
  </si>
  <si>
    <t>Planning to startup and agency</t>
  </si>
  <si>
    <t>Nahid Zahed</t>
  </si>
  <si>
    <t>nahidzp82@gmail.com</t>
  </si>
  <si>
    <t>2–10 people</t>
  </si>
  <si>
    <t>Intrafut. Intrafut is an AI-driven sports platform revolutionizing football through talent discovery, personalized training, and global networking.</t>
  </si>
  <si>
    <t>Naitik Sharma</t>
  </si>
  <si>
    <t>iamnaitik10@gmail.com</t>
  </si>
  <si>
    <t>https://www.linkedin.com/in/naitikshrma/</t>
  </si>
  <si>
    <t>floio- AI automations</t>
  </si>
  <si>
    <t>Najam Saqib</t>
  </si>
  <si>
    <t>najam.biz@gmail.com</t>
  </si>
  <si>
    <t>Twins computers</t>
  </si>
  <si>
    <t>Customer service</t>
  </si>
  <si>
    <t>Naji Boutros</t>
  </si>
  <si>
    <t>41 78 221 25 39</t>
  </si>
  <si>
    <t>Several hudreds (all companies cumulative)</t>
  </si>
  <si>
    <t>I am a PE and VC investor and sit on investment committees of world leading funds</t>
  </si>
  <si>
    <t>investment in PE and VC</t>
  </si>
  <si>
    <t>Najib Baig</t>
  </si>
  <si>
    <t>najibvc@gmail.com</t>
  </si>
  <si>
    <t>1 (170) 394-4844</t>
  </si>
  <si>
    <t>https://www.linkedin.com/in/baig-mirza-najib-8508aa4</t>
  </si>
  <si>
    <t>9+</t>
  </si>
  <si>
    <t>stealth</t>
  </si>
  <si>
    <t>Cloud Native/Compliance Maven, we will disrupt the multi-billion $ GRC market, mark my word.</t>
  </si>
  <si>
    <t>Governance, RIsk &amp; Compliance (GRC) Security Startup</t>
  </si>
  <si>
    <t>Nakash Hall</t>
  </si>
  <si>
    <t>nhall.halltechconsulting@gmail.com</t>
  </si>
  <si>
    <t>Hall-Tech Consulting -  global impact business that aims to minimize inefficiency (that is, minimize the existing gap between strategy &amp; execution through portfolios/programmes/projects)</t>
  </si>
  <si>
    <t>analysis</t>
  </si>
  <si>
    <t>Namrata Raina</t>
  </si>
  <si>
    <t>971 50 637 7916</t>
  </si>
  <si>
    <t>www.qyubic.com</t>
  </si>
  <si>
    <t>QYUBIC - Coupons &amp; Savings Platform - MENA</t>
  </si>
  <si>
    <t>Naoufal Serghini</t>
  </si>
  <si>
    <t>212 661 106 697</t>
  </si>
  <si>
    <t>www.avaliance.com</t>
  </si>
  <si>
    <t>Avaliance</t>
  </si>
  <si>
    <t>Dashboarding</t>
  </si>
  <si>
    <t>Narayan Kulkarni</t>
  </si>
  <si>
    <t>1(813)453-7631</t>
  </si>
  <si>
    <t>1+</t>
  </si>
  <si>
    <t>min: 1K, max:  TO DISCUSS</t>
  </si>
  <si>
    <t>Nastassia Heliuk</t>
  </si>
  <si>
    <t>48 539 991 917</t>
  </si>
  <si>
    <t>VC Fund</t>
  </si>
  <si>
    <t>Nastja Preradovic Visic</t>
  </si>
  <si>
    <t>39 366 220 3488</t>
  </si>
  <si>
    <t>GemSeed science+soft DD of VC funds for FOs</t>
  </si>
  <si>
    <t>Everything that is possible</t>
  </si>
  <si>
    <t>Nat</t>
  </si>
  <si>
    <t>66 08 134 6119</t>
  </si>
  <si>
    <t>EDA Thailand edtech</t>
  </si>
  <si>
    <t>Natacha Ralainirina</t>
  </si>
  <si>
    <t>natacha.ralainirina@gmail.com</t>
  </si>
  <si>
    <t>1 (858) 750-5848</t>
  </si>
  <si>
    <t>Operation</t>
  </si>
  <si>
    <t>Natalia Raleva</t>
  </si>
  <si>
    <t>https://www.udemy.com/user/natalia-raleva/</t>
  </si>
  <si>
    <t>Udemy</t>
  </si>
  <si>
    <t>I am looking to automate my video course creation process</t>
  </si>
  <si>
    <t>Natasha Ritz</t>
  </si>
  <si>
    <t>tash@trychirp.com</t>
  </si>
  <si>
    <t>www.trychirp.com</t>
  </si>
  <si>
    <t>Chirp: the ai agent that knows all your sales context &amp; unlocks new revenue</t>
  </si>
  <si>
    <t>Nathalie LAMBORGHINI DUMAS</t>
  </si>
  <si>
    <t>33 6 23 84 33 87</t>
  </si>
  <si>
    <t>Www.flyingrhino.io</t>
  </si>
  <si>
    <t>FLYING Rhino venture studio</t>
  </si>
  <si>
    <t>Nathan</t>
  </si>
  <si>
    <t>1 (215) 833-9862</t>
  </si>
  <si>
    <t>&gt;4000</t>
  </si>
  <si>
    <t>BCG.X are the design and build arm of Boston Consulting Group, building new products and services for our clients.</t>
  </si>
  <si>
    <t>Product Management &amp; Design</t>
  </si>
  <si>
    <t>Nathan Doiny</t>
  </si>
  <si>
    <t>ndoiny20@gmail.com</t>
  </si>
  <si>
    <t>www.flytrilla.com</t>
  </si>
  <si>
    <t>Trilla is a travel metasearch platform that helps users optimize travel rewards</t>
  </si>
  <si>
    <t>Nathan Latka</t>
  </si>
  <si>
    <t>1 (703) 431-2709</t>
  </si>
  <si>
    <t>founderpath.com</t>
  </si>
  <si>
    <t>Founderpath invests in software companies</t>
  </si>
  <si>
    <t>Reporting</t>
  </si>
  <si>
    <t>Nathan Whigham</t>
  </si>
  <si>
    <t>nate@encapital.com</t>
  </si>
  <si>
    <t>EN Capital, consulting</t>
  </si>
  <si>
    <t>Nauman Khan</t>
  </si>
  <si>
    <t>www.internationaltextile.com</t>
  </si>
  <si>
    <t>International Textile Limited, Home Textile</t>
  </si>
  <si>
    <t>Naveen Rao</t>
  </si>
  <si>
    <t>naveen.nv18@gmail.com</t>
  </si>
  <si>
    <t>https://augmentedx.ai/</t>
  </si>
  <si>
    <t>AugmentedX</t>
  </si>
  <si>
    <t>Navneet Saraf</t>
  </si>
  <si>
    <t>Insightr - UX Research Data Platform</t>
  </si>
  <si>
    <t>Nawaz Jafar</t>
  </si>
  <si>
    <t>nawazbe@gmail.com</t>
  </si>
  <si>
    <t>https://www.linkedin.com/in/nawaz-jafar-797023375</t>
  </si>
  <si>
    <t>Pabbly, ifttt</t>
  </si>
  <si>
    <t>Nayoung Jeong</t>
  </si>
  <si>
    <t>leda.jeong@gmail.com</t>
  </si>
  <si>
    <t>82 10-9377-4220</t>
  </si>
  <si>
    <t>Nwhy.kr</t>
  </si>
  <si>
    <t>Brand consulting</t>
  </si>
  <si>
    <t>Marketing, management</t>
  </si>
  <si>
    <t>Naza Raymond</t>
  </si>
  <si>
    <t>nazzaraymond@gmail.com</t>
  </si>
  <si>
    <t>234 705 277 0700</t>
  </si>
  <si>
    <t>gataprotocol.org</t>
  </si>
  <si>
    <t>GATA Protocol is a community Owned Decentralized eCommerce and Logistics Ecosystem</t>
  </si>
  <si>
    <t>Nazar Prystyuk</t>
  </si>
  <si>
    <t>nazar@geek.vc</t>
  </si>
  <si>
    <t>34 695 428 058</t>
  </si>
  <si>
    <t>https://geek.vc</t>
  </si>
  <si>
    <t>Geek Ventures</t>
  </si>
  <si>
    <t>min: 200, max:  800</t>
  </si>
  <si>
    <t>Ndifreke Charles</t>
  </si>
  <si>
    <t>herocharles21@gmail.com</t>
  </si>
  <si>
    <t>https://www.linkedin.com/in/ndifreke-charles-9916b9159?utm_source=share&amp;utm_campaign=share_via&amp;utm_content=profile&amp;utm_medium=android_app</t>
  </si>
  <si>
    <t>Prime Educational and Corporate Solutions Nigeria Ltd</t>
  </si>
  <si>
    <t>Ghost gpt</t>
  </si>
  <si>
    <t>Min: 5$, Max:  15$</t>
  </si>
  <si>
    <t>Neavil Porus IEEE</t>
  </si>
  <si>
    <t>neavilporus05@ieee.org</t>
  </si>
  <si>
    <t>91 90874 82037</t>
  </si>
  <si>
    <t>https://www.linkedin.com/in/neavil-porus-a-</t>
  </si>
  <si>
    <t>5-15</t>
  </si>
  <si>
    <t>The Regular Company - We remove boredom for your freedom</t>
  </si>
  <si>
    <t>Zapier, N8N</t>
  </si>
  <si>
    <t>Min: 30$ / hr, Max:  75$ / hr</t>
  </si>
  <si>
    <t>Nebiyu Girma</t>
  </si>
  <si>
    <t>nebiyugirma19@gmail.com</t>
  </si>
  <si>
    <t>251 93 494 0349</t>
  </si>
  <si>
    <t>https://www.linkedin.com/in/nebiyu-girma</t>
  </si>
  <si>
    <t>https://nebason.com</t>
  </si>
  <si>
    <t>NEBASON is a technology company specializing in software development and digital solutions to help businesses improve efficiency and grow.</t>
  </si>
  <si>
    <t>Data entry and processing</t>
  </si>
  <si>
    <t>Neeraj Singh</t>
  </si>
  <si>
    <t>neeraj.p1.singh@gmail.com</t>
  </si>
  <si>
    <t>1 (871) 716-2627</t>
  </si>
  <si>
    <t>B2GC. I’m an advisor to startups</t>
  </si>
  <si>
    <t>min: $25k, max:  $250k</t>
  </si>
  <si>
    <t>neevndotin fireyadotcodotin</t>
  </si>
  <si>
    <t>2consult</t>
  </si>
  <si>
    <t>https://www.fireya.co.in</t>
  </si>
  <si>
    <t>Fireya</t>
  </si>
  <si>
    <t>Various as needed</t>
  </si>
  <si>
    <t>Min: 25$, Max:  80$</t>
  </si>
  <si>
    <t>Neima Demssis</t>
  </si>
  <si>
    <t>neimademmsis23@gmail.com</t>
  </si>
  <si>
    <t>food processing( Developing new safe and nutritiues food products)</t>
  </si>
  <si>
    <t>for using food processing</t>
  </si>
  <si>
    <t>Neringa Juskauskaite</t>
  </si>
  <si>
    <t>neringa@mailtastic.com</t>
  </si>
  <si>
    <t>https://www.mailtastic.com/</t>
  </si>
  <si>
    <t>email signature automation</t>
  </si>
  <si>
    <t>revenue function</t>
  </si>
  <si>
    <t>Nhan Nguyen</t>
  </si>
  <si>
    <t>84 383 899 048</t>
  </si>
  <si>
    <t>Digital transformation</t>
  </si>
  <si>
    <t>Agency operations</t>
  </si>
  <si>
    <t>Nic DeMeo</t>
  </si>
  <si>
    <t>nicole@outfront.solutions</t>
  </si>
  <si>
    <t>1 (415) 533-2598</t>
  </si>
  <si>
    <t>https://www.outfront.solutions/</t>
  </si>
  <si>
    <t>Outfront Solutions provides business and brand strategy and AI Marketing Services.</t>
  </si>
  <si>
    <t>All of them. . .I am offering Executive GPTs and AI Agents and automating my Brand Positioning and Messaging, etc.</t>
  </si>
  <si>
    <t>Nicholas</t>
  </si>
  <si>
    <t>nicholasalbertloh@gmail.com</t>
  </si>
  <si>
    <t>Nicholas J Higgins</t>
  </si>
  <si>
    <t>nicholas.higgins@valuentis.com</t>
  </si>
  <si>
    <t>https://www.linkedin.com/in/nicholas-j-higgins-9310967/</t>
  </si>
  <si>
    <t>www.clarityrating.com (beta being replaced)</t>
  </si>
  <si>
    <t>Data-Driven Venture Ratings/Evaluation:  The AI-Powered Platform for Startups, SMEs and Investors</t>
  </si>
  <si>
    <t>Nick Lipetzky</t>
  </si>
  <si>
    <t>Lead Generation Rev Ops</t>
  </si>
  <si>
    <t>Sales &amp; Ops</t>
  </si>
  <si>
    <t>Nick Sugie</t>
  </si>
  <si>
    <t>100 globally</t>
  </si>
  <si>
    <t>AI OCR for SDS scanning</t>
  </si>
  <si>
    <t>solution</t>
  </si>
  <si>
    <t>Nick Tran</t>
  </si>
  <si>
    <t>office@krisma-consulting.com</t>
  </si>
  <si>
    <t>84 898 505 217</t>
  </si>
  <si>
    <t>https://www.linkedin.com/in/nick-tran-037a7658</t>
  </si>
  <si>
    <t>Krisma Consulting</t>
  </si>
  <si>
    <t>I’m looking to automate repetitive operational processes, data analysis, and reporting tasks using AI. This will help streamline workflows, improve decision-making, and allow the team to focus on higher-value activities.</t>
  </si>
  <si>
    <t>Nick Velardi</t>
  </si>
  <si>
    <t>ReferMeIQ.com</t>
  </si>
  <si>
    <t>ReferMe IQ. Help businesses drive more referrals</t>
  </si>
  <si>
    <t>Client success and outbound</t>
  </si>
  <si>
    <t>Nicolas Uhrin</t>
  </si>
  <si>
    <t>nicolas.uhrin@raventic.com</t>
  </si>
  <si>
    <t>421 908 446 537</t>
  </si>
  <si>
    <t>raventic.com</t>
  </si>
  <si>
    <t>Raventic - product discovery for ecommerce</t>
  </si>
  <si>
    <t>Nidhi</t>
  </si>
  <si>
    <t>91 63520 12744</t>
  </si>
  <si>
    <t>0-1</t>
  </si>
  <si>
    <t>Self employed</t>
  </si>
  <si>
    <t>SEO free Content creation</t>
  </si>
  <si>
    <t>Nidhima Kohli</t>
  </si>
  <si>
    <t>nk@theaiaccelerator.co</t>
  </si>
  <si>
    <t>https://theaiaccelerator.co/</t>
  </si>
  <si>
    <t>The AI Accelerator</t>
  </si>
  <si>
    <t>More than 20</t>
  </si>
  <si>
    <t>Min: $1000, Max:  $2000</t>
  </si>
  <si>
    <t>Nidup Sangay</t>
  </si>
  <si>
    <t>nidups59@gmail.com</t>
  </si>
  <si>
    <t>975 17 808 667</t>
  </si>
  <si>
    <t>https://www.linkedin.com/in/sangay-nidup</t>
  </si>
  <si>
    <t>Eco Bite, wanted to learn how ai can help me to run a farming business</t>
  </si>
  <si>
    <t>to explore how ai can help in building an farm which is ai and technology driven in Bhutan</t>
  </si>
  <si>
    <t>Niek Hugen</t>
  </si>
  <si>
    <t>niek.hugen@arriva.nl</t>
  </si>
  <si>
    <t>31 6 24919217</t>
  </si>
  <si>
    <t>www.glimble.nl</t>
  </si>
  <si>
    <t>Glimble, we provide a platform where you can plan and buy tickets and navigatie in dutch public transportation</t>
  </si>
  <si>
    <t>Nigel Farren</t>
  </si>
  <si>
    <t>nigel@fundability.org.uk</t>
  </si>
  <si>
    <t>44 7531 591739</t>
  </si>
  <si>
    <t>www.fundability.org.uk</t>
  </si>
  <si>
    <t>Fundability</t>
  </si>
  <si>
    <t>Investability  assessments and ratingsinga</t>
  </si>
  <si>
    <t>Nikfam Commerce</t>
  </si>
  <si>
    <t>nikfam.com@gmail.com</t>
  </si>
  <si>
    <t>https://hnikbakht.com/</t>
  </si>
  <si>
    <t>NIKFAM COMMERCE</t>
  </si>
  <si>
    <t>Nikhil Doye, MS</t>
  </si>
  <si>
    <t>doye.n@northeastern.edu</t>
  </si>
  <si>
    <t>1 (185) 721-4907</t>
  </si>
  <si>
    <t>https://www.linkedin.com/in/nikhil-doye</t>
  </si>
  <si>
    <t>IpserLab LLC, work as an AI intern, build AI powered products.</t>
  </si>
  <si>
    <t>Get a job, so anything industrial.</t>
  </si>
  <si>
    <t>Nikhil Gupta</t>
  </si>
  <si>
    <t>nikhil.s.gupta@gmail.com</t>
  </si>
  <si>
    <t>91 98211 26267</t>
  </si>
  <si>
    <t>https://www.linkedin.com/in/gnikhilgupta</t>
  </si>
  <si>
    <t>We are setting up an Alternative Investment Fund</t>
  </si>
  <si>
    <t>Investment opportunities</t>
  </si>
  <si>
    <t>nikhil mahen</t>
  </si>
  <si>
    <t>nikhil.mahen@gmail.com</t>
  </si>
  <si>
    <t>91 83743 52374</t>
  </si>
  <si>
    <t>networkscience.ai</t>
  </si>
  <si>
    <t>AI consulting for large organizations</t>
  </si>
  <si>
    <t>General AI agents</t>
  </si>
  <si>
    <t>Nikhil Ratnam</t>
  </si>
  <si>
    <t>65 9101 4796</t>
  </si>
  <si>
    <t>Quidditas Technologies.  I am the CEO</t>
  </si>
  <si>
    <t>Data analytics and insights</t>
  </si>
  <si>
    <t>Nikita Akolikar</t>
  </si>
  <si>
    <t>nikita@bebliss.in</t>
  </si>
  <si>
    <t>https://www.linkedin.com/in/nikita-akolikar/</t>
  </si>
  <si>
    <t>Accelerate Help companies with smart sourcing solutions usng ai</t>
  </si>
  <si>
    <t>Nikita Tabatchikov</t>
  </si>
  <si>
    <t>ni1ki2ta3</t>
  </si>
  <si>
    <t>Socks</t>
  </si>
  <si>
    <t>Seal</t>
  </si>
  <si>
    <t>Nikolai Berezovskii</t>
  </si>
  <si>
    <t>7(923)707-97-74</t>
  </si>
  <si>
    <t>Brask helps b2b marketing teams to build content production on scale with AI</t>
  </si>
  <si>
    <t>Nikolai Strakh</t>
  </si>
  <si>
    <t>1 (786) 819-5516</t>
  </si>
  <si>
    <t>homesteadroad.com</t>
  </si>
  <si>
    <t>Homestead Road — Real Estate</t>
  </si>
  <si>
    <t>Nikolaus Kawka</t>
  </si>
  <si>
    <t>www.kawka3w.com</t>
  </si>
  <si>
    <t>kawka3w - Launch Coach for Tech Startups</t>
  </si>
  <si>
    <t>Nikolay Zaytsev</t>
  </si>
  <si>
    <t>nickolay.zaytsev@gmail.com</t>
  </si>
  <si>
    <t>winpartners.co</t>
  </si>
  <si>
    <t>WIN Partners</t>
  </si>
  <si>
    <t>Min: 150, Max:  500</t>
  </si>
  <si>
    <t>Nilesh Ramdutt</t>
  </si>
  <si>
    <t>www.xaikai.com</t>
  </si>
  <si>
    <t>XAIKAI - Deliver SAP Integration Solutions</t>
  </si>
  <si>
    <t>Integration</t>
  </si>
  <si>
    <t>Nilgun GRINI</t>
  </si>
  <si>
    <t>nilgun.grini@intellectuallabs.no</t>
  </si>
  <si>
    <t>47 901 12 528</t>
  </si>
  <si>
    <t>factorymind.ai</t>
  </si>
  <si>
    <t>FACTORYMIND AS</t>
  </si>
  <si>
    <t>We automate process optimization using AI for Manufacturing Companies</t>
  </si>
  <si>
    <t>Nim Tshering</t>
  </si>
  <si>
    <t>975 17 912 894</t>
  </si>
  <si>
    <t>https://www.linkedin.com/in/nima-tshering-001546304</t>
  </si>
  <si>
    <t>General attendee</t>
  </si>
  <si>
    <t>I am looking at how AI can bring transformation in Entrepreneurship</t>
  </si>
  <si>
    <t>Nimisha Brahmbhatt</t>
  </si>
  <si>
    <t>44 77 3701 2417</t>
  </si>
  <si>
    <t>www.leap-consulting.com</t>
  </si>
  <si>
    <t>Leap Consulting Group</t>
  </si>
  <si>
    <t>Nina Alag Suri</t>
  </si>
  <si>
    <t>nina@x0pa.com</t>
  </si>
  <si>
    <t>44 7476 396284</t>
  </si>
  <si>
    <t>www.x0pa.com</t>
  </si>
  <si>
    <t>X0PA AI- AI powered HRTech for automating hiring</t>
  </si>
  <si>
    <t>sales outreach, lead generation, investor reachouts, marketing</t>
  </si>
  <si>
    <t>Nina Labkovich</t>
  </si>
  <si>
    <t>370 661 26 316</t>
  </si>
  <si>
    <t>operations</t>
  </si>
  <si>
    <t>Nipun Dubey</t>
  </si>
  <si>
    <t>nipun@happinest.ai</t>
  </si>
  <si>
    <t>https://happinest.ai</t>
  </si>
  <si>
    <t>HappiNes.AI - we automate the leasing process for multi-family real estate</t>
  </si>
  <si>
    <t>Fundraising, leadgen</t>
  </si>
  <si>
    <t>Niraj Saran</t>
  </si>
  <si>
    <t>nirajsaran@yahoo.com</t>
  </si>
  <si>
    <t>https://mayavalleyventures.com/</t>
  </si>
  <si>
    <t>Maya Valley Ventures helps Family Offices and Individual investors invest in growth stage startups like OpenAI, Anthropic, Perplexity.</t>
  </si>
  <si>
    <t>min: 100k, max:  10M</t>
  </si>
  <si>
    <t>Nirali Joshi</t>
  </si>
  <si>
    <t>91 98792 66472</t>
  </si>
  <si>
    <t>350-400</t>
  </si>
  <si>
    <t>https://www.azilen.com/</t>
  </si>
  <si>
    <t>Azilen Technologies – I work as a Front-End Developer, primarily using React.js to build intuitive and high-performance user interfaces for enterprise web applications.</t>
  </si>
  <si>
    <t>I’m looking to automate repetitive front-end development tasks using AI, such as generating boilerplate code, validating forms, optimizing UI performance, and running accessibility checks. I’m also interested in using AI to streamline documentation, enhance debugging, and receive intelligent code suggestions that improve development efficiency and code quality.</t>
  </si>
  <si>
    <t>Nisarg Amin</t>
  </si>
  <si>
    <t>Overtone Inc - agentic conversational business intelligence platform</t>
  </si>
  <si>
    <t>Nishant Walchale</t>
  </si>
  <si>
    <t>https://www.linkedin.com/in/nishant-walchale?utm_source=share&amp;utm_campaign=share_via&amp;utm_content=profile&amp;utm_medium=ios_app</t>
  </si>
  <si>
    <t>Green building certification process streamline</t>
  </si>
  <si>
    <t>Nishka Singh</t>
  </si>
  <si>
    <t>nsingh42@fordham.edu</t>
  </si>
  <si>
    <t>1 (201) 841-8096</t>
  </si>
  <si>
    <t>VU Venture Partners - I source deals and present the top pitches to our investment committee</t>
  </si>
  <si>
    <t>min: 250,000, max:  1,000,000</t>
  </si>
  <si>
    <t>Nitika Agarwal</t>
  </si>
  <si>
    <t>nitika@pegasusfininvest.com</t>
  </si>
  <si>
    <t>91 98200 74421</t>
  </si>
  <si>
    <t>Pegasus India Evolving Opportunities Fund, Venture Capital</t>
  </si>
  <si>
    <t>Nitin Chaurasia</t>
  </si>
  <si>
    <t>Nitin Singhal</t>
  </si>
  <si>
    <t>nitinsin.ibm@gmail.com</t>
  </si>
  <si>
    <t>91 98731 98196</t>
  </si>
  <si>
    <t>https://www.linkedin.com/in/nitinsin</t>
  </si>
  <si>
    <t>CPaaS</t>
  </si>
  <si>
    <t>nj nj</t>
  </si>
  <si>
    <t>njunk0909@gmail.com</t>
  </si>
  <si>
    <t>asdf</t>
  </si>
  <si>
    <t>Njabulo Khulu</t>
  </si>
  <si>
    <t>27 82 373 7078</t>
  </si>
  <si>
    <t>https://ubuntukaizen.decilehub.com/</t>
  </si>
  <si>
    <t>Ubukai Ventures</t>
  </si>
  <si>
    <t>Njeri Watkins</t>
  </si>
  <si>
    <t>njeri@njeriwatkins.com</t>
  </si>
  <si>
    <t>1 (778) 887-5374</t>
  </si>
  <si>
    <t>https://www.linkedin.com/in/njeriwatkins</t>
  </si>
  <si>
    <t>The Disruption Management Audit (DMA) is a formal, comprehensive, and independent third-party evaluation to assess an organization's disruption readiness, resilience, and response capabilities in key areas of risk mitigation, internal control management, and performance optimization.</t>
  </si>
  <si>
    <t>Disruption Management Audit</t>
  </si>
  <si>
    <t>Nkagisang Magogodi</t>
  </si>
  <si>
    <t>nsmcapital1@gmail.com</t>
  </si>
  <si>
    <t>27 82 348 6812</t>
  </si>
  <si>
    <t>https://www.linkedin.com/in/nkagisang-magogodi-4763536b</t>
  </si>
  <si>
    <t>min: Flexible, max:  Flexible</t>
  </si>
  <si>
    <t>Noam Wolf</t>
  </si>
  <si>
    <t>972 0526 606040</t>
  </si>
  <si>
    <t>flashpointvc.com</t>
  </si>
  <si>
    <t>Flashpoint (Venture Capital)</t>
  </si>
  <si>
    <t>min: 1000000, max:  8000000</t>
  </si>
  <si>
    <t>Nodira Kalonova</t>
  </si>
  <si>
    <t>nodirakalonova@gmail.com</t>
  </si>
  <si>
    <t>https://tj.f-chain.com/</t>
  </si>
  <si>
    <t>FCHAIN ACCOUNTING AND RECRUITING OFFSHORING SERVICE</t>
  </si>
  <si>
    <t>marketing, customer searching and matching</t>
  </si>
  <si>
    <t>Nolan Ausan</t>
  </si>
  <si>
    <t>Automated Construction</t>
  </si>
  <si>
    <t>Norali Duin</t>
  </si>
  <si>
    <t>https://www.linkedin.com/in/noraduin</t>
  </si>
  <si>
    <t>Kawari</t>
  </si>
  <si>
    <t>The sale process</t>
  </si>
  <si>
    <t>Norbert Mehl</t>
  </si>
  <si>
    <t>ivp.vc</t>
  </si>
  <si>
    <t>IVP.vc Venture Studio</t>
  </si>
  <si>
    <t>spoken for</t>
  </si>
  <si>
    <t>Norelys Llovera</t>
  </si>
  <si>
    <t>https://www.linkedin.com/in/norelysllovera</t>
  </si>
  <si>
    <t>—</t>
  </si>
  <si>
    <t>Cyber warrior</t>
  </si>
  <si>
    <t>noverando verdo</t>
  </si>
  <si>
    <t>62 857 5224 2018</t>
  </si>
  <si>
    <t>Zoom</t>
  </si>
  <si>
    <t>Novi C</t>
  </si>
  <si>
    <t>62 811 3335 2959</t>
  </si>
  <si>
    <t>PT Scoular - Finance manager</t>
  </si>
  <si>
    <t>accounting finance</t>
  </si>
  <si>
    <t>Nuha Sakinah</t>
  </si>
  <si>
    <t>nuhamustafar@gmail.com</t>
  </si>
  <si>
    <t>60 13-3527 224</t>
  </si>
  <si>
    <t>Artem Ventures + Analyst Intern</t>
  </si>
  <si>
    <t>Financial Technology</t>
  </si>
  <si>
    <t>Nuno Fernandes</t>
  </si>
  <si>
    <t>nufernandes@gmail.com</t>
  </si>
  <si>
    <t>351 999 999 999</t>
  </si>
  <si>
    <t>https://daxledger.io/</t>
  </si>
  <si>
    <t>DAX Ledger is a platform for auditing, valuing, and ensuring tax compliance of cryptoasset transactions across wallets, exchanges, and blockchains.</t>
  </si>
  <si>
    <t>Customer Experience and GTM</t>
  </si>
  <si>
    <t>Nuno Ribeiro</t>
  </si>
  <si>
    <t>Creative Technologist</t>
  </si>
  <si>
    <t>None at the moment</t>
  </si>
  <si>
    <t>Min: 60, Max:  100</t>
  </si>
  <si>
    <t>Nuno Saraiva</t>
  </si>
  <si>
    <t>nuno.saraiva@adclick.pt</t>
  </si>
  <si>
    <t>351 917 981 183</t>
  </si>
  <si>
    <t>https://adclick.pt</t>
  </si>
  <si>
    <t>CTO at Adclick</t>
  </si>
  <si>
    <t>Content and Finance internal processes</t>
  </si>
  <si>
    <t>Nusrat Jahan</t>
  </si>
  <si>
    <t>nusrat.habib99@gmail.com</t>
  </si>
  <si>
    <t>Edutorai.com</t>
  </si>
  <si>
    <t>Edutorai</t>
  </si>
  <si>
    <t>Nyland Sidifall</t>
  </si>
  <si>
    <t>n.sidifall@gmail.com</t>
  </si>
  <si>
    <t>1(336)324-8399</t>
  </si>
  <si>
    <t>https://madebyny.land</t>
  </si>
  <si>
    <t>I’m a software engineer who builds intelligent Airtable automations using JavaScript, Zapier and Make to streamline workflows, enforce data limits, and connect platforms with high reliability.</t>
  </si>
  <si>
    <t>Airtable, ChatGPT, Make, Zapier</t>
  </si>
  <si>
    <t>Oana M</t>
  </si>
  <si>
    <t>44 7712 345678</t>
  </si>
  <si>
    <t>Obeus Boladinio</t>
  </si>
  <si>
    <t>bboollaaddiinniioo@gmail.com</t>
  </si>
  <si>
    <t>https://www.linkedin.com/in/obeus-boladinio-013b91242?utm_source=share&amp;utm_campaign=share_via&amp;utm_content=profile&amp;utm_medium=android_app</t>
  </si>
  <si>
    <t>J’aide les gens a analyser les match pour des paris</t>
  </si>
  <si>
    <t>Manus</t>
  </si>
  <si>
    <t>Min: 100, Max:  2000</t>
  </si>
  <si>
    <t>Obi Umegbolu</t>
  </si>
  <si>
    <t>obiumegbolu@gmail.com</t>
  </si>
  <si>
    <t>44 7534 168423</t>
  </si>
  <si>
    <t>www.aifat.org</t>
  </si>
  <si>
    <t>AI literacy and awareness</t>
  </si>
  <si>
    <t>Ofer Shapira</t>
  </si>
  <si>
    <t>1 (310) 564-8238</t>
  </si>
  <si>
    <t>www.soteriamarket.com</t>
  </si>
  <si>
    <t>Soteria Market</t>
  </si>
  <si>
    <t>Ofosuhemaa Bentil</t>
  </si>
  <si>
    <t>https://www.linkedin.com/in/ofosuhemaa-bentil-320648329</t>
  </si>
  <si>
    <t>Genser Energy Ghana Limited</t>
  </si>
  <si>
    <t>Report writing and Generating PPts for training materials</t>
  </si>
  <si>
    <t>Ohechila Abraham</t>
  </si>
  <si>
    <t>ohechilaabraham06@gmail.com</t>
  </si>
  <si>
    <t>https://www.linkedin.com/in/ohechila-abraham-8758b630a?utm_source=share&amp;utm_campaign=share_via&amp;utm_content=profile&amp;utm_medium=android_app</t>
  </si>
  <si>
    <t>Fb- Ohechila Abraham</t>
  </si>
  <si>
    <t>SETH DESIGNS, I am a graphic designer</t>
  </si>
  <si>
    <t>Okan Inaltay</t>
  </si>
  <si>
    <t>okan@comcapllc.com</t>
  </si>
  <si>
    <t>1 (415) 613-4254</t>
  </si>
  <si>
    <t>https://comcapllc.com/</t>
  </si>
  <si>
    <t>ComCap - leading M&amp;A advisor</t>
  </si>
  <si>
    <t>min: 30, max:  100</t>
  </si>
  <si>
    <t>Oksana B</t>
  </si>
  <si>
    <t>oksanka.st@gmail.com</t>
  </si>
  <si>
    <t>administration</t>
  </si>
  <si>
    <t>Okunola Esther</t>
  </si>
  <si>
    <t>https://www.linkedin.com/in/okunolaesther</t>
  </si>
  <si>
    <t>Cephas ICT Hub</t>
  </si>
  <si>
    <t>A seamless service</t>
  </si>
  <si>
    <t>Olatubosun Olatunji</t>
  </si>
  <si>
    <t>olatunjiolatubosun@gmail.com</t>
  </si>
  <si>
    <t>233 241 142 863</t>
  </si>
  <si>
    <t>Farmsgate App - we connect farmers to the right consumer, we also help farmers use AI to improve their yields and productivity.</t>
  </si>
  <si>
    <t>Oleg Khanachivskyi</t>
  </si>
  <si>
    <t>380(93)381-28-97</t>
  </si>
  <si>
    <t>LITSLINK</t>
  </si>
  <si>
    <t>Min: 20, Max:  80</t>
  </si>
  <si>
    <t>OLEH PETRIVSKYY</t>
  </si>
  <si>
    <t>380 (96) 954-52-53</t>
  </si>
  <si>
    <t>http://binariks.com</t>
  </si>
  <si>
    <t>Binariks</t>
  </si>
  <si>
    <t>Just exploring at the moment</t>
  </si>
  <si>
    <t>Oleksandr Torlo</t>
  </si>
  <si>
    <t>34 652 351 139</t>
  </si>
  <si>
    <t>https://www.linkedin.com/in/torlo/</t>
  </si>
  <si>
    <t>Aleksandr Torlo</t>
  </si>
  <si>
    <t>Min: 40, Max:  90</t>
  </si>
  <si>
    <t>Oleksandr Veremeyenko</t>
  </si>
  <si>
    <t>alex@godofprompt.ai</t>
  </si>
  <si>
    <t>420 775 907 549</t>
  </si>
  <si>
    <t>https://www.linkedin.com/in/alex-veremeyenko</t>
  </si>
  <si>
    <t>https://godofprompt.ai</t>
  </si>
  <si>
    <t>God of Prompt - Biggest Collection of AI Prompts for ChatGPT, Grok, Midjourney, &amp; Claude</t>
  </si>
  <si>
    <t>Oleksandra Jakobsen</t>
  </si>
  <si>
    <t>44 7717 779433</t>
  </si>
  <si>
    <t>https://jeffreyai.com/</t>
  </si>
  <si>
    <t>JeffreyAI : Business Automation Software with AI Agents</t>
  </si>
  <si>
    <t>Business automation</t>
  </si>
  <si>
    <t>Olena Kamentsev</t>
  </si>
  <si>
    <t>1 (308) 896-0317</t>
  </si>
  <si>
    <t>I manage projects and execution  strategy</t>
  </si>
  <si>
    <t>I am still at the assessment phase of what is possible</t>
  </si>
  <si>
    <t>Oliver McCarthy</t>
  </si>
  <si>
    <t>olimccarth@gmail.com</t>
  </si>
  <si>
    <t>1 (415) 935-1456</t>
  </si>
  <si>
    <t>https://www.linkedin.com/in/oliver-mccarthy</t>
  </si>
  <si>
    <t>investwithnestor.com</t>
  </si>
  <si>
    <t>Nestor is a platform that matches accredited investors with curated alternative investment opportunities.</t>
  </si>
  <si>
    <t>Software development, content creation</t>
  </si>
  <si>
    <t>Oliver Nguyen</t>
  </si>
  <si>
    <t>oliver.nguyen@softshores.com</t>
  </si>
  <si>
    <t>Linqto.com</t>
  </si>
  <si>
    <t>Linqto, HR Director</t>
  </si>
  <si>
    <t>Claude, Gemini, Python, n8n, lovable, replit</t>
  </si>
  <si>
    <t>Min: 125, Max:  250</t>
  </si>
  <si>
    <t>Olivier Beaujean</t>
  </si>
  <si>
    <t>32 475 758 590</t>
  </si>
  <si>
    <t>www.novable.com</t>
  </si>
  <si>
    <t>Novable - tech and innovation scouting for innovation teams</t>
  </si>
  <si>
    <t>Olivier Pichon</t>
  </si>
  <si>
    <t>op@dzango.com</t>
  </si>
  <si>
    <t>66 62 573 9060</t>
  </si>
  <si>
    <t>https://www.linkedin.com/in/pichon</t>
  </si>
  <si>
    <t>https://dzango.com</t>
  </si>
  <si>
    <t>Dzango - We help startups build their tech</t>
  </si>
  <si>
    <t>software development, admin</t>
  </si>
  <si>
    <t>Oludare Talabi</t>
  </si>
  <si>
    <t>mroludaretalabi@yahoo.com</t>
  </si>
  <si>
    <t>www.thetaliongroup.com</t>
  </si>
  <si>
    <t>TALION is an International Commodity Trading group, an investment group, and a multi-business enterprise.TALION GROUP is formed of a portfolio of businesses that provides solutions in the global Energy, Metals, Agriculture, Chemicals, Commodities, Real Estate, investment management, consumer goodsand other sectors.</t>
  </si>
  <si>
    <t>Oluwakayode Jasanya</t>
  </si>
  <si>
    <t>iamjasanyakay@gmail.com</t>
  </si>
  <si>
    <t>1 (443) 648-6780</t>
  </si>
  <si>
    <t>https://www.linkedin.com/in/jaskay</t>
  </si>
  <si>
    <t>bracketio.vercel.app</t>
  </si>
  <si>
    <t>Bracket (we help GenZ and millennials learn finance through caterer educational offering</t>
  </si>
  <si>
    <t>Finding research in the fintech sector</t>
  </si>
  <si>
    <t>Oluwaseyi Orifunmishe</t>
  </si>
  <si>
    <t>oluwaseyiorifunmishe@gmail.com</t>
  </si>
  <si>
    <t>http://linkedin.com/in/oluwaseyi-orifunmishe</t>
  </si>
  <si>
    <t>Blark Industries: Building humanoid robots to replace soldiers and police</t>
  </si>
  <si>
    <t>Oluwatosin Oyedokun</t>
  </si>
  <si>
    <t>234 813 948 4531</t>
  </si>
  <si>
    <t>I teach kids from ages 7-15 English Language</t>
  </si>
  <si>
    <t>Educational Lesson planning and content creation</t>
  </si>
  <si>
    <t>Oluwatosin Tope Hope</t>
  </si>
  <si>
    <t>oluwatosintopehope2802@gmail.com</t>
  </si>
  <si>
    <t>234 806 805 4738</t>
  </si>
  <si>
    <t>https://www.linkedin.com/in/oluwatosin-t-2b1bb159</t>
  </si>
  <si>
    <t>Royal Crown Cola International-Nigeria</t>
  </si>
  <si>
    <t>Career Advancement</t>
  </si>
  <si>
    <t>omar hanafi</t>
  </si>
  <si>
    <t>Investing in AI Startup</t>
  </si>
  <si>
    <t>min: 10K, max:  40K</t>
  </si>
  <si>
    <t>Omer Butt</t>
  </si>
  <si>
    <t>omer@cytoimmune.com</t>
  </si>
  <si>
    <t>CytoImmune Therapeutics - Biotechnology Company</t>
  </si>
  <si>
    <t>Writing</t>
  </si>
  <si>
    <t>Omotola Kuku</t>
  </si>
  <si>
    <t>omayotech@gmail.com</t>
  </si>
  <si>
    <t>www.reliassist.co</t>
  </si>
  <si>
    <t>Omayo Tech (ReliAssist) - AI-powered delegation assistant that matches clients to the right Virtual Assistants instantly</t>
  </si>
  <si>
    <t>Omprakash Karamchandani</t>
  </si>
  <si>
    <t>kchandani.om@gmail.com</t>
  </si>
  <si>
    <t>1(678)646-9368</t>
  </si>
  <si>
    <t>www.linkedin.com/in/omprakashkc</t>
  </si>
  <si>
    <t>www.themetromaxgroup.com</t>
  </si>
  <si>
    <t>MetroMax Group Inc, we are conglomerate of IT, Cybersecurity and</t>
  </si>
  <si>
    <t>min: 25000, max:  250000</t>
  </si>
  <si>
    <t>Onat Atayer</t>
  </si>
  <si>
    <t>46 70 264 63 47</t>
  </si>
  <si>
    <t>craigieburn.se</t>
  </si>
  <si>
    <t>Craigieburn - AI Automation consultancy</t>
  </si>
  <si>
    <t>UiPath, MS</t>
  </si>
  <si>
    <t>Min: 1200, Max:  1560</t>
  </si>
  <si>
    <t>Onyekachi Mariana Elochukwu</t>
  </si>
  <si>
    <t>iammarianakachi@gmail.com</t>
  </si>
  <si>
    <t>234 913 463 3690</t>
  </si>
  <si>
    <t>I'm looking to automate routine administrative tasks like scheduling, email management, data management, and document organization—so I can focus more on strategic and creative responsibilities.</t>
  </si>
  <si>
    <t>ophir shalitin</t>
  </si>
  <si>
    <t>b2boosters, analyze industry info for better ICP targetting</t>
  </si>
  <si>
    <t>Oriana Fang</t>
  </si>
  <si>
    <t>orianafang@gmail.com</t>
  </si>
  <si>
    <t>Linxdeep Information Technology Inc</t>
  </si>
  <si>
    <t>Customer Data Analysis</t>
  </si>
  <si>
    <t>Oriyomi Olukunbi</t>
  </si>
  <si>
    <t>oriyomis@gmail.com</t>
  </si>
  <si>
    <t>AI Automation</t>
  </si>
  <si>
    <t>Pp</t>
  </si>
  <si>
    <t>Min: 45, Max:  50</t>
  </si>
  <si>
    <t>Orlando Santana Ortiz</t>
  </si>
  <si>
    <t>orlando.santana@cytoimmune.com</t>
  </si>
  <si>
    <t>Improve</t>
  </si>
  <si>
    <t>Oscar Chow</t>
  </si>
  <si>
    <t>ochow@patentvest.com</t>
  </si>
  <si>
    <t>1 (980) 347-7870</t>
  </si>
  <si>
    <t>about 25 employees</t>
  </si>
  <si>
    <t>PATENTVEST - IP CONSULTING AND LEGAL FIRM</t>
  </si>
  <si>
    <t>PATENT LANDSCAPES, WORK SCHEDULING, PLANNING</t>
  </si>
  <si>
    <t>Oseni Friday</t>
  </si>
  <si>
    <t>osenidan6@gmail.com</t>
  </si>
  <si>
    <t>dynamicagency.com.ng</t>
  </si>
  <si>
    <t>Dynamicagency</t>
  </si>
  <si>
    <t>My sales process</t>
  </si>
  <si>
    <t>Oussama Messaoud</t>
  </si>
  <si>
    <t>971 52 846 4324</t>
  </si>
  <si>
    <t>Betawaves.io</t>
  </si>
  <si>
    <t>Betawaves is an innovation consulting company</t>
  </si>
  <si>
    <t>Oyedokun Kayode</t>
  </si>
  <si>
    <t>adskayultimate@gmail.com</t>
  </si>
  <si>
    <t>https://www.linkedin.com/in/oyedokun-kayode-7601291b8</t>
  </si>
  <si>
    <t>Kaynetworks</t>
  </si>
  <si>
    <t>Social media automation</t>
  </si>
  <si>
    <t>oyedokun oluwatoba</t>
  </si>
  <si>
    <t>oyedokunt@gmail.com</t>
  </si>
  <si>
    <t>234 810 463 1996</t>
  </si>
  <si>
    <t>https://www.linkedin.com/in/oluwatoba-oyedokun-333652144</t>
  </si>
  <si>
    <t>Edifice Architects, we design and build affordable housing</t>
  </si>
  <si>
    <t>Architectural branding</t>
  </si>
  <si>
    <t>P K</t>
  </si>
  <si>
    <t>7 (985) 203-15-89</t>
  </si>
  <si>
    <t>Collecting, analyzing, and grouping data from the web to develop an AI-driven influencer</t>
  </si>
  <si>
    <t>pallavi parasar</t>
  </si>
  <si>
    <t>pallaviparasar00@gmail.com</t>
  </si>
  <si>
    <t>Moshi Moshi - The communication Company, I am a paid media specialist</t>
  </si>
  <si>
    <t>Paid Social Ads</t>
  </si>
  <si>
    <t>Pankaj Bagga</t>
  </si>
  <si>
    <t>pankajbagga.eu@gmail.com</t>
  </si>
  <si>
    <t>www.growthxcap.com</t>
  </si>
  <si>
    <t>GrowthX- We provide capital to business and help them to multiply their Growth</t>
  </si>
  <si>
    <t>Pankaj Kale</t>
  </si>
  <si>
    <t>pankaj@anyfeast.com</t>
  </si>
  <si>
    <t>44 7921 236920</t>
  </si>
  <si>
    <t>anyfeast.com</t>
  </si>
  <si>
    <t>AnyFeast - AI Recipe Kit</t>
  </si>
  <si>
    <t>Pankaj Sharma</t>
  </si>
  <si>
    <t>pansharma2005@gmail.com</t>
  </si>
  <si>
    <t>https://casaexotique.com/</t>
  </si>
  <si>
    <t>Casa Exotique + Design and Build Services</t>
  </si>
  <si>
    <t>Sales, Design</t>
  </si>
  <si>
    <t>Paolo Montixi</t>
  </si>
  <si>
    <t>media@connectki.com</t>
  </si>
  <si>
    <t>connectki.com</t>
  </si>
  <si>
    <t>connectki programmatic advertising</t>
  </si>
  <si>
    <t>Parminder Basra</t>
  </si>
  <si>
    <t>pbasra2000@gmail.com</t>
  </si>
  <si>
    <t>44 7967 191085</t>
  </si>
  <si>
    <t>http://linkedin.com/in/parm-basra-100posiv</t>
  </si>
  <si>
    <t>Www.posiv.org.uk</t>
  </si>
  <si>
    <t>Transform your mind, transform your life</t>
  </si>
  <si>
    <t>Parth Jaiswal</t>
  </si>
  <si>
    <t>parth.jaiswal@favcy.in</t>
  </si>
  <si>
    <t>91 85951 60858</t>
  </si>
  <si>
    <t>https://www.linkedin.com/in/parth-jaiswal-b44a491bb</t>
  </si>
  <si>
    <t>91United - We help digital first companies retain their gig workforce by offering lifecycle linked benefits to their workforce</t>
  </si>
  <si>
    <t>Customer Relations</t>
  </si>
  <si>
    <t>Parthasarathi Rangasamy</t>
  </si>
  <si>
    <t>91 95666 87606</t>
  </si>
  <si>
    <t>100000+</t>
  </si>
  <si>
    <t>Comcast</t>
  </si>
  <si>
    <t>Data engineering</t>
  </si>
  <si>
    <t>Parul Bhandari</t>
  </si>
  <si>
    <t>1 (330) 268-2243</t>
  </si>
  <si>
    <t>www.customerxsuccess.com</t>
  </si>
  <si>
    <t>CustomerXSuccess, we are a customer success consultancy</t>
  </si>
  <si>
    <t>Customer Success processes</t>
  </si>
  <si>
    <t>Pascal Vallat</t>
  </si>
  <si>
    <t>pascal.earntv@gmail.com</t>
  </si>
  <si>
    <t>33 6 50 65 83 48</t>
  </si>
  <si>
    <t>https://www.popcorncine.io/</t>
  </si>
  <si>
    <t>Popcorncine.io : Web3 Rotten Tomatoes for creators and audiences</t>
  </si>
  <si>
    <t>Video Générative AI</t>
  </si>
  <si>
    <t>Pat Nelson</t>
  </si>
  <si>
    <t>44 77 6777 1233</t>
  </si>
  <si>
    <t>strategy</t>
  </si>
  <si>
    <t>Pat Rujipol</t>
  </si>
  <si>
    <t>Lsv</t>
  </si>
  <si>
    <t>Repeatable task</t>
  </si>
  <si>
    <t>Patrick H</t>
  </si>
  <si>
    <t>04575n41eq@gmail.com</t>
  </si>
  <si>
    <t>44 7930 320717</t>
  </si>
  <si>
    <t>https://www.linkedin.com/in/patrick-holm-506881b5</t>
  </si>
  <si>
    <t>Cesto.ai</t>
  </si>
  <si>
    <t>Cesto streamlining the exchanges in the F&amp;B ind.</t>
  </si>
  <si>
    <t>Patrick Kennedy</t>
  </si>
  <si>
    <t>patrick.kennedy@muttdata.ai</t>
  </si>
  <si>
    <t>1 (917) 338-2400</t>
  </si>
  <si>
    <t>www.muttdata.ai</t>
  </si>
  <si>
    <t>Mutt Data - AI/ML/Big Data</t>
  </si>
  <si>
    <t>Patrick Ranner</t>
  </si>
  <si>
    <t>https://www.linkedin.com/in/patrick-ranner</t>
  </si>
  <si>
    <t>www.monkify.ai</t>
  </si>
  <si>
    <t>RRHAI Tech + AI Recruiting Platform (Monkify.ai)</t>
  </si>
  <si>
    <t>Recruiting</t>
  </si>
  <si>
    <t>Patrick Tiettmeyer</t>
  </si>
  <si>
    <t>patrick@akava.io</t>
  </si>
  <si>
    <t>1 (513) 967-8696</t>
  </si>
  <si>
    <t>https://akava.io/</t>
  </si>
  <si>
    <t>Akava - strategy and growth for tech services</t>
  </si>
  <si>
    <t>Patrik Sandin</t>
  </si>
  <si>
    <t>p.sandin@aol.com</t>
  </si>
  <si>
    <t>46 76 280 89 31</t>
  </si>
  <si>
    <t>Atom-Ventures.com</t>
  </si>
  <si>
    <t>Atom Ventures - Venture building</t>
  </si>
  <si>
    <t>Patty Rechberger</t>
  </si>
  <si>
    <t>patty@fuzehub.com</t>
  </si>
  <si>
    <t>www.fuzehub.com</t>
  </si>
  <si>
    <t>FuzeHub I manage a funding program</t>
  </si>
  <si>
    <t>Mundane tasks, email management, data analysis</t>
  </si>
  <si>
    <t>Paul Champaneria</t>
  </si>
  <si>
    <t>www.CallMantra.co</t>
  </si>
  <si>
    <t>Cloud Phone  SYstem</t>
  </si>
  <si>
    <t>Marketing Software Dev</t>
  </si>
  <si>
    <t>Paul Genberg</t>
  </si>
  <si>
    <t>paul@genberg.co</t>
  </si>
  <si>
    <t>1 (646) 238-7670</t>
  </si>
  <si>
    <t>https://www.linkedin.com/in/paulgenberg</t>
  </si>
  <si>
    <t>https://www.genberg.co</t>
  </si>
  <si>
    <t>Genberg &amp; Co - Innovation &amp; Product Strategy</t>
  </si>
  <si>
    <t>presentation</t>
  </si>
  <si>
    <t>Paul Hacker</t>
  </si>
  <si>
    <t>paul.endven@gmail.com</t>
  </si>
  <si>
    <t>https://www.linkedin.com/in/paulh3/</t>
  </si>
  <si>
    <t>plantrade . invest and consult startups</t>
  </si>
  <si>
    <t>Paul Hanley</t>
  </si>
  <si>
    <t>paul.hanley@thefortiagroup.com</t>
  </si>
  <si>
    <t>44 7727 317781</t>
  </si>
  <si>
    <t>https://www.linkedin.com/in/paul-hanley-4ab64592</t>
  </si>
  <si>
    <t>www.thefortiagroup.com</t>
  </si>
  <si>
    <t>The Fortia Group - a leading M&amp;A firm in lower-middle market.</t>
  </si>
  <si>
    <t>Marketing Content Creation &amp; Outbound Email</t>
  </si>
  <si>
    <t>PAUL HOWARTH</t>
  </si>
  <si>
    <t>paulhowarth24@outlook.com</t>
  </si>
  <si>
    <t>44 7980 691915</t>
  </si>
  <si>
    <t>https://www.linkedin.com/in/paul-howarth-7590274</t>
  </si>
  <si>
    <t>CFOs</t>
  </si>
  <si>
    <t>KIT</t>
  </si>
  <si>
    <t>Paul Leake</t>
  </si>
  <si>
    <t>petrogongroup@gmail.com</t>
  </si>
  <si>
    <t>VerteCore created a wearable to effectively treat back pain without reliance on drugs or often risky surgery.</t>
  </si>
  <si>
    <t>Design and development.</t>
  </si>
  <si>
    <t>Paul Lim</t>
  </si>
  <si>
    <t>lch.paul@yahoo.com</t>
  </si>
  <si>
    <t>Xylonix + commercialisation</t>
  </si>
  <si>
    <t>Paul Manivannan</t>
  </si>
  <si>
    <t>paul@macxtech.io</t>
  </si>
  <si>
    <t>https://www.linkedin.com/in/paul-manivannan-094ab6a9?utm_source=share&amp;utm_campaign=share_via&amp;utm_content=profile&amp;utm_medium=ios_app</t>
  </si>
  <si>
    <t>We work with Founders to secure investment across our network of investors</t>
  </si>
  <si>
    <t>min: 300k, max:  100m</t>
  </si>
  <si>
    <t>Paul Rehmet</t>
  </si>
  <si>
    <t>1 (267) 629-9710</t>
  </si>
  <si>
    <t>http://www.loadsmart.com</t>
  </si>
  <si>
    <t>Head of product at Loadsmart</t>
  </si>
  <si>
    <t>freight brokering</t>
  </si>
  <si>
    <t>paul shepherd</t>
  </si>
  <si>
    <t>paul@logicdialog.ai</t>
  </si>
  <si>
    <t>44 79 8942 0924</t>
  </si>
  <si>
    <t>logicdialog.ai</t>
  </si>
  <si>
    <t>AI powered communications</t>
  </si>
  <si>
    <t>Paula D. Turco</t>
  </si>
  <si>
    <t>paula_turco@hotmail.com</t>
  </si>
  <si>
    <t>1 (857) 333-9728</t>
  </si>
  <si>
    <t>https://www.linkedin.com/in/pauladturco</t>
  </si>
  <si>
    <t>https://www.tatacommunications.com</t>
  </si>
  <si>
    <t>Tata Communications, Senior Global AI Product Manager</t>
  </si>
  <si>
    <t>Customer service, lead generation</t>
  </si>
  <si>
    <t>Paulo Machado</t>
  </si>
  <si>
    <t>1 (609) 865-2046</t>
  </si>
  <si>
    <t>Advise healthcare startups</t>
  </si>
  <si>
    <t>Several</t>
  </si>
  <si>
    <t>Pavan Kalyan</t>
  </si>
  <si>
    <t>pavan@thinkbyte.ai</t>
  </si>
  <si>
    <t>www.seobyte.ai</t>
  </si>
  <si>
    <t>SeoByte is an AI-powered SEO solution that simplifies SEO processes, providing businesses with tailored insights to optimize rankings, enhance domain authority, and drive growth through intelligent automation and user-friendly tools.</t>
  </si>
  <si>
    <t>Pavel Druto</t>
  </si>
  <si>
    <t>p.druto@gmail.com</t>
  </si>
  <si>
    <t>370 666 77 796</t>
  </si>
  <si>
    <t>https://www.linkedin.com/in/pavel-druto</t>
  </si>
  <si>
    <t>EWL Solutions Lietuva Recruitment services</t>
  </si>
  <si>
    <t>Pavel Inchikov</t>
  </si>
  <si>
    <t>7(705)110-22-01</t>
  </si>
  <si>
    <t>https://www.linkedin.com/in/pavel-inchikov/</t>
  </si>
  <si>
    <t>Correlli Engineering</t>
  </si>
  <si>
    <t>All Api of LLM and custom trained models from HuggingFace</t>
  </si>
  <si>
    <t>Pavel Nosikov</t>
  </si>
  <si>
    <t>nosikov@gmail.com</t>
  </si>
  <si>
    <t>972 55 773 1949</t>
  </si>
  <si>
    <t>unemployed</t>
  </si>
  <si>
    <t>bizops</t>
  </si>
  <si>
    <t>Pavlo Sidelov</t>
  </si>
  <si>
    <t>pavlo@sdkfinance.com</t>
  </si>
  <si>
    <t>44 74 6769 0114</t>
  </si>
  <si>
    <t>https://www.sdk.finance</t>
  </si>
  <si>
    <t>SDK.finance - FinTech platform</t>
  </si>
  <si>
    <t>Paz Saavedra</t>
  </si>
  <si>
    <t>61 403 110 116</t>
  </si>
  <si>
    <t>aterpillar venture studio</t>
  </si>
  <si>
    <t>Pedro LOPEZ SELA</t>
  </si>
  <si>
    <t>52 551 295 0507</t>
  </si>
  <si>
    <t>https://FrissOn.Capital</t>
  </si>
  <si>
    <t>invest in preseed and seed startups</t>
  </si>
  <si>
    <t>min: 150000, max:  500000</t>
  </si>
  <si>
    <t>Pedro PAIVA ✈</t>
  </si>
  <si>
    <t>pedro.paiva@a3.epfl.ch</t>
  </si>
  <si>
    <t>41 79 373 93 41</t>
  </si>
  <si>
    <t>https://www.linkedin.com/in/pedropaiva</t>
  </si>
  <si>
    <t>B2B Business Development in the Technology-based Solutions/Services area</t>
  </si>
  <si>
    <t>None so far, that will change when I'll find my new B2B Bus Dev role</t>
  </si>
  <si>
    <t>Pedro Xavier</t>
  </si>
  <si>
    <t>351 919 081 763</t>
  </si>
  <si>
    <t>DAX Ledger + DAX Ledger is a digital asset management and auditing platform that simplifies the analysis of blockchain transactions, ensuring regulatory compliance and transparency for all.</t>
  </si>
  <si>
    <t>Chatbots</t>
  </si>
  <si>
    <t>Pele Is Here</t>
  </si>
  <si>
    <t>peleatselhurstpark@gmail.com</t>
  </si>
  <si>
    <t>44 7950 308648</t>
  </si>
  <si>
    <t>https://www.linkedin.com/in/peleatselhurstpark</t>
  </si>
  <si>
    <t>Www Virya vc</t>
  </si>
  <si>
    <t>Virya gaming</t>
  </si>
  <si>
    <t>Gambling - Betting</t>
  </si>
  <si>
    <t>Pema Wangchuk</t>
  </si>
  <si>
    <t>wangchuk896@gmail.com</t>
  </si>
  <si>
    <t>Stevia tea</t>
  </si>
  <si>
    <t>Messages, marketing</t>
  </si>
  <si>
    <t>Perkins Ho</t>
  </si>
  <si>
    <t>perkins.ho@gmail.com</t>
  </si>
  <si>
    <t>852 9186 9431</t>
  </si>
  <si>
    <t>MTR Lab, corporate venture capital</t>
  </si>
  <si>
    <t>Petar Dimov</t>
  </si>
  <si>
    <t>44 7538 147656</t>
  </si>
  <si>
    <t>https://www.euphoriatechgroup.com/</t>
  </si>
  <si>
    <t>EuphoriaTech Group; EuphoriaTech Group is a technology consortium based in London, uniting three dynamic companies—EuphoriaTech Ventures, EuphoriaTech Advisory, and EuphoriaTech Media.</t>
  </si>
  <si>
    <t>Petar Savic</t>
  </si>
  <si>
    <t>https://supremefactory.net/</t>
  </si>
  <si>
    <t>Supreme Factory  venture studio fund for longevity, climate, AI</t>
  </si>
  <si>
    <t>min: 150, max:  250</t>
  </si>
  <si>
    <t>Pete Silvester</t>
  </si>
  <si>
    <t>66 91 009 5350</t>
  </si>
  <si>
    <t>xcelery.co</t>
  </si>
  <si>
    <t>Venture Studio for ecommerce</t>
  </si>
  <si>
    <t>Supplier onboarding</t>
  </si>
  <si>
    <t>Pete Stadniuk</t>
  </si>
  <si>
    <t>pete@fomofactory.agency</t>
  </si>
  <si>
    <t>1 (415) 720-5194</t>
  </si>
  <si>
    <t>https://www.linkedin.com/in/peterstadniuk</t>
  </si>
  <si>
    <t>Marketing agency</t>
  </si>
  <si>
    <t>Looking to learn</t>
  </si>
  <si>
    <t>Peter</t>
  </si>
  <si>
    <t>peter@fundlabs.io</t>
  </si>
  <si>
    <t>https://www.linkedin.com/in/peter-tighe1/</t>
  </si>
  <si>
    <t>https://fundlabs.io/</t>
  </si>
  <si>
    <t>FundRaising Strategy Consultants</t>
  </si>
  <si>
    <t>min: 10000, max:  15000000</t>
  </si>
  <si>
    <t>Peter Boermans</t>
  </si>
  <si>
    <t>31 6 55531313</t>
  </si>
  <si>
    <t>www.ichoosr.com</t>
  </si>
  <si>
    <t>iChoosr - group buying</t>
  </si>
  <si>
    <t>Marketing, Product</t>
  </si>
  <si>
    <t>Peter De Paepe</t>
  </si>
  <si>
    <t>peter.depaepe@vrt.be</t>
  </si>
  <si>
    <t>vrtinternational.com</t>
  </si>
  <si>
    <t>VRT</t>
  </si>
  <si>
    <t>min: 250, max:  1000000</t>
  </si>
  <si>
    <t>Peter Fitzroy</t>
  </si>
  <si>
    <t>66 87 808 2850</t>
  </si>
  <si>
    <t>Career Copilot - coaching and talent consulting services</t>
  </si>
  <si>
    <t>sales, recruitment, admin</t>
  </si>
  <si>
    <t>Peter Gustavsson</t>
  </si>
  <si>
    <t>peter@shorelinelabs.org</t>
  </si>
  <si>
    <t>Invest in SaaS/AI</t>
  </si>
  <si>
    <t>min: 5000, max:  200000</t>
  </si>
  <si>
    <t>Peter Hallmann</t>
  </si>
  <si>
    <t>49 151 5093260</t>
  </si>
  <si>
    <t>thelink.team</t>
  </si>
  <si>
    <t>The Link, SaaS white label software for jobboards</t>
  </si>
  <si>
    <t>Peter Ibrahim</t>
  </si>
  <si>
    <t>20 128 528 8028</t>
  </si>
  <si>
    <t>Intelliga AI</t>
  </si>
  <si>
    <t>Team management</t>
  </si>
  <si>
    <t>Peter Kruse</t>
  </si>
  <si>
    <t>https://www.linkedin.com/in/krusepeter</t>
  </si>
  <si>
    <t>Sweden</t>
  </si>
  <si>
    <t>Ny Form - Startup expert</t>
  </si>
  <si>
    <t>I don’t now</t>
  </si>
  <si>
    <t>peter liu</t>
  </si>
  <si>
    <t>peter.liu@nokstock.xyz</t>
  </si>
  <si>
    <t>storyarcade.app</t>
  </si>
  <si>
    <t>ai agents for scripts and content creation</t>
  </si>
  <si>
    <t>Peter Moriarty</t>
  </si>
  <si>
    <t>mail@moriarty.co</t>
  </si>
  <si>
    <t>61 413 770 869</t>
  </si>
  <si>
    <t>itGenius.com</t>
  </si>
  <si>
    <t>itGenius + online IT support for googley businesses</t>
  </si>
  <si>
    <t>Peter Rushford</t>
  </si>
  <si>
    <t>peter@sharsnacks.com</t>
  </si>
  <si>
    <t>1 (301) 346-0079</t>
  </si>
  <si>
    <t>https://www.linkedin.com/in/peter-rushford-34183b44</t>
  </si>
  <si>
    <t>12.  4 full time, 8 fractional</t>
  </si>
  <si>
    <t>sharsnacks.com</t>
  </si>
  <si>
    <t>Shār Snacks.  I am the Founder/CEO</t>
  </si>
  <si>
    <t>Peter Ryding</t>
  </si>
  <si>
    <t>peter@peterryding.com</t>
  </si>
  <si>
    <t>CEO Support</t>
  </si>
  <si>
    <t>just intersted</t>
  </si>
  <si>
    <t>Peter Schlecht</t>
  </si>
  <si>
    <t>49 171 3853896</t>
  </si>
  <si>
    <t>min: -, max:  -</t>
  </si>
  <si>
    <t>Peter Wang</t>
  </si>
  <si>
    <t>peterkcwang@yahoo.com</t>
  </si>
  <si>
    <t>chipx.io</t>
  </si>
  <si>
    <t>Pethuvignesh K</t>
  </si>
  <si>
    <t>pethuvignesh369@gmail.com</t>
  </si>
  <si>
    <t>https://www.linkedin.com/in/pethuvignesh</t>
  </si>
  <si>
    <t>Predigle.com</t>
  </si>
  <si>
    <t>Predigle</t>
  </si>
  <si>
    <t>Devops</t>
  </si>
  <si>
    <t>Petrus Hamutenya</t>
  </si>
  <si>
    <t>https://www.linkedin.com/in/petrus-hamutenya-15b33773</t>
  </si>
  <si>
    <t>12 employees</t>
  </si>
  <si>
    <t>Currently under development</t>
  </si>
  <si>
    <t>ATAC Investment Group. ATAC Investment Group is a multi-sector company focused on business development, project investment, and value-driven solutions across logistics, retail, and strategic consulting in Namibia.</t>
  </si>
  <si>
    <t>I am looking to automate key business processes such as customer service through chatbots, document generation (e.g. invoices, proposals), data analysis and reporting, inventory tracking, and marketing workflows. Additionally, I'm interested in exploring how AI can assist with decision-making, financial forecasting, and enhancing operational efficiency across multiple business units.</t>
  </si>
  <si>
    <t>Peyman Moeini</t>
  </si>
  <si>
    <t>peyman@eriscanada.com</t>
  </si>
  <si>
    <t>1(647)292-9531</t>
  </si>
  <si>
    <t>www.eriscanada.com</t>
  </si>
  <si>
    <t>Eris Canada Solutions Inc., we are AI based Digital Transformation and Fundraising Company</t>
  </si>
  <si>
    <t>min: $100000, max:  $500000</t>
  </si>
  <si>
    <t>Peyman Shahmirzadi</t>
  </si>
  <si>
    <t>1 (194) 934-4046</t>
  </si>
  <si>
    <t>800+ startups</t>
  </si>
  <si>
    <t>https://peachscore.com/</t>
  </si>
  <si>
    <t>Global Data-driven Accelerator Program</t>
  </si>
  <si>
    <t>Already using AI</t>
  </si>
  <si>
    <t>Phil Evans</t>
  </si>
  <si>
    <t>philevans1974@live.com</t>
  </si>
  <si>
    <t>44 7537 855528</t>
  </si>
  <si>
    <t>Insurance software</t>
  </si>
  <si>
    <t>simple administration tasks and time consuming low risk tasks</t>
  </si>
  <si>
    <t>Philipp Thyben</t>
  </si>
  <si>
    <t>pulpowms.com</t>
  </si>
  <si>
    <t>PULPO WMS - SaaS warehouse management System</t>
  </si>
  <si>
    <t>Marketing, Content Generation, Videos. Followup sequences. Support.</t>
  </si>
  <si>
    <t>Philippe LUANGHY</t>
  </si>
  <si>
    <t>luanghyomba@yahoo.fr</t>
  </si>
  <si>
    <t>243 815 090 202</t>
  </si>
  <si>
    <t>https://www.linkedin.com/in/philippe-luanghy-782b2313</t>
  </si>
  <si>
    <t>www.grantsinsiders.com</t>
  </si>
  <si>
    <t>GrantsInsiders</t>
  </si>
  <si>
    <t>Prospects and clients seeking</t>
  </si>
  <si>
    <t>Phuntsho Dorji</t>
  </si>
  <si>
    <t>dorjip393@gmail.com</t>
  </si>
  <si>
    <t>975 17 461 763</t>
  </si>
  <si>
    <t>https://www.linkedin.com/in/phuntsho-dorji-432592375</t>
  </si>
  <si>
    <t>College of Natural Resources and I'm a student.</t>
  </si>
  <si>
    <t>Customer Service, Sales &amp; Marketing**   ### **HR &amp; Recruitment, Finance &amp; Accounting, Operations &amp; Supply Chain, Data &amp; IT, Healthcare, Legal &amp; Compliance</t>
  </si>
  <si>
    <t>Phuong Vu</t>
  </si>
  <si>
    <t>linhphuong3011@gmail.com</t>
  </si>
  <si>
    <t>1 (469) 818-4931</t>
  </si>
  <si>
    <t>Only me</t>
  </si>
  <si>
    <t>GTM Connect. I help DevTools companies go to market globally.</t>
  </si>
  <si>
    <t>Outbound. Content production and repurpose</t>
  </si>
  <si>
    <t>Pier Francesco Caruso</t>
  </si>
  <si>
    <t>39 338 658 2851</t>
  </si>
  <si>
    <t>we do the right thing for people</t>
  </si>
  <si>
    <t>PK Prasanna Kumar</t>
  </si>
  <si>
    <t>strategypk@gmail.com</t>
  </si>
  <si>
    <t>1 (707) 867-5001</t>
  </si>
  <si>
    <t>https://www.linkedin.com/in/profpk</t>
  </si>
  <si>
    <t>www.businessoptima.com</t>
  </si>
  <si>
    <t>Business Optima</t>
  </si>
  <si>
    <t>Digital Engagement</t>
  </si>
  <si>
    <t>Pol Hortal</t>
  </si>
  <si>
    <t>pol.hortal@zubilabs.com</t>
  </si>
  <si>
    <t>zubilabs.com</t>
  </si>
  <si>
    <t>Tech transfer venture builder</t>
  </si>
  <si>
    <t>Pooja Bajpai</t>
  </si>
  <si>
    <t>poojabajpai895@gmail.com</t>
  </si>
  <si>
    <t>91 84480 32317</t>
  </si>
  <si>
    <t>https://www.linkedin.com/in/poojabajpai895</t>
  </si>
  <si>
    <t>10k+</t>
  </si>
  <si>
    <t>JPMC</t>
  </si>
  <si>
    <t>Deployment, Project issues in jira and Jenkins</t>
  </si>
  <si>
    <t>Pooja Kumari</t>
  </si>
  <si>
    <t>devjanipooja9@gmail.com</t>
  </si>
  <si>
    <t>92 313 3391804</t>
  </si>
  <si>
    <t>I am a Student</t>
  </si>
  <si>
    <t>Actually i am in learning phase</t>
  </si>
  <si>
    <t>prabha karan</t>
  </si>
  <si>
    <t>https://www.linkedin.com/in/prabhakaran-subramaniyan-31523b187</t>
  </si>
  <si>
    <t>Koshys</t>
  </si>
  <si>
    <t>Writing article and content</t>
  </si>
  <si>
    <t>Prabhu Kesavan</t>
  </si>
  <si>
    <t>kes.prabhu@gmail.com</t>
  </si>
  <si>
    <t>Iiap</t>
  </si>
  <si>
    <t>Web upload</t>
  </si>
  <si>
    <t>PRADEEP Baddam</t>
  </si>
  <si>
    <t>p.baddam4099@gmail.com</t>
  </si>
  <si>
    <t>44 7776 807708</t>
  </si>
  <si>
    <t>Safeheron.com</t>
  </si>
  <si>
    <t>Safeheron</t>
  </si>
  <si>
    <t>Praise Ifeniyi</t>
  </si>
  <si>
    <t>praiseifeniyi1@gmail.com</t>
  </si>
  <si>
    <t>Performance Strategy &amp; Sustainables Consulting/ Sustainability Strategy &amp; Management Consulting</t>
  </si>
  <si>
    <t>General operations of the organization</t>
  </si>
  <si>
    <t>Pranav Raj</t>
  </si>
  <si>
    <t>pranav.raj@lowes.com</t>
  </si>
  <si>
    <t>91 80754 90448</t>
  </si>
  <si>
    <t>https://www.linkedin.com/in/pranavrajtp</t>
  </si>
  <si>
    <t>Lowes, program manager</t>
  </si>
  <si>
    <t>Daily process</t>
  </si>
  <si>
    <t>Pranith Jain</t>
  </si>
  <si>
    <t>pranithjainbp84@gmail.com</t>
  </si>
  <si>
    <t>https://qubit.capital</t>
  </si>
  <si>
    <t>Qubit Capital - AI matchmaking for fundraising</t>
  </si>
  <si>
    <t>Prasad Anumula</t>
  </si>
  <si>
    <t>91 83097 21921</t>
  </si>
  <si>
    <t>www.rgesindia.com</t>
  </si>
  <si>
    <t>Risk Guard Enterprise Solutions</t>
  </si>
  <si>
    <t>Repetitive mail tasks</t>
  </si>
  <si>
    <t>Prashant Pandey</t>
  </si>
  <si>
    <t>prashantpandey0425@gmail.com</t>
  </si>
  <si>
    <t>https://www.linkedin.com/in/prashant-pandey-04922b316?utm_source=share&amp;utm_campaign=share_via&amp;utm_content=profile&amp;utm_medium=android_app</t>
  </si>
  <si>
    <t>130k</t>
  </si>
  <si>
    <t>Swiftwant.pvt.ltd</t>
  </si>
  <si>
    <t>Min: 2k, Max:  15k</t>
  </si>
  <si>
    <t>Prateek Kesarwani</t>
  </si>
  <si>
    <t>prateekkesarwani29@gmail.com</t>
  </si>
  <si>
    <t>engineering manager</t>
  </si>
  <si>
    <t>Prathna Ramesh</t>
  </si>
  <si>
    <t>https://www.linkedin.com/in/prathnaramesh/</t>
  </si>
  <si>
    <t>min: 25000, max:  1000000</t>
  </si>
  <si>
    <t>Praveen Sadasivam</t>
  </si>
  <si>
    <t>spraveen2@gmail.com</t>
  </si>
  <si>
    <t>91 99625 50573</t>
  </si>
  <si>
    <t>https://www.linkedin.com/in/praveensadasivam</t>
  </si>
  <si>
    <t>All is Well School of Chess. Chess coaching.</t>
  </si>
  <si>
    <t>Chess coaching</t>
  </si>
  <si>
    <t>Precious Osagie-Aaron</t>
  </si>
  <si>
    <t>preciousiyore1@gmail.com</t>
  </si>
  <si>
    <t>234 703 909 5383</t>
  </si>
  <si>
    <t>https://www.linkedin.com/in/preciousiyoreosagie-aaron</t>
  </si>
  <si>
    <t>Customer Support Rep and Telemarketer</t>
  </si>
  <si>
    <t>Learn new ideas</t>
  </si>
  <si>
    <t>Predrag Nikolik</t>
  </si>
  <si>
    <t>predragn@gmail.com</t>
  </si>
  <si>
    <t>Knights of St. Patrick</t>
  </si>
  <si>
    <t>Telemarketing</t>
  </si>
  <si>
    <t>Preethi Lally</t>
  </si>
  <si>
    <t>91 99666 67084</t>
  </si>
  <si>
    <t>Uhg and scrum master</t>
  </si>
  <si>
    <t>Preytiishaa Ramanathan</t>
  </si>
  <si>
    <t>preytiishaa@gmail.com</t>
  </si>
  <si>
    <t>60 11-1210 9917</t>
  </si>
  <si>
    <t>Digital Penang - marketing</t>
  </si>
  <si>
    <t>operational efficiency</t>
  </si>
  <si>
    <t>Primus Dotsé GUENOU</t>
  </si>
  <si>
    <t>primusguen@gmail.com</t>
  </si>
  <si>
    <t>228 93 927 120</t>
  </si>
  <si>
    <t>https://www.linkedin.com/in/primusguenou</t>
  </si>
  <si>
    <t>Lomé</t>
  </si>
  <si>
    <t>None for the moment</t>
  </si>
  <si>
    <t>PDG Consulting</t>
  </si>
  <si>
    <t>General inquiries</t>
  </si>
  <si>
    <t>Prince</t>
  </si>
  <si>
    <t>91 90920 90424</t>
  </si>
  <si>
    <t>5000+</t>
  </si>
  <si>
    <t>Frshworks I'm a business analyst handles sales operations</t>
  </si>
  <si>
    <t>Manual efforts of finance and operations</t>
  </si>
  <si>
    <t>PRITAM SHINDE</t>
  </si>
  <si>
    <t>pritamshinde2025@gmail.com</t>
  </si>
  <si>
    <t>Company name is "Freshers Factory". I am software developer by profession and I guide upcoming engineering graduates to build their careers in Computer Science and IT Domain</t>
  </si>
  <si>
    <t>Untouched Markets of real-time and real-life problems</t>
  </si>
  <si>
    <t>Priya Abraham</t>
  </si>
  <si>
    <t>https://vaeliou.com</t>
  </si>
  <si>
    <t>Vaeliou delivers comprehensive founder intelligence that predicts investment outcomes by analysing metrics beyond traditional due diligence.</t>
  </si>
  <si>
    <t>Priya R</t>
  </si>
  <si>
    <t>priya.pr785@gmail.com</t>
  </si>
  <si>
    <t>www.premads.in</t>
  </si>
  <si>
    <t>Prem ads, digital marketing</t>
  </si>
  <si>
    <t>Priya Sharma</t>
  </si>
  <si>
    <t>ps.del21@gmail.com</t>
  </si>
  <si>
    <t>National sales head</t>
  </si>
  <si>
    <t>Lending</t>
  </si>
  <si>
    <t>Priyaluk Wijitpanyaruk</t>
  </si>
  <si>
    <t>priyaluk_wij@tk-partners.net</t>
  </si>
  <si>
    <t>https://www.linkedin.com/in/priyaluk-wijitpanyaruk?utm_source=share&amp;utm_campaign=share_via&amp;utm_content=profile&amp;utm_medium=ios_app</t>
  </si>
  <si>
    <t>https://tk-partners.co/</t>
  </si>
  <si>
    <t>TKP is a Bangkok-based venture capital firm that invests in and actively helps early-stage startups scale their businesses across Southeast Asia</t>
  </si>
  <si>
    <t>min: 100,000 USD, max:  500,000 USD</t>
  </si>
  <si>
    <t>Priyan V</t>
  </si>
  <si>
    <t>Bymacht</t>
  </si>
  <si>
    <t>Operations, Inside Sales</t>
  </si>
  <si>
    <t>Priyanka Botny</t>
  </si>
  <si>
    <t>www.univitt.ai</t>
  </si>
  <si>
    <t>Univitt AI Technologies is a AI consulting and product company which is an industry initiative of India's first AI university - UAi</t>
  </si>
  <si>
    <t>Priyanka Rao</t>
  </si>
  <si>
    <t>priyanka@rackhouse.vc</t>
  </si>
  <si>
    <t>1 (146) 995-1812</t>
  </si>
  <si>
    <t>rackhouse.vc</t>
  </si>
  <si>
    <t>VC firm investing in early stage AI companies</t>
  </si>
  <si>
    <t>min: 500000, max:  2500000</t>
  </si>
  <si>
    <t>Priyansh Dhawan</t>
  </si>
  <si>
    <t>priyansh@a1advisory.io</t>
  </si>
  <si>
    <t>27 63 273 6553</t>
  </si>
  <si>
    <t>A1 Advisory - matching startups with VCs</t>
  </si>
  <si>
    <t>All processes VCs undergo during an investment lifecycle</t>
  </si>
  <si>
    <t>Puay Hien Lee Teddy</t>
  </si>
  <si>
    <t>puayhien@gmail.com</t>
  </si>
  <si>
    <t>65 9645 7493</t>
  </si>
  <si>
    <t>Www.asia-ai-association.org</t>
  </si>
  <si>
    <t>Asia AI Association</t>
  </si>
  <si>
    <t>Puja</t>
  </si>
  <si>
    <t>pujakrishnadd@gmail.com</t>
  </si>
  <si>
    <t>1 (425) 500-4949</t>
  </si>
  <si>
    <t>https://www.linkedin.com/in/pujaagarwalpmp</t>
  </si>
  <si>
    <t>Ai training</t>
  </si>
  <si>
    <t>Punit Purohit</t>
  </si>
  <si>
    <t>punit.purohit@mba.utexas.edu</t>
  </si>
  <si>
    <t>pushp k</t>
  </si>
  <si>
    <t>Computer Vision in medical imaging</t>
  </si>
  <si>
    <t>Qingyu Luo</t>
  </si>
  <si>
    <t>qingyuluomdphd@gmail.com</t>
  </si>
  <si>
    <t>1 (857) 234-1300</t>
  </si>
  <si>
    <t>One Patient One Cure, using AI and omics to predict drug sensitivity</t>
  </si>
  <si>
    <t>Drug screening</t>
  </si>
  <si>
    <t>QYUBIC Middle East</t>
  </si>
  <si>
    <t>qyubic@qyubic.com</t>
  </si>
  <si>
    <t>QYUBIC - E-Commerce Focused Coupons and Savings Platform</t>
  </si>
  <si>
    <t>Rachel Chew</t>
  </si>
  <si>
    <t>rachel@reanda-adept.com.sg</t>
  </si>
  <si>
    <t>&gt;30</t>
  </si>
  <si>
    <t>Reanda Adept PAC, Accounting and Management Consultancy</t>
  </si>
  <si>
    <t>data analytics</t>
  </si>
  <si>
    <t>rachelchew297@gmail.com</t>
  </si>
  <si>
    <t>https://reanda-adept.com.sg/</t>
  </si>
  <si>
    <t>Radu Benga</t>
  </si>
  <si>
    <t>999 074 703 3484</t>
  </si>
  <si>
    <t>Entrepreneur atm taking some time off to learn</t>
  </si>
  <si>
    <t>Looking to understand the opportunities</t>
  </si>
  <si>
    <t>Radu Skutaru</t>
  </si>
  <si>
    <t>raduskut@gmail.com</t>
  </si>
  <si>
    <t>vuvpfund.com</t>
  </si>
  <si>
    <t>vu venture partners - A Global Early Stage Tech Venture Capital Fund    Investing In The World's Largest Market Opportunities   Solving The Biggest Challenges For Humanity</t>
  </si>
  <si>
    <t>Rafael Azizov</t>
  </si>
  <si>
    <t>1 (857) 600-0098</t>
  </si>
  <si>
    <t>www.intelligent.nyc</t>
  </si>
  <si>
    <t>Intelligent AI Studion</t>
  </si>
  <si>
    <t>Rafael Igual</t>
  </si>
  <si>
    <t>507 656 3762</t>
  </si>
  <si>
    <t>https://latamaihub.io</t>
  </si>
  <si>
    <t>LATAM AI HUB Ventures @ AI-Native Venture Studio</t>
  </si>
  <si>
    <t>min: 500K, max:  2.5M</t>
  </si>
  <si>
    <t>Rafael Loureiro</t>
  </si>
  <si>
    <t>55 41 99996-4710</t>
  </si>
  <si>
    <t>i9 Tech / Director</t>
  </si>
  <si>
    <t>Managing</t>
  </si>
  <si>
    <t>Raghav Kumar</t>
  </si>
  <si>
    <t>91 99022 48855</t>
  </si>
  <si>
    <t>https://www.beacon.li/</t>
  </si>
  <si>
    <t>Beacon.li - Beacon is an AI orchestration platform that automates enterprise SaaS workflows by learning product interfaces (both UI and backend) to reduce 6-month implementation cycles to 2 weeks, increase user adoption by 4X, and automate 80% of support tickets without requiring any database access or extensive backend integrations.</t>
  </si>
  <si>
    <t>Marketing and GTM</t>
  </si>
  <si>
    <t>Raghavendra Pranesh</t>
  </si>
  <si>
    <t>pranesh.raghavendra@gmail.com</t>
  </si>
  <si>
    <t>Zeebu.com</t>
  </si>
  <si>
    <t>Zeebu</t>
  </si>
  <si>
    <t>Raghu A</t>
  </si>
  <si>
    <t>Hexagon</t>
  </si>
  <si>
    <t>My work</t>
  </si>
  <si>
    <t>Raguraman Jagadeesan</t>
  </si>
  <si>
    <t>raguramanj@gmail.com</t>
  </si>
  <si>
    <t>91 91760 40537</t>
  </si>
  <si>
    <t>https://www.linkedin.com/in/raguramanj</t>
  </si>
  <si>
    <t>niruvan.in</t>
  </si>
  <si>
    <t>GTM for IT product companies</t>
  </si>
  <si>
    <t>Rahi Uppal</t>
  </si>
  <si>
    <t>er.rahiuppal@gmail.com</t>
  </si>
  <si>
    <t>LinkedIn.com/in/rahiuppal</t>
  </si>
  <si>
    <t>Freelance- work on building ai agents fleet using n8n</t>
  </si>
  <si>
    <t>N8N, python and SQL</t>
  </si>
  <si>
    <t>Min: 10, Max:  30</t>
  </si>
  <si>
    <t>Rahul Basu</t>
  </si>
  <si>
    <t>rahulbasu.710@gmail.com</t>
  </si>
  <si>
    <t>44 73 0043 0170</t>
  </si>
  <si>
    <t>https://www.linkedin.com/in/rahulbasu7</t>
  </si>
  <si>
    <t>hbomax.com</t>
  </si>
  <si>
    <t>Warner Bros. Discovery</t>
  </si>
  <si>
    <t>Software Development and Product Management</t>
  </si>
  <si>
    <t>Rahul Deshmukh</t>
  </si>
  <si>
    <t>rahul.java@gmail.com</t>
  </si>
  <si>
    <t>1 (161) 763-3259</t>
  </si>
  <si>
    <t>https://www.linkedin.com/in/rahuldeshmukhh</t>
  </si>
  <si>
    <t>50000+</t>
  </si>
  <si>
    <t>Amex Senior Solutions Architect</t>
  </si>
  <si>
    <t>Content Curation</t>
  </si>
  <si>
    <t>Rahul Khosla</t>
  </si>
  <si>
    <t>rahul.khosla@altudo.co</t>
  </si>
  <si>
    <t>1 (646) 266-4388</t>
  </si>
  <si>
    <t>www.altudo.co</t>
  </si>
  <si>
    <t>Altudo, digital marketing agency</t>
  </si>
  <si>
    <t>Rahul Malik</t>
  </si>
  <si>
    <t>Absolute</t>
  </si>
  <si>
    <t>Raj Singh</t>
  </si>
  <si>
    <t>raj@myretailify.com</t>
  </si>
  <si>
    <t>Retail Exchange System</t>
  </si>
  <si>
    <t>Ecommerce Infrastructure</t>
  </si>
  <si>
    <t>Raja Rajeev Kumar</t>
  </si>
  <si>
    <t>rajarajeevkumar.lrv@gmail.com</t>
  </si>
  <si>
    <t>91 98953 25622</t>
  </si>
  <si>
    <t>linkedin.com/in/rajeevkumarraja</t>
  </si>
  <si>
    <t>LaxmiRamaVarma Foundation : Royal Family Trust, Family Office &amp; Investment Trust. Launching Startup Incubators &amp; Venture Studios.</t>
  </si>
  <si>
    <t>min: 50,000, max:  500,000</t>
  </si>
  <si>
    <t>Rajat Gupta</t>
  </si>
  <si>
    <t>rajat@spotsaas.com</t>
  </si>
  <si>
    <t>www.spotsaas.com</t>
  </si>
  <si>
    <t>Revoyant, Inc - We help software companies generate more qualified leads</t>
  </si>
  <si>
    <t>Rajeev Polepalli</t>
  </si>
  <si>
    <t>rajeev_kumar@hotmail.com</t>
  </si>
  <si>
    <t>ViaSat. Cloud Architecture</t>
  </si>
  <si>
    <t>personal life</t>
  </si>
  <si>
    <t>Rajesh Jain</t>
  </si>
  <si>
    <t>jr.jainrajesh@gmail.com</t>
  </si>
  <si>
    <t>91 98206 40433</t>
  </si>
  <si>
    <t>https://www.linkedin.com/in/rajesh-jain-b7894612</t>
  </si>
  <si>
    <t>https://omanalytix.ch/</t>
  </si>
  <si>
    <t>Risk Analytics</t>
  </si>
  <si>
    <t>Build a Business</t>
  </si>
  <si>
    <t>Rajesh Karumanchi</t>
  </si>
  <si>
    <t>rajesh.karumanchi@gmail.com</t>
  </si>
  <si>
    <t>In health care</t>
  </si>
  <si>
    <t>Order search</t>
  </si>
  <si>
    <t>Rajiv Datar</t>
  </si>
  <si>
    <t>2 + fractional FTEs</t>
  </si>
  <si>
    <t>ARNA Biosciences-a new atartup in the next generation of RNA medicines.</t>
  </si>
  <si>
    <t>Nothing just yet. To learn more and to apply it to the drug development process in biotechnology.</t>
  </si>
  <si>
    <t>Rajiv Handa</t>
  </si>
  <si>
    <t>91 96192 62975</t>
  </si>
  <si>
    <t>Accountability Partnerships , Leadership Coaching &amp; Mentoring</t>
  </si>
  <si>
    <t>Coaching</t>
  </si>
  <si>
    <t>Rajiv Mathew</t>
  </si>
  <si>
    <t>60 11-3152 2797</t>
  </si>
  <si>
    <t>www.oracle.com</t>
  </si>
  <si>
    <t>Oracle Program Head</t>
  </si>
  <si>
    <t>$75,000</t>
  </si>
  <si>
    <t>Rakshay Chauhan</t>
  </si>
  <si>
    <t>91 96621 95522</t>
  </si>
  <si>
    <t>Not Yet</t>
  </si>
  <si>
    <t>Ralph Peter Price</t>
  </si>
  <si>
    <t>rpapricejr@gmail.com</t>
  </si>
  <si>
    <t>enterpricecompanies.io</t>
  </si>
  <si>
    <t>EPℇC- maritime-focused conglomerate business solutions.</t>
  </si>
  <si>
    <t>Business Intelligence and Business development</t>
  </si>
  <si>
    <t>Ramakrishnan Nataraj</t>
  </si>
  <si>
    <t>https://www.linkedin.com/in/ramakrishnannataraj</t>
  </si>
  <si>
    <t>klyonix.com</t>
  </si>
  <si>
    <t>KlyONIX Tech Consulting Pvt Ltd</t>
  </si>
  <si>
    <t>Ramses Alcaide</t>
  </si>
  <si>
    <t>1 (206) 696-4469</t>
  </si>
  <si>
    <t>neurable.com</t>
  </si>
  <si>
    <t>Neurabl + Brain Computer Interfaces</t>
  </si>
  <si>
    <t>whole company</t>
  </si>
  <si>
    <t>Ramson Saba HABILA</t>
  </si>
  <si>
    <t>ramsonsaba21@gmail.com</t>
  </si>
  <si>
    <t>234 814 354 6977</t>
  </si>
  <si>
    <t>https://www.linkedin.com/in/ramson-saba-44799bb0</t>
  </si>
  <si>
    <t>Genesys Unique Information Technology Services</t>
  </si>
  <si>
    <t>Generate more Customer</t>
  </si>
  <si>
    <t>Ramy Lahoud</t>
  </si>
  <si>
    <t>ramy.lahoud@inogates.com</t>
  </si>
  <si>
    <t>971 50 435 9891</t>
  </si>
  <si>
    <t>www.inogates.com</t>
  </si>
  <si>
    <t>InoGates - MENA Market Accelerator for Scale Ups</t>
  </si>
  <si>
    <t>Campain Outreach - Sales Qualification - Market Research</t>
  </si>
  <si>
    <t>Ramya Cotah</t>
  </si>
  <si>
    <t>1 (437) 973-7828</t>
  </si>
  <si>
    <t>10,000 +</t>
  </si>
  <si>
    <t>Deloitte consultant</t>
  </si>
  <si>
    <t>Hospitality</t>
  </si>
  <si>
    <t>Ramya Ravi</t>
  </si>
  <si>
    <t>1 (801) 819-6999</t>
  </si>
  <si>
    <t>AI Product Manager</t>
  </si>
  <si>
    <t>Product Management</t>
  </si>
  <si>
    <t>Ranaa Das</t>
  </si>
  <si>
    <t>ranaa_das@hotmail.com</t>
  </si>
  <si>
    <t>65 8342 4365</t>
  </si>
  <si>
    <t>https://www.linkedin.com/in/ranaa-das</t>
  </si>
  <si>
    <t>Not working. Agile project manager</t>
  </si>
  <si>
    <t>Scrum process</t>
  </si>
  <si>
    <t>Ranjeeta Singh</t>
  </si>
  <si>
    <t>ranjeeta.singh@mindsprint.com</t>
  </si>
  <si>
    <t>1 (908) 565-1221</t>
  </si>
  <si>
    <t>Mindsprint.com</t>
  </si>
  <si>
    <t>Mindsprint - AI- First IT Consulting and Services company providing services to clients globally across multiple domains.</t>
  </si>
  <si>
    <t>Commercial operations</t>
  </si>
  <si>
    <t>Ranu Patel</t>
  </si>
  <si>
    <t>r.patidar117@gmail.com</t>
  </si>
  <si>
    <t>https://www.linkedin.com/in/rashi-ranu-patel/</t>
  </si>
  <si>
    <t>Prospireweb</t>
  </si>
  <si>
    <t>Hubspot</t>
  </si>
  <si>
    <t>Ranveer Singh Dayaal</t>
  </si>
  <si>
    <t>ranveer@hubnex.in</t>
  </si>
  <si>
    <t>https://www.linkedin.com/in/imranveers/</t>
  </si>
  <si>
    <t>https://www.getrabbit.in/</t>
  </si>
  <si>
    <t>Rabbit AI: We help enterprises automate and scale their hiring by providing 24x7 AI-powered interviews, delivering faster, fairer, and more intelligent talent assessments for high-volume recruitment.</t>
  </si>
  <si>
    <t>Raphael Bejar</t>
  </si>
  <si>
    <t>raphaelbejar@gmail.com</t>
  </si>
  <si>
    <t>33 6 11 74 26 48</t>
  </si>
  <si>
    <t>https://www.linkedin.com/in/raphaelbejar</t>
  </si>
  <si>
    <t>Iacg</t>
  </si>
  <si>
    <t>Raphael Bonacci</t>
  </si>
  <si>
    <t>raphael.bonacci@gmail.com</t>
  </si>
  <si>
    <t>Rashmi sharma</t>
  </si>
  <si>
    <t>66 00 000 0000</t>
  </si>
  <si>
    <t>nma</t>
  </si>
  <si>
    <t>Ravasz Andras</t>
  </si>
  <si>
    <t>andras.ravasz1@gmail.com</t>
  </si>
  <si>
    <t>Ravasz András Zoltán</t>
  </si>
  <si>
    <t>winno.tech</t>
  </si>
  <si>
    <t>Winno, innovation hub (this is not the ai agency)</t>
  </si>
  <si>
    <t>n8n, varius pythion libraries</t>
  </si>
  <si>
    <t>Min: 10% of 3 years of salary for the person who's work we automated, Max:  20%</t>
  </si>
  <si>
    <t>Ravi Bhandari</t>
  </si>
  <si>
    <t>ravi.bhandari@live.com</t>
  </si>
  <si>
    <t>91 95602 00488</t>
  </si>
  <si>
    <t>https://technoevangelist.in</t>
  </si>
  <si>
    <t>RHUJ</t>
  </si>
  <si>
    <t>Ravi Chandiramani</t>
  </si>
  <si>
    <t>ravichandiramani123@gmail.com</t>
  </si>
  <si>
    <t>91 98799 75764</t>
  </si>
  <si>
    <t>https://www.linkedin.com/in/caravi-chandiramani</t>
  </si>
  <si>
    <t>CA Ravi G C &amp; Associates , Consulting</t>
  </si>
  <si>
    <t>Ravi Patel</t>
  </si>
  <si>
    <t>patelravi7210@gmail.com</t>
  </si>
  <si>
    <t>91 98989 65365</t>
  </si>
  <si>
    <t>https://www.linkedin.com/in/patelravi7210</t>
  </si>
  <si>
    <t>Ananta solution</t>
  </si>
  <si>
    <t>Deep learning</t>
  </si>
  <si>
    <t>Ravi Tej Guntuku</t>
  </si>
  <si>
    <t>tej.guntuku@gmail.com</t>
  </si>
  <si>
    <t>1 (603) 842-6745</t>
  </si>
  <si>
    <t>Data Science at Auctane</t>
  </si>
  <si>
    <t>Ravindra Datar</t>
  </si>
  <si>
    <t>ravidatar@businessmastermind.in</t>
  </si>
  <si>
    <t>91 98194 83887</t>
  </si>
  <si>
    <t>https://www.linkedin.com/in/ravindradatar</t>
  </si>
  <si>
    <t>www.businessmastermind.in</t>
  </si>
  <si>
    <t>Business Mastermind Advisory Services LLP. We help business owners multiply their revenues through Marketing Driven Growth Mentoring</t>
  </si>
  <si>
    <t>raviteja gubba</t>
  </si>
  <si>
    <t>https://www.linkedin.com/in/raviteja</t>
  </si>
  <si>
    <t>Genpact</t>
  </si>
  <si>
    <t>Ravneet Johal</t>
  </si>
  <si>
    <t>1 (140) 848-2535</t>
  </si>
  <si>
    <t>Workday</t>
  </si>
  <si>
    <t>Rawle Annandsingh</t>
  </si>
  <si>
    <t>1 (868) 350-5748</t>
  </si>
  <si>
    <t>https://fi.co</t>
  </si>
  <si>
    <t>Founder Institute - world’s largest pre-seed accelerator</t>
  </si>
  <si>
    <t>Caribbean</t>
  </si>
  <si>
    <t>min: $25,000, max:  $175,000</t>
  </si>
  <si>
    <t>Ray Guido</t>
  </si>
  <si>
    <t>Klover.ai</t>
  </si>
  <si>
    <t>Klover.ai developing AGD Artificial General Decision agents .</t>
  </si>
  <si>
    <t>Ray Zhang</t>
  </si>
  <si>
    <t>886 098 033 174</t>
  </si>
  <si>
    <t>https://www.linkedin.com/in/rayzhang723</t>
  </si>
  <si>
    <t>Pegatron Venture Capital</t>
  </si>
  <si>
    <t>min: 500000, max:  1500000</t>
  </si>
  <si>
    <t>Raymundo Diaz</t>
  </si>
  <si>
    <t>Razeen Rafi</t>
  </si>
  <si>
    <t>razeenrafi@gmail.com</t>
  </si>
  <si>
    <t>Rebecca Zhang</t>
  </si>
  <si>
    <t>https://www.linkedin.com/in/rebeccazhangaus</t>
  </si>
  <si>
    <t>NewEra.bio</t>
  </si>
  <si>
    <t>NewEra Bio + Provide high performance low carbon dye and binders</t>
  </si>
  <si>
    <t>Bio and chemistry R&amp;D</t>
  </si>
  <si>
    <t>rebecca.zhang22@yahoo.com</t>
  </si>
  <si>
    <t>www.newera.bio</t>
  </si>
  <si>
    <t>Newera Bio, provide high performance low carbon dye and binders</t>
  </si>
  <si>
    <t>R&amp;D</t>
  </si>
  <si>
    <t>Recrord Abebe</t>
  </si>
  <si>
    <t>251 92 336 7623</t>
  </si>
  <si>
    <t>Kemassa.com</t>
  </si>
  <si>
    <t>Alkibulan: a tech company that works on solving real time probles with automation</t>
  </si>
  <si>
    <t>The bussiness ligics</t>
  </si>
  <si>
    <t>REGINA OKPANYA</t>
  </si>
  <si>
    <t>https://www.linkedin.com/in/okpanya-regina-1a99971b5</t>
  </si>
  <si>
    <t>Above 100</t>
  </si>
  <si>
    <t>Pointek. Sales and marketing</t>
  </si>
  <si>
    <t>Get general knowledge that will equip my tech skills</t>
  </si>
  <si>
    <t>Reka Bors</t>
  </si>
  <si>
    <t>re.bors@gmail.com</t>
  </si>
  <si>
    <t>34 626 864 114</t>
  </si>
  <si>
    <t>https://www.linkedin.com/in/rekabors</t>
  </si>
  <si>
    <t>Finchameleon+finance education</t>
  </si>
  <si>
    <t>Marketing communication,  newsletter</t>
  </si>
  <si>
    <t>Remon Tung</t>
  </si>
  <si>
    <t>852 9108 2317</t>
  </si>
  <si>
    <t>HB-VENTURES.NET</t>
  </si>
  <si>
    <t>HB Ventures, CEO</t>
  </si>
  <si>
    <t>Investment</t>
  </si>
  <si>
    <t>Renata June</t>
  </si>
  <si>
    <t>renatajune8@gmail.com</t>
  </si>
  <si>
    <t>amma marketing lead</t>
  </si>
  <si>
    <t>Renier Freytes</t>
  </si>
  <si>
    <t>renier.freytes@cytoimmune.com</t>
  </si>
  <si>
    <t>Material management/consumption, data entry, data analysis and process improvement</t>
  </si>
  <si>
    <t>Renny Soloman</t>
  </si>
  <si>
    <t>renny.soloman@gmail.com</t>
  </si>
  <si>
    <t>91 92707 83818</t>
  </si>
  <si>
    <t>https://www.linkedin.com/in/rennysoloman</t>
  </si>
  <si>
    <t>https://netwininfosolutions.com/</t>
  </si>
  <si>
    <t>Netwin + Business Development</t>
  </si>
  <si>
    <t>Reshma Apte</t>
  </si>
  <si>
    <t>reshma.apte@gmail.com</t>
  </si>
  <si>
    <t>A</t>
  </si>
  <si>
    <t>Reshma S</t>
  </si>
  <si>
    <t>8queens</t>
  </si>
  <si>
    <t>n8n, flowise</t>
  </si>
  <si>
    <t>Min: $50, Max:  $500</t>
  </si>
  <si>
    <t>Reston Ngosa</t>
  </si>
  <si>
    <t>rkngosa@gmail.com</t>
  </si>
  <si>
    <t>https://www.linkedin.com/in/reston-ngosa-456b8571</t>
  </si>
  <si>
    <t>reskago.com</t>
  </si>
  <si>
    <t>Your Business Solutions is a Social media management and content creator</t>
  </si>
  <si>
    <t>Rhian Brown</t>
  </si>
  <si>
    <t>rhian@xunlocked.com</t>
  </si>
  <si>
    <t>Ed Tech Platform</t>
  </si>
  <si>
    <t>Rhona Bhuyan</t>
  </si>
  <si>
    <t>44 74 9855 8594</t>
  </si>
  <si>
    <t>Educator</t>
  </si>
  <si>
    <t>Rhonda Gruber</t>
  </si>
  <si>
    <t>rgruber18@gmail.com</t>
  </si>
  <si>
    <t>Gruber Ventures</t>
  </si>
  <si>
    <t>Zapier, make</t>
  </si>
  <si>
    <t>Min: $750, Max:  $1500</t>
  </si>
  <si>
    <t>Ricardo Amadoz</t>
  </si>
  <si>
    <t>1 (737) 224-3704</t>
  </si>
  <si>
    <t>General knowledge</t>
  </si>
  <si>
    <t>Ricardo Andres Loor</t>
  </si>
  <si>
    <t>593 98 943 7118</t>
  </si>
  <si>
    <t>https://www.facebook.com/elfogondelcholo/?locale=es_LA</t>
  </si>
  <si>
    <t>FOGON DEL CHOLO FOOD</t>
  </si>
  <si>
    <t>AI FOR DELIVERYS</t>
  </si>
  <si>
    <t>Ricardo Ferreira</t>
  </si>
  <si>
    <t>55 11 97535-6230</t>
  </si>
  <si>
    <t>www.matera.com</t>
  </si>
  <si>
    <t>Matera</t>
  </si>
  <si>
    <t>Customer Service, Reconciliation and Reporting.</t>
  </si>
  <si>
    <t>Rich Cooper</t>
  </si>
  <si>
    <t>https://www.workup.cloud/</t>
  </si>
  <si>
    <t>Workup: All-in-one Work and People management software, targeted at SMEs</t>
  </si>
  <si>
    <t>Richard Abi Chahla</t>
  </si>
  <si>
    <t>www.purplebrains.com</t>
  </si>
  <si>
    <t>Purple Brains - Fractional CPO services to help people build with purpose</t>
  </si>
  <si>
    <t>Cursor, Locable, V0, tldv,</t>
  </si>
  <si>
    <t>Min: 100$/h, Max:  200$/h</t>
  </si>
  <si>
    <t>Richard Bristol</t>
  </si>
  <si>
    <t>richard@bristoladvisory.com</t>
  </si>
  <si>
    <t>1 (142) 524-6204</t>
  </si>
  <si>
    <t>Bristol Advisory</t>
  </si>
  <si>
    <t>workflows</t>
  </si>
  <si>
    <t>Richard Hall</t>
  </si>
  <si>
    <t>rshall03@gmail.com</t>
  </si>
  <si>
    <t>1 (512) 659-8587</t>
  </si>
  <si>
    <t>austincommercial@realestate</t>
  </si>
  <si>
    <t>Summit Realty Advisors</t>
  </si>
  <si>
    <t>Marketing, Lead gen, conversion, back office admin</t>
  </si>
  <si>
    <t>Richard Janezic</t>
  </si>
  <si>
    <t>rjanezic@gmail.com</t>
  </si>
  <si>
    <t>1 (414) 248-2318</t>
  </si>
  <si>
    <t>SAT-SaaS for workplace injury prevention</t>
  </si>
  <si>
    <t>Richie Cadmus-Diaz</t>
  </si>
  <si>
    <t>1 (727) 846-3979</t>
  </si>
  <si>
    <t>https://lionheartedbusinesssolutions.online/</t>
  </si>
  <si>
    <t>Acquisition and alternative financing advisory</t>
  </si>
  <si>
    <t>As many as possible</t>
  </si>
  <si>
    <t>Rimvydas Orlauskas</t>
  </si>
  <si>
    <t>rimvydas.orlauskas@gmail.com</t>
  </si>
  <si>
    <t>370 653 79 422</t>
  </si>
  <si>
    <t>Devnexis</t>
  </si>
  <si>
    <t>Rishabh</t>
  </si>
  <si>
    <t>91 93516 84320</t>
  </si>
  <si>
    <t>Rishabh Paliwal. I am a student</t>
  </si>
  <si>
    <t>Business tasks</t>
  </si>
  <si>
    <t>Rita Martins de Sousa</t>
  </si>
  <si>
    <t>ritamartinsdsousa@gmail.com</t>
  </si>
  <si>
    <t>351 914 556 462</t>
  </si>
  <si>
    <t>https://www.linkedin.com/in/ritamartinsdesousa</t>
  </si>
  <si>
    <t>Jaime Roriz Advogados + Trainee Lawyer</t>
  </si>
  <si>
    <t>Legal processes</t>
  </si>
  <si>
    <t>Rituraj Ubnare</t>
  </si>
  <si>
    <t>rajcse61@gmail.com</t>
  </si>
  <si>
    <t>Nanoprecise</t>
  </si>
  <si>
    <t>Customer Queries</t>
  </si>
  <si>
    <t>Rizwan Buttar</t>
  </si>
  <si>
    <t>rizwan@zauq.com</t>
  </si>
  <si>
    <t>92 321 4777001</t>
  </si>
  <si>
    <t>Pharmatrax.pk</t>
  </si>
  <si>
    <t>Pharma Trax , Pharmaceuticals Traceability Solutions</t>
  </si>
  <si>
    <t>Rob Bridgman</t>
  </si>
  <si>
    <t>rob@wearescallywag.com</t>
  </si>
  <si>
    <t>44 77 3998 8405</t>
  </si>
  <si>
    <t>www.wearescallywag.com</t>
  </si>
  <si>
    <t>Scallywag venture studio</t>
  </si>
  <si>
    <t>Rob Glaser</t>
  </si>
  <si>
    <t>robglaser12@gmail.com</t>
  </si>
  <si>
    <t>1 (847) 483-4465</t>
  </si>
  <si>
    <t>https://www.tryvtc.com/</t>
  </si>
  <si>
    <t>Virtual Time Capsule- Delivering A Future Surprise That Brings Tears To Their Eyes</t>
  </si>
  <si>
    <t>The whole experience</t>
  </si>
  <si>
    <t>Robb Green</t>
  </si>
  <si>
    <t>increase speed of ai workflow creation</t>
  </si>
  <si>
    <t>Robb Lejuwaan</t>
  </si>
  <si>
    <t>robb@avecy.io</t>
  </si>
  <si>
    <t>1 (404) 567-3395</t>
  </si>
  <si>
    <t>avecy.ai</t>
  </si>
  <si>
    <t>Avecy - We help small businesses use AI to save time, cut costs, and get more done. No tech skills needed. Just real results.</t>
  </si>
  <si>
    <t>Robbie KnutsonRatto</t>
  </si>
  <si>
    <t>1 (925) 698-0225</t>
  </si>
  <si>
    <t>Self Emplloyed + I am a product executive currently consulting for a pre-seed startup</t>
  </si>
  <si>
    <t>Product processes</t>
  </si>
  <si>
    <t>Robert Grochal</t>
  </si>
  <si>
    <t>project@comcosmo.net.pl</t>
  </si>
  <si>
    <t>48 668 039 086</t>
  </si>
  <si>
    <t>comcosmo.net.pl</t>
  </si>
  <si>
    <t>applying się in recognition of lws and other coordinates ofthe universe</t>
  </si>
  <si>
    <t>Robert Jenkins</t>
  </si>
  <si>
    <t>rj@ainsteinai.com</t>
  </si>
  <si>
    <t>1(197)823-9336</t>
  </si>
  <si>
    <t>less then 10</t>
  </si>
  <si>
    <t>Agentic Solutions for Finance, Sports and Healthcare</t>
  </si>
  <si>
    <t>Robert Kaye</t>
  </si>
  <si>
    <t>scrapcopper@gmail.com</t>
  </si>
  <si>
    <t>Structure</t>
  </si>
  <si>
    <t>Robert Kellner</t>
  </si>
  <si>
    <t>robert.kellner@climenow.com</t>
  </si>
  <si>
    <t>49 017 91246888</t>
  </si>
  <si>
    <t>https://www.linkedin.com/in/robkellner</t>
  </si>
  <si>
    <t>https://www.climenow.com/</t>
  </si>
  <si>
    <t>ClimeNow LaunchPad is Readiness Engine for ClimateTech</t>
  </si>
  <si>
    <t>GTM and Digital Operating Model Overall, Core Product Insight Generation</t>
  </si>
  <si>
    <t>Robert Rogowski</t>
  </si>
  <si>
    <t>1 (415) 680-4634</t>
  </si>
  <si>
    <t>Robert Stitt</t>
  </si>
  <si>
    <t>353 85 745 2040</t>
  </si>
  <si>
    <t>https://www.featherstonesourcing.com/</t>
  </si>
  <si>
    <t>Featherstone - recruiting</t>
  </si>
  <si>
    <t>Client management</t>
  </si>
  <si>
    <t>Robert Youssef</t>
  </si>
  <si>
    <t>admin@godofprompt.ai</t>
  </si>
  <si>
    <t>420 775 671 120</t>
  </si>
  <si>
    <t>https://www.linkedin.com/in/robert-youssef</t>
  </si>
  <si>
    <t>godofprompt.ai</t>
  </si>
  <si>
    <t>God of Prompt - best prompts ever</t>
  </si>
  <si>
    <t>Conference Presentations</t>
  </si>
  <si>
    <t>Robertas Kareckas</t>
  </si>
  <si>
    <t>44 75 4263 4386</t>
  </si>
  <si>
    <t>Prana-tech.com</t>
  </si>
  <si>
    <t>Prana Tech - Agentic AI virtual health companion, designed to help people plan, track and achieve their unique health goals</t>
  </si>
  <si>
    <t>Health data</t>
  </si>
  <si>
    <t>Roberto Baldizon</t>
  </si>
  <si>
    <t>roberto.baldizon@silibrain.com</t>
  </si>
  <si>
    <t>https://silibrain.com</t>
  </si>
  <si>
    <t>Silibrain LLC  Technology Solutions providers</t>
  </si>
  <si>
    <t>Roberto Bonanzinga</t>
  </si>
  <si>
    <t>Invest in tech</t>
  </si>
  <si>
    <t>Robin Prosch</t>
  </si>
  <si>
    <t>49 160 246812</t>
  </si>
  <si>
    <t>www.avor.ag</t>
  </si>
  <si>
    <t>AVOR AG  Founding Angels of (some ai) Startups</t>
  </si>
  <si>
    <t>Department Level Decisions (Level 2 , see -&gt; https://www.avor.ag/blog/iafneb5urakr9rql2n8avx2aflu3bd )</t>
  </si>
  <si>
    <t>Robin van Veen</t>
  </si>
  <si>
    <t>robin@robinvanveen.com</t>
  </si>
  <si>
    <t>Robin van veen</t>
  </si>
  <si>
    <t>Robyn Rogin</t>
  </si>
  <si>
    <t>1 (415) 531-7533</t>
  </si>
  <si>
    <t>https://r2consultingpartners.com/</t>
  </si>
  <si>
    <t>R² Consulting Partners - Financial &amp; operational consulting to social ventures (fractional COO/CFO)</t>
  </si>
  <si>
    <t>financial, proposal creation, basic operations</t>
  </si>
  <si>
    <t>Rod Boothby</t>
  </si>
  <si>
    <t>rod.boothby@gmail.com</t>
  </si>
  <si>
    <t>Rodion Shishkov</t>
  </si>
  <si>
    <t>44 7494 920876</t>
  </si>
  <si>
    <t>All3.com</t>
  </si>
  <si>
    <t>All3, we build robots that build houses</t>
  </si>
  <si>
    <t>Client relationship</t>
  </si>
  <si>
    <t>Rodney Nziza Kabuye</t>
  </si>
  <si>
    <t>rodney@plugg.live</t>
  </si>
  <si>
    <t>44 0794 607437</t>
  </si>
  <si>
    <t>https://www.linkedin.com/in/rodney-kabuye-851a0718b</t>
  </si>
  <si>
    <t>London</t>
  </si>
  <si>
    <t>www.plugg.live</t>
  </si>
  <si>
    <t>Future of work we connect construction companies with vetted skilled workers digit</t>
  </si>
  <si>
    <t>Rodrigo Andrade</t>
  </si>
  <si>
    <t>rodrigo.a@tradesee.io</t>
  </si>
  <si>
    <t>TradeSee</t>
  </si>
  <si>
    <t>Roger Auge</t>
  </si>
  <si>
    <t>roger.auge@sproutco.org</t>
  </si>
  <si>
    <t>1 (170) 586-9827</t>
  </si>
  <si>
    <t>https://www.linkedin.com/in/rogerauge</t>
  </si>
  <si>
    <t>SproutCo AI Holdings</t>
  </si>
  <si>
    <t>Roger Glovsky</t>
  </si>
  <si>
    <t>https://www.linkedin.com/in/rogerglovsky/</t>
  </si>
  <si>
    <t>Leverage AI for Product Innovation</t>
  </si>
  <si>
    <t>Rohith Krishnamurthy</t>
  </si>
  <si>
    <t>91 97902 92071</t>
  </si>
  <si>
    <t>https://rohithiyer.github.io/</t>
  </si>
  <si>
    <t>Masters graduate looking for full time job opportunities</t>
  </si>
  <si>
    <t>Job Search and Job Application tracking</t>
  </si>
  <si>
    <t>Rokas Stankevičius</t>
  </si>
  <si>
    <t>370 662 21 228</t>
  </si>
  <si>
    <t>https://aiclicks.io</t>
  </si>
  <si>
    <t>We help appear in AI search (AIclicks.io)</t>
  </si>
  <si>
    <t>Rolf Eichenberger</t>
  </si>
  <si>
    <t>...</t>
  </si>
  <si>
    <t>Roman Lobanov</t>
  </si>
  <si>
    <t>mail@aichin.org</t>
  </si>
  <si>
    <t>7 (960) 047-22-44</t>
  </si>
  <si>
    <t>https://www.linkedin.com/in/heyromix</t>
  </si>
  <si>
    <t>Aichin.org</t>
  </si>
  <si>
    <t>Aichin group (International trading from China, investment from China)</t>
  </si>
  <si>
    <t>Create a contant for social media</t>
  </si>
  <si>
    <t>Roman Zatitskiy</t>
  </si>
  <si>
    <t>zatitskiyrb@gmail.com</t>
  </si>
  <si>
    <t>371 2628 9726</t>
  </si>
  <si>
    <t>epam.com</t>
  </si>
  <si>
    <t>EPAM - software development</t>
  </si>
  <si>
    <t>AI in SDLC</t>
  </si>
  <si>
    <t>Ron Bauer</t>
  </si>
  <si>
    <t>ron@thescapital.com</t>
  </si>
  <si>
    <t>44 7581 192515</t>
  </si>
  <si>
    <t>www.thescapital.com</t>
  </si>
  <si>
    <t>Theseus Capital - we invest in startups, help founders raise capital and mentor them on exits or go public transactions</t>
  </si>
  <si>
    <t>Ron Myers</t>
  </si>
  <si>
    <t>ron@islandcapital.vc</t>
  </si>
  <si>
    <t>1 (902) 314-2965</t>
  </si>
  <si>
    <t>https://www.linkedin.com/in/ronkmyers/</t>
  </si>
  <si>
    <t>https://islandcapital.vc</t>
  </si>
  <si>
    <t>Early stage venture capital investor</t>
  </si>
  <si>
    <t>Ron Newcomb</t>
  </si>
  <si>
    <t>rnewcombva@gmail.com</t>
  </si>
  <si>
    <t>1 (703) 895-3681</t>
  </si>
  <si>
    <t>https://www.linkedin.com/in/ronnewcomb</t>
  </si>
  <si>
    <t>www.TheConceptComapss.com</t>
  </si>
  <si>
    <t>Concept Compass helps filmmakers validate their projects with real audiences before production,  reducing risk and ensuring a built-in fanbase while giving fans the power to shape the stories they love.</t>
  </si>
  <si>
    <t>Follow-up, Outreach</t>
  </si>
  <si>
    <t>Ronan B</t>
  </si>
  <si>
    <t>ronanbuae@gmail.com</t>
  </si>
  <si>
    <t>https://www.linkedin.com/in/ronanb</t>
  </si>
  <si>
    <t>lunareio</t>
  </si>
  <si>
    <t>Creating value based business and disrupting current models</t>
  </si>
  <si>
    <t>Rosa Svalin-Jung</t>
  </si>
  <si>
    <t>66 81 617 1829</t>
  </si>
  <si>
    <t>https://venturespark.asia</t>
  </si>
  <si>
    <t>Venture Spark Accelerator</t>
  </si>
  <si>
    <t>Roy C. Vella</t>
  </si>
  <si>
    <t>1 (857) 277-8483</t>
  </si>
  <si>
    <t>nextcolab.com</t>
  </si>
  <si>
    <t>Next CoLab</t>
  </si>
  <si>
    <t>Routine</t>
  </si>
  <si>
    <t>Roy Margallo</t>
  </si>
  <si>
    <t>roymargallo467@gmail.com</t>
  </si>
  <si>
    <t>1 (702) 588-4141</t>
  </si>
  <si>
    <t>Student Inc. —&gt; We learn as much as we can</t>
  </si>
  <si>
    <t>Royceton Xiaomi</t>
  </si>
  <si>
    <t>royxia2024@gmail.com</t>
  </si>
  <si>
    <t>Home</t>
  </si>
  <si>
    <t>Ruben Greth</t>
  </si>
  <si>
    <t>ruben@capitalraisershow.com</t>
  </si>
  <si>
    <t>1 (602) 300-3889</t>
  </si>
  <si>
    <t>Legacyacquisitions.com</t>
  </si>
  <si>
    <t>Sales, marketing, content</t>
  </si>
  <si>
    <t>Rubén Martínez Heredia</t>
  </si>
  <si>
    <t>52 961 349 9024</t>
  </si>
  <si>
    <t>https://www.linkedin.com/in/rubenmh</t>
  </si>
  <si>
    <t>https://www.facebook.com/AstroBaseSpace</t>
  </si>
  <si>
    <t>Astro Base - STEAM based program to enable schools boost education</t>
  </si>
  <si>
    <t>operations and anything</t>
  </si>
  <si>
    <t>RUDOLPH JOHNSON</t>
  </si>
  <si>
    <t>rudolph.johnson88@yahoo.com</t>
  </si>
  <si>
    <t>Meta Agile SEZC</t>
  </si>
  <si>
    <t>Cayman Islands</t>
  </si>
  <si>
    <t>Rui Ferreira</t>
  </si>
  <si>
    <t>351 912 502 967</t>
  </si>
  <si>
    <t>novalegal.pt</t>
  </si>
  <si>
    <t>NOVA Legal</t>
  </si>
  <si>
    <t>Rukayat Bashiru</t>
  </si>
  <si>
    <t>bashirurukayat58@gmail.com</t>
  </si>
  <si>
    <t>234 902 551 6284</t>
  </si>
  <si>
    <t>Dupsy Jewelry.We sell jewelry.</t>
  </si>
  <si>
    <t>For sales</t>
  </si>
  <si>
    <t>Rupak Shah</t>
  </si>
  <si>
    <t>rupak@aivanta.ai</t>
  </si>
  <si>
    <t>AiVANTA- personalising videos at scale</t>
  </si>
  <si>
    <t>Rushabh Sukhadia</t>
  </si>
  <si>
    <t>rushabhs@y7mail.com</t>
  </si>
  <si>
    <t>Azilen - Senior software engineer 2</t>
  </si>
  <si>
    <t>Web development</t>
  </si>
  <si>
    <t>Ruslan G</t>
  </si>
  <si>
    <t>kafarov_r@outlook.com</t>
  </si>
  <si>
    <t>~10</t>
  </si>
  <si>
    <t>DSV, we invest into promising startups in AI, Digital Assets and Fintech</t>
  </si>
  <si>
    <t>min: 200k, max:  5m</t>
  </si>
  <si>
    <t>Russell Schneider</t>
  </si>
  <si>
    <t>russ.schneider@gmail.com</t>
  </si>
  <si>
    <t>1 (619) 227-9994</t>
  </si>
  <si>
    <t>russellschneider.com</t>
  </si>
  <si>
    <t>For portfolio companies - marketing, sales, operations, hiring, onboarding, hr</t>
  </si>
  <si>
    <t>Russell Wyman</t>
  </si>
  <si>
    <t>russell@gruupmeet.com</t>
  </si>
  <si>
    <t>1 (214) 458-7693</t>
  </si>
  <si>
    <t>https://www.gruupmeet.com</t>
  </si>
  <si>
    <t>GruupMeet simplifies complex event logistics by centralizing communication, travel updates, and attendee coordination in one intuitive platform.</t>
  </si>
  <si>
    <t>Sales, Hiring</t>
  </si>
  <si>
    <t>Rustam Ahverdi</t>
  </si>
  <si>
    <t>40 774 094 336</t>
  </si>
  <si>
    <t>Paid</t>
  </si>
  <si>
    <t>RUSTEM TAKHIROV</t>
  </si>
  <si>
    <t>992 882 840 550</t>
  </si>
  <si>
    <t>https://www.aibits.space/</t>
  </si>
  <si>
    <t>Min: 150, Max:  1500</t>
  </si>
  <si>
    <t>Ruth Cerdan</t>
  </si>
  <si>
    <t>ruth@distru.com</t>
  </si>
  <si>
    <t>376 381 747</t>
  </si>
  <si>
    <t>distru.com</t>
  </si>
  <si>
    <t>Distru; supply chain software for cannabis</t>
  </si>
  <si>
    <t>looking to learn from others</t>
  </si>
  <si>
    <t>Ruth Morales Zimmerman</t>
  </si>
  <si>
    <t>https://www.linkedin.com/in/ruthzimmer/</t>
  </si>
  <si>
    <t>min: 100k, max:  200k</t>
  </si>
  <si>
    <t>Ryan Chew</t>
  </si>
  <si>
    <t>non profit</t>
  </si>
  <si>
    <t>Ryan Glassmoyer</t>
  </si>
  <si>
    <t>ryan@spacexpands.com</t>
  </si>
  <si>
    <t>1 (505) 231-8036</t>
  </si>
  <si>
    <t>SPACE Executive Coaching</t>
  </si>
  <si>
    <t>Ryan Hodgson</t>
  </si>
  <si>
    <t>27 71 204 2757</t>
  </si>
  <si>
    <t>10-50</t>
  </si>
  <si>
    <t>https://www.16vc.co/</t>
  </si>
  <si>
    <t>VC investor into AI</t>
  </si>
  <si>
    <t>min: 250000, max:  2000000</t>
  </si>
  <si>
    <t>Ryan Lord</t>
  </si>
  <si>
    <t>44 75 2389 7493</t>
  </si>
  <si>
    <t>https://beacons.ai/ryanlordofficial?fbclid=PAQ0xDSwLlHShleHRuA2FlbQIxMQABp-B9nSMcr3ecn3vY-Srpg9Use-MeAo8SsxhLkwAnGAdhdqGVc-cSHVjJIz0T_aem_Oat2AIxWhue4RD1KesSgfw</t>
  </si>
  <si>
    <t>Saint Lord Media - Vox Pops Agency</t>
  </si>
  <si>
    <t>Sales &amp; marketing</t>
  </si>
  <si>
    <t>Ryan McDowell</t>
  </si>
  <si>
    <t>ryan@stiltsvillecapital.com</t>
  </si>
  <si>
    <t>1 (305) 785-1441</t>
  </si>
  <si>
    <t>www.stiltsvillecapital.com</t>
  </si>
  <si>
    <t>Stiltsville Capital LLC is a relationship-driven real-estate private-equity firm that co-sponsors and raises capital for high-conviction multifamily, data-infrastructure, and other niche developments, primarily in Florida and Texas, on behalf of family offices and UHNW investors.</t>
  </si>
  <si>
    <t>Social Media, Digital Marketing, Sales, Accounting, Acquisitions, Underwriting</t>
  </si>
  <si>
    <t>Ryan O Neill</t>
  </si>
  <si>
    <t>353 87 757 5500</t>
  </si>
  <si>
    <t>legitfit.com</t>
  </si>
  <si>
    <t>LegitFit is the infrastructure of wellness</t>
  </si>
  <si>
    <t>S Bogatenkov</t>
  </si>
  <si>
    <t>serbog@gmail.com</t>
  </si>
  <si>
    <t>VLT</t>
  </si>
  <si>
    <t>S M</t>
  </si>
  <si>
    <t>Multiple Startups</t>
  </si>
  <si>
    <t>Flexible</t>
  </si>
  <si>
    <t>S M WAQAR YOUSUF</t>
  </si>
  <si>
    <t>https://www.linkedin.com/in/smwaqaryousuf</t>
  </si>
  <si>
    <t>Meezan Bank as Customer Service Officer</t>
  </si>
  <si>
    <t>S. Suganya</t>
  </si>
  <si>
    <t>https://www.linkedin.com/in/suganya-s-5b3962277</t>
  </si>
  <si>
    <t>www.xcodefix.com</t>
  </si>
  <si>
    <t>Xcodefix - SEO Agency</t>
  </si>
  <si>
    <t>Just want to about AI products</t>
  </si>
  <si>
    <t>Saad Bin Shafiq</t>
  </si>
  <si>
    <t>1 (646) 639-6405</t>
  </si>
  <si>
    <t>www.nodes.inc</t>
  </si>
  <si>
    <t>Nodes.inc We're an ai first future of work company</t>
  </si>
  <si>
    <t>Saad Zafar</t>
  </si>
  <si>
    <t>saadzafar353@gmail.com</t>
  </si>
  <si>
    <t>92 333 5458818</t>
  </si>
  <si>
    <t>https://www.linkedin.com/in/saad-zafar-510465133</t>
  </si>
  <si>
    <t>https://azm-dev.com/</t>
  </si>
  <si>
    <t>AZM Development + Senior Business Analyst</t>
  </si>
  <si>
    <t>saad.snl@gmail.com</t>
  </si>
  <si>
    <t>Saanika Gupta</t>
  </si>
  <si>
    <t>saanika2021@gmail.com</t>
  </si>
  <si>
    <t>https://www.boukencapital.com/</t>
  </si>
  <si>
    <t>Supporting early-stage founders at Bouken Capital</t>
  </si>
  <si>
    <t>min: 50k, max:  100k</t>
  </si>
  <si>
    <t>Saba Alirezaei</t>
  </si>
  <si>
    <t>65venicusaba44@gmail.com</t>
  </si>
  <si>
    <t>ندارن</t>
  </si>
  <si>
    <t>ندارم</t>
  </si>
  <si>
    <t>مرا دعوت کردید بازنشسته هستن</t>
  </si>
  <si>
    <t>نمیدانم من تخصصی ندارم</t>
  </si>
  <si>
    <t>Saba Gul</t>
  </si>
  <si>
    <t>sabamukaram2002@gmail.com</t>
  </si>
  <si>
    <t>92 324 9094427</t>
  </si>
  <si>
    <t>Tech valley</t>
  </si>
  <si>
    <t>Content Automation</t>
  </si>
  <si>
    <t>Sabrina Dakhway</t>
  </si>
  <si>
    <t>sabrina.dakhway@gmail.com</t>
  </si>
  <si>
    <t>Varsity</t>
  </si>
  <si>
    <t>Day to day work</t>
  </si>
  <si>
    <t>Sacha Hason</t>
  </si>
  <si>
    <t>sacha@superaiwork.com</t>
  </si>
  <si>
    <t>1 (213) 447-1735</t>
  </si>
  <si>
    <t>superiors.com</t>
  </si>
  <si>
    <t>Super AI Workforce</t>
  </si>
  <si>
    <t>Sales, marketing, operations, and finance</t>
  </si>
  <si>
    <t>Sacha Palaversic Ferrand</t>
  </si>
  <si>
    <t>sacha.palaversic@gmail.com</t>
  </si>
  <si>
    <t>https://www.linkedin.com/in/sachapf</t>
  </si>
  <si>
    <t>gate2fundraise.com</t>
  </si>
  <si>
    <t>Gate2fundraise, helping startups on their fundraiseng journey</t>
  </si>
  <si>
    <t>Sachin Jain</t>
  </si>
  <si>
    <t>sachinjn200@gmail.com</t>
  </si>
  <si>
    <t>1 (166) 931-2813</t>
  </si>
  <si>
    <t>https://www.linkedin.com/in/sachinjain-utdallas</t>
  </si>
  <si>
    <t>UT -Dallas</t>
  </si>
  <si>
    <t>Job Applications</t>
  </si>
  <si>
    <t>Sachin Nahar</t>
  </si>
  <si>
    <t>1 (858) 472-0661</t>
  </si>
  <si>
    <t>This is for personal learning</t>
  </si>
  <si>
    <t>Generally whatever we can.</t>
  </si>
  <si>
    <t>Safira Azalia Wijayanti</t>
  </si>
  <si>
    <t>Mandiri Capital Indonesia. Venture Capital.</t>
  </si>
  <si>
    <t>min: 2Mn, max:  7Mn</t>
  </si>
  <si>
    <t>Sai B</t>
  </si>
  <si>
    <t>1 (267) 210-8721</t>
  </si>
  <si>
    <t>Analytics Manager</t>
  </si>
  <si>
    <t>SAIDHINESH S</t>
  </si>
  <si>
    <t>saidhinesh342@gmail.com</t>
  </si>
  <si>
    <t>91 93602 01763</t>
  </si>
  <si>
    <t>https://www.linkedin.com/in/sai-dhinesh-794613271</t>
  </si>
  <si>
    <t>Sustainable Narrative Hub is a youth-led platform dedicated to promoting sustainability through storytelling, awareness campaigns, and creative content that inspires climate action and environmental responsibility.</t>
  </si>
  <si>
    <t>Tasks</t>
  </si>
  <si>
    <t>Saikumar Bysani13</t>
  </si>
  <si>
    <t>saikumarbysani13@gmail.com</t>
  </si>
  <si>
    <t>1 (147) 525-7788</t>
  </si>
  <si>
    <t>https://www.linkedin.com/in/saibysani18</t>
  </si>
  <si>
    <t>Uconn, data</t>
  </si>
  <si>
    <t>Sailesh Bhandari</t>
  </si>
  <si>
    <t>saileshtheinvoker2003@gmail.com</t>
  </si>
  <si>
    <t>975 77 301 029</t>
  </si>
  <si>
    <t>https://www.linkedin.com/in/sailesh-bhandari-7aa219316</t>
  </si>
  <si>
    <t>Yoering-Ma,  treats urban foodwastes</t>
  </si>
  <si>
    <t>Designing and data analysis</t>
  </si>
  <si>
    <t>Saima Sultana</t>
  </si>
  <si>
    <t>92 332 5447335</t>
  </si>
  <si>
    <t>800+</t>
  </si>
  <si>
    <t>https://octus.com/</t>
  </si>
  <si>
    <t>I am working as Senior Financial Analyst at Octus.</t>
  </si>
  <si>
    <t>Routine workflow processes</t>
  </si>
  <si>
    <t>Sajad Bahramian</t>
  </si>
  <si>
    <t>sajad@genesislink.ca</t>
  </si>
  <si>
    <t>genesislink.ca</t>
  </si>
  <si>
    <t>genesislink - business consulting firm for small businesses</t>
  </si>
  <si>
    <t>admistration</t>
  </si>
  <si>
    <t>sakib ahmed</t>
  </si>
  <si>
    <t>sahmed01521@gmail.com</t>
  </si>
  <si>
    <t>880 1521 584 290</t>
  </si>
  <si>
    <t>Automate sales conversations</t>
  </si>
  <si>
    <t>social media sales pages</t>
  </si>
  <si>
    <t>Sakir Hussain</t>
  </si>
  <si>
    <t>91 88266 98410</t>
  </si>
  <si>
    <t>https://www.linkedin.com/in/sakir-hussain-95468982</t>
  </si>
  <si>
    <t>Optum, Scrum Master</t>
  </si>
  <si>
    <t>Providers search web page and mobile app</t>
  </si>
  <si>
    <t>Sakis Paliouras</t>
  </si>
  <si>
    <t>sakispaliouras@protonmail.com</t>
  </si>
  <si>
    <t>science web solutions</t>
  </si>
  <si>
    <t>Min: 150, Max:  200</t>
  </si>
  <si>
    <t>Sakshi B</t>
  </si>
  <si>
    <t>91 89556 05569</t>
  </si>
  <si>
    <t>Sal salamone</t>
  </si>
  <si>
    <t>newhomesal@gmail.com</t>
  </si>
  <si>
    <t>1 (954) 549-5954</t>
  </si>
  <si>
    <t>https://www.linkedin.com/in/salsalamone</t>
  </si>
  <si>
    <t>www.salsalamone.com</t>
  </si>
  <si>
    <t>salsalamone.com   sales of real estate insurance and capital</t>
  </si>
  <si>
    <t>all sales and marketing</t>
  </si>
  <si>
    <t>salim albitar</t>
  </si>
  <si>
    <t>salim81991@gmail.com</t>
  </si>
  <si>
    <t>963 994 260 736</t>
  </si>
  <si>
    <t>https://www.linkedin.com/in/salimalbitar?utm_source=share&amp;utm_campaign=share_via&amp;utm_content=profile&amp;utm_medium=android_app</t>
  </si>
  <si>
    <t>Rebuild in progress</t>
  </si>
  <si>
    <t>NovaKepler</t>
  </si>
  <si>
    <t>Mostly Zapier, but I'm diving more into n8n</t>
  </si>
  <si>
    <t>Salman Baig</t>
  </si>
  <si>
    <t>sam@dotcomsourcing.com</t>
  </si>
  <si>
    <t>dotcomsourcing.com</t>
  </si>
  <si>
    <t>Dotcomsourcing, we are remote staffing firm</t>
  </si>
  <si>
    <t>lead generations</t>
  </si>
  <si>
    <t>Salman Khan</t>
  </si>
  <si>
    <t>salmanseen12345@gmail.com</t>
  </si>
  <si>
    <t>I m a research scholar</t>
  </si>
  <si>
    <t>Knowledge</t>
  </si>
  <si>
    <t>Sam</t>
  </si>
  <si>
    <t>samprabhu.it@gmail.com</t>
  </si>
  <si>
    <t>ssamprabhu</t>
  </si>
  <si>
    <t>it.wisemount.in</t>
  </si>
  <si>
    <t>Building Business Solution SAAS application</t>
  </si>
  <si>
    <t>copilot</t>
  </si>
  <si>
    <t>Min: 400, Max:  800</t>
  </si>
  <si>
    <t>Sam Bird</t>
  </si>
  <si>
    <t>81 90-2979-9585</t>
  </si>
  <si>
    <t>AIM B2B. Agency</t>
  </si>
  <si>
    <t>Sam Caucci</t>
  </si>
  <si>
    <t>scaucci@1huddle.co</t>
  </si>
  <si>
    <t>1 (954) 559-3395</t>
  </si>
  <si>
    <t>Www.1Huddle.co</t>
  </si>
  <si>
    <t>My company is 1Huddle and we use games to upskill employees</t>
  </si>
  <si>
    <t>Skill development and talent identification</t>
  </si>
  <si>
    <t>Sam Codron</t>
  </si>
  <si>
    <t>samcodron@gmail.com</t>
  </si>
  <si>
    <t>44 73 9558 4516</t>
  </si>
  <si>
    <t>https://www.linkedin.com/in/sam-codron</t>
  </si>
  <si>
    <t>DJ COD ENTERTAINMENT - Events/Entertainment business</t>
  </si>
  <si>
    <t>Bookings &amp; Reviews</t>
  </si>
  <si>
    <t>Sam Flemer</t>
  </si>
  <si>
    <t>sflemer@salesforce.com</t>
  </si>
  <si>
    <t>90k</t>
  </si>
  <si>
    <t>Salesforce + AE covering named account in our US Public Sector team</t>
  </si>
  <si>
    <t>BD Proposal Workflows</t>
  </si>
  <si>
    <t>Sam Mourad</t>
  </si>
  <si>
    <t>1 (732) 735-5467</t>
  </si>
  <si>
    <t>6K</t>
  </si>
  <si>
    <t>SHI, I use AI and intelligent Automation to increase productivity and improve competitive positioning</t>
  </si>
  <si>
    <t>Sam Sung</t>
  </si>
  <si>
    <t>tunn.bear@yandex.com</t>
  </si>
  <si>
    <t>we build vertical saas for energy</t>
  </si>
  <si>
    <t>Sam Yang</t>
  </si>
  <si>
    <t>zilliz.com</t>
  </si>
  <si>
    <t>Zilliz and we are a vector database company</t>
  </si>
  <si>
    <t>top of funnel</t>
  </si>
  <si>
    <t>Samar Abbas</t>
  </si>
  <si>
    <t>Zapeir</t>
  </si>
  <si>
    <t>Min: 10, Max:  50</t>
  </si>
  <si>
    <t>Samayris Garcia</t>
  </si>
  <si>
    <t>1 (787) 415-2262</t>
  </si>
  <si>
    <t>https://www.linkedin.com/in/samayrisgarcia</t>
  </si>
  <si>
    <t>Darrow Industries, life-science venture studio</t>
  </si>
  <si>
    <t>Grant writing, project management</t>
  </si>
  <si>
    <t>Sameer Ghurye</t>
  </si>
  <si>
    <t>sameer.buzzmetrix@gmail.com</t>
  </si>
  <si>
    <t>www.synesquare.com</t>
  </si>
  <si>
    <t>Marketing Strategy consulting</t>
  </si>
  <si>
    <t>Sameer Nigade</t>
  </si>
  <si>
    <t>sameer@mycloudcrew.com</t>
  </si>
  <si>
    <t>mycloudcrew.com</t>
  </si>
  <si>
    <t>Remote Staffing</t>
  </si>
  <si>
    <t>Samia Qamar</t>
  </si>
  <si>
    <t>samia.qamar@octus.com</t>
  </si>
  <si>
    <t>92 333 5408574</t>
  </si>
  <si>
    <t>Octus. I'm working as Regional Director/Country Head for Pakistan Office</t>
  </si>
  <si>
    <t>Workforce Analytics  Predictive analytics for attrition, engagement, or DEI trends.  Employee Onboarding  Chatbots or automated workflows to guide new hires through documents, FAQs, and policy orientation.</t>
  </si>
  <si>
    <t>Samiksha Khurana</t>
  </si>
  <si>
    <t>91 84479 55382</t>
  </si>
  <si>
    <t>https://www.isprava.com/</t>
  </si>
  <si>
    <t>Isprava Vesta Private Limited + AI product manager</t>
  </si>
  <si>
    <t>real estate business operations</t>
  </si>
  <si>
    <t>Samuel  Fuchs</t>
  </si>
  <si>
    <t>55 62 98330-0231</t>
  </si>
  <si>
    <t>Stratex - data inteligence</t>
  </si>
  <si>
    <t>San Eng</t>
  </si>
  <si>
    <t>1 (973) 250-8280</t>
  </si>
  <si>
    <t>WorkOptional.ai</t>
  </si>
  <si>
    <t>Sandeeip Chincholkar</t>
  </si>
  <si>
    <t>91 70218 34585</t>
  </si>
  <si>
    <t>Own marketing</t>
  </si>
  <si>
    <t>Marketing and Product</t>
  </si>
  <si>
    <t>Sandeep Raju</t>
  </si>
  <si>
    <t>raju.sandeep@gmail.com</t>
  </si>
  <si>
    <t>41 78 781 87 02</t>
  </si>
  <si>
    <t>www.krushal.ai</t>
  </si>
  <si>
    <t>Krushal deploys first mile operations and technology to modernize rural value chains in India.</t>
  </si>
  <si>
    <t>Sandipan Sharma</t>
  </si>
  <si>
    <t>decarb@bharatcollective.com</t>
  </si>
  <si>
    <t>https://www.linkedin.com/in/sandipan-s-403981167</t>
  </si>
  <si>
    <t>Sunjeevan Infrapower pvt ltd</t>
  </si>
  <si>
    <t>Renewable Energy</t>
  </si>
  <si>
    <t>Sania K</t>
  </si>
  <si>
    <t>sania.k@raisingcapital.contact</t>
  </si>
  <si>
    <t>39 389 649 7363</t>
  </si>
  <si>
    <t>www.raisingcapital.contact</t>
  </si>
  <si>
    <t>RAISING CAPITAL + Head of Marketing for a Boutique Advisory firm specializing in bridging Buy-Side and Sell-Side  in Alternative Investments</t>
  </si>
  <si>
    <t>Sanjay Goel</t>
  </si>
  <si>
    <t>1 (917) 497-0779</t>
  </si>
  <si>
    <t>xxx</t>
  </si>
  <si>
    <t>Sanjay Subbarao</t>
  </si>
  <si>
    <t>1(213)973-7602</t>
  </si>
  <si>
    <t>Dextego.com</t>
  </si>
  <si>
    <t>Dextego, Coaching for Sales Teams</t>
  </si>
  <si>
    <t>Sanjay Taneja</t>
  </si>
  <si>
    <t>New startup - still building an MVP</t>
  </si>
  <si>
    <t>Office routine jobs like PO generation</t>
  </si>
  <si>
    <t>Sankaranarayanan PK</t>
  </si>
  <si>
    <t>sankarpk.dev@gmail.com</t>
  </si>
  <si>
    <t>How to apply in real world application</t>
  </si>
  <si>
    <t>Sankaranarayanan R</t>
  </si>
  <si>
    <t>https://www.linkedin.com/in/magnertia-inc-0b3021316</t>
  </si>
  <si>
    <t>Magnertia, Inc.  EV Public charging station</t>
  </si>
  <si>
    <t>Sanket Shah</t>
  </si>
  <si>
    <t>https://www.linkedin.com/in/sanketshahbrainqualitylabs</t>
  </si>
  <si>
    <t>Brainpayroll UK Limited</t>
  </si>
  <si>
    <t>How industry works</t>
  </si>
  <si>
    <t>Santhosh Baskaran</t>
  </si>
  <si>
    <t>Spartan Technologies, We are automating GTM &amp; Revops team using AI and Automations.</t>
  </si>
  <si>
    <t>Clay, n8n, Make.com</t>
  </si>
  <si>
    <t>Min: 35, Max:  45</t>
  </si>
  <si>
    <t>Santos Supramaniam</t>
  </si>
  <si>
    <t>https://www.linkedin.com/in/feed</t>
  </si>
  <si>
    <t>Cloud</t>
  </si>
  <si>
    <t>Enquiry and Feedback and Application submission</t>
  </si>
  <si>
    <t>SAP FICO</t>
  </si>
  <si>
    <t>ficowithsap@gmail.com</t>
  </si>
  <si>
    <t>Vins</t>
  </si>
  <si>
    <t>Sara</t>
  </si>
  <si>
    <t>sartestsar007@gmail.com</t>
  </si>
  <si>
    <t>ESRY</t>
  </si>
  <si>
    <t>ESZ</t>
  </si>
  <si>
    <t>NO IDEA</t>
  </si>
  <si>
    <t>Sara vonDohren</t>
  </si>
  <si>
    <t>1 (415) 222-2222</t>
  </si>
  <si>
    <t>opal.dev</t>
  </si>
  <si>
    <t>Opal Security - Idenity and access management and risk remidiation</t>
  </si>
  <si>
    <t>demand generation</t>
  </si>
  <si>
    <t>Sarah Coe</t>
  </si>
  <si>
    <t>sarah.coe@collyerbristow.com</t>
  </si>
  <si>
    <t>44 73 5041 6238</t>
  </si>
  <si>
    <t>www.collyerbristow.com</t>
  </si>
  <si>
    <t>I am an IP/ tech/commercial contracts lawyer</t>
  </si>
  <si>
    <t>contract formation</t>
  </si>
  <si>
    <t>Sarah Ho</t>
  </si>
  <si>
    <t>44 7886 732280</t>
  </si>
  <si>
    <t>www.hoyys.com</t>
  </si>
  <si>
    <t>HOYYS - architecture and tech</t>
  </si>
  <si>
    <t>Sarah Romanko</t>
  </si>
  <si>
    <t>geek.vc</t>
  </si>
  <si>
    <t>Geek Ventures - Investing in Immigrant Founders</t>
  </si>
  <si>
    <t>min: 200000, max:  800000</t>
  </si>
  <si>
    <t>Saransh Pratap singh</t>
  </si>
  <si>
    <t>saranshpratapsingh255@gmail.com</t>
  </si>
  <si>
    <t>91 79050 82141</t>
  </si>
  <si>
    <t>https://www.linkedin.com/in/saransh-pratap-singh-36082525b</t>
  </si>
  <si>
    <t>https://lifecatalystt.wordpress.com/?_gl=1*1ruglsy*_gcl_au*MzgyNTQ1MTM2LjE3NTE4Nzk3MjU</t>
  </si>
  <si>
    <t>Moshi Moshi+ I'm a content writer there.</t>
  </si>
  <si>
    <t>I want to optimize my content for marketing.</t>
  </si>
  <si>
    <t>Saras R</t>
  </si>
  <si>
    <t>sar66113@gmail.com</t>
  </si>
  <si>
    <t>We create AI automation infrastructures for business</t>
  </si>
  <si>
    <t>Saravanan Damodaran</t>
  </si>
  <si>
    <t>91 95912 53987</t>
  </si>
  <si>
    <t>Foodhub</t>
  </si>
  <si>
    <t>Leadership</t>
  </si>
  <si>
    <t>Sarda Gukhool</t>
  </si>
  <si>
    <t>353 86 020 8586</t>
  </si>
  <si>
    <t>100,000+</t>
  </si>
  <si>
    <t>Dell.com</t>
  </si>
  <si>
    <t>Dell Technologies - Digital Transformation</t>
  </si>
  <si>
    <t>Technical support</t>
  </si>
  <si>
    <t>sarthak sanghavi</t>
  </si>
  <si>
    <t>sanghavi0007@gmail.com</t>
  </si>
  <si>
    <t>91 79902 42558</t>
  </si>
  <si>
    <t>https://www.linkedin.com/in/sarthak-sanghavi-5267bb117</t>
  </si>
  <si>
    <t>Azilen Technology, SENIOR SOFTWARE ENGINEER 1</t>
  </si>
  <si>
    <t>Sarvesh Sharma</t>
  </si>
  <si>
    <t>sarvesh.ss.sharma@gmail.com</t>
  </si>
  <si>
    <t>https://www.exatip.com/</t>
  </si>
  <si>
    <t>Exatip Technologies</t>
  </si>
  <si>
    <t>Sasha Krysta</t>
  </si>
  <si>
    <t>www.visionary-labs.com</t>
  </si>
  <si>
    <t>Oh Yeah! Labs - a Traction Accelerator forcused on Profitability and Investability of early-stage startups, de-risking and supporting them in long-term.</t>
  </si>
  <si>
    <t>min: 500, max:  15000</t>
  </si>
  <si>
    <t>Sasi X</t>
  </si>
  <si>
    <t>wew.appverseai.com</t>
  </si>
  <si>
    <t>ai consulting</t>
  </si>
  <si>
    <t>Saswat Kumar Panda</t>
  </si>
  <si>
    <t>saswat@quocent.com</t>
  </si>
  <si>
    <t>60 17-5829 050</t>
  </si>
  <si>
    <t>quocent.com</t>
  </si>
  <si>
    <t>Quocent + IT Solutions</t>
  </si>
  <si>
    <t>Critical business functions for customers in Manufacturing, Healthcare, Supply chain</t>
  </si>
  <si>
    <t>Satheesh Sudarsan</t>
  </si>
  <si>
    <t>Next Digital Enterprise - Helping SMBs automate their workflows</t>
  </si>
  <si>
    <t>sathiyamoorthy v</t>
  </si>
  <si>
    <t>sathiyamoorthy84@gmail.com</t>
  </si>
  <si>
    <t>Suttrula.com</t>
  </si>
  <si>
    <t>Marketing, accounts, CRm</t>
  </si>
  <si>
    <t>Satish K Tatikonda</t>
  </si>
  <si>
    <t>satishtati2024@gmail.com</t>
  </si>
  <si>
    <t>91 81056 43335</t>
  </si>
  <si>
    <t>https://www.linkedin.com/in/satishtatikonda9</t>
  </si>
  <si>
    <t>www.devtekai.com</t>
  </si>
  <si>
    <t>Sridevtekai Pvt Ltd - EduTech Platform</t>
  </si>
  <si>
    <t>Education Tech</t>
  </si>
  <si>
    <t>Satish Kumar</t>
  </si>
  <si>
    <t>simsykumar@gmail.com</t>
  </si>
  <si>
    <t>91 99809 24343</t>
  </si>
  <si>
    <t>https://simsy.ai/</t>
  </si>
  <si>
    <t>Simsy.AI - AI-Powered Startups &amp; Innovation Venture Studio Platform</t>
  </si>
  <si>
    <t>Startups &amp; Innovation</t>
  </si>
  <si>
    <t>Saumya</t>
  </si>
  <si>
    <t>sethsaumya16@gmail.com</t>
  </si>
  <si>
    <t>91 93529 09242</t>
  </si>
  <si>
    <t>https://www.linkedin.com/in/saumya-jain-8b0447134</t>
  </si>
  <si>
    <t>Pro Riterz and I am a content writer</t>
  </si>
  <si>
    <t>Email writing and sales</t>
  </si>
  <si>
    <t>savinalini vinayak</t>
  </si>
  <si>
    <t>savinalini@gmail.com</t>
  </si>
  <si>
    <t>1 (214) 557-1973</t>
  </si>
  <si>
    <t>https://www.linkedin.com/in/savinalini-vinayak</t>
  </si>
  <si>
    <t>paramount global services product manager</t>
  </si>
  <si>
    <t>nothing</t>
  </si>
  <si>
    <t>Sayfullo Khakimov</t>
  </si>
  <si>
    <t>sayfqilich@yahoo.com</t>
  </si>
  <si>
    <t>998 90 329 65 07</t>
  </si>
  <si>
    <t>https://www.linkedin.com/in/khakimov</t>
  </si>
  <si>
    <t>Synergy Financial Solutions</t>
  </si>
  <si>
    <t>Financial Services</t>
  </si>
  <si>
    <t>ScoreBet AI</t>
  </si>
  <si>
    <t>contact@scorebetai.com</t>
  </si>
  <si>
    <t>1 (514) 235-7334</t>
  </si>
  <si>
    <t>https://www.linkedin.com/in/scorebet-ai-2b2896316/</t>
  </si>
  <si>
    <t>www.scorebetai.com</t>
  </si>
  <si>
    <t>ScoreBetAI - We're the Robinhood of sports betting.  Fully automated creating a</t>
  </si>
  <si>
    <t>Scott Candler</t>
  </si>
  <si>
    <t>1 (780) 717-2678</t>
  </si>
  <si>
    <t>Growth and Resilience partners</t>
  </si>
  <si>
    <t>Marketing and funnel management</t>
  </si>
  <si>
    <t>Scott Feinberg</t>
  </si>
  <si>
    <t>scott.n.feinberg@gmail.com</t>
  </si>
  <si>
    <t>https://www.linkedin.com/in/scott-feinberg-55379811</t>
  </si>
  <si>
    <t>8.3 Capital Advisors - capital raising for startups</t>
  </si>
  <si>
    <t>Investor Outreach</t>
  </si>
  <si>
    <t>Scott Gifis</t>
  </si>
  <si>
    <t>scott@nofraud.com</t>
  </si>
  <si>
    <t>1 (609) 865-0069</t>
  </si>
  <si>
    <t>www.nofraud.com</t>
  </si>
  <si>
    <t>protect online businesses from fraud and abuse</t>
  </si>
  <si>
    <t>recalibrating the way work is done and impact is made broadly; automating a lot of internal operational workflows but also looking at new opportunities previously not possible either because it was too hard or too expensive</t>
  </si>
  <si>
    <t>Scott Johnston</t>
  </si>
  <si>
    <t>min: 25k, max:  50k</t>
  </si>
  <si>
    <t>Scott McGee</t>
  </si>
  <si>
    <t>1 (121) 447-8203</t>
  </si>
  <si>
    <t>Texaspecancakes.com</t>
  </si>
  <si>
    <t>Texas Pecan Cakes, bakery selling DTC and wholesale</t>
  </si>
  <si>
    <t>Marketing, accounting</t>
  </si>
  <si>
    <t>1 (214) 478-2037</t>
  </si>
  <si>
    <t>www.texaspecancakes.com</t>
  </si>
  <si>
    <t>Texas Pecan Cakes - manufacture and sell cakes direct to consumer and retail</t>
  </si>
  <si>
    <t>Scott McKimmy</t>
  </si>
  <si>
    <t>scott@incredibleleader.com</t>
  </si>
  <si>
    <t>1 (727) 205-3035</t>
  </si>
  <si>
    <t>AI Performance Consulting</t>
  </si>
  <si>
    <t>AIPERFORMANCECONSULTING.com</t>
  </si>
  <si>
    <t>AI Transformation</t>
  </si>
  <si>
    <t>Scott Robinson</t>
  </si>
  <si>
    <t>1(858)555-5555</t>
  </si>
  <si>
    <t>Stealth - A thought partner for authentic awareness, agency, and insight</t>
  </si>
  <si>
    <t>Scott Vance</t>
  </si>
  <si>
    <t>scott@convo-lang.ai</t>
  </si>
  <si>
    <t>https://learn.convo-lang.ai</t>
  </si>
  <si>
    <t>Convo-Lang - conversation as code</t>
  </si>
  <si>
    <t>Scott Wu</t>
  </si>
  <si>
    <t>1 (416) 318-6329</t>
  </si>
  <si>
    <t>www.n43studio.com</t>
  </si>
  <si>
    <t>N43 Studio - Venture Studio</t>
  </si>
  <si>
    <t>Code Gen</t>
  </si>
  <si>
    <t>Scott Young</t>
  </si>
  <si>
    <t>27 82 098 5221</t>
  </si>
  <si>
    <t>DAV invests in seed stage technology businesses in Africa</t>
  </si>
  <si>
    <t>min: 200000, max:  450000</t>
  </si>
  <si>
    <t>SE Kim</t>
  </si>
  <si>
    <t>su79eu7k@gmail.com</t>
  </si>
  <si>
    <t>https://chaevi.com/en/</t>
  </si>
  <si>
    <t>Chaevi, EV Charge Point Operator in South Korea</t>
  </si>
  <si>
    <t>Not sure for now</t>
  </si>
  <si>
    <t>Sean Krepp</t>
  </si>
  <si>
    <t>sean.krepp@rootnoteventures.com</t>
  </si>
  <si>
    <t>AI/ML/Data consulting and development services</t>
  </si>
  <si>
    <t>All processes</t>
  </si>
  <si>
    <t>Searching for a Gentleman</t>
  </si>
  <si>
    <t>rishtajk29@gmail.com</t>
  </si>
  <si>
    <t>Staff Augmentation</t>
  </si>
  <si>
    <t>Sebastian Barriga</t>
  </si>
  <si>
    <t>http://linkedin.com/in/sebastian-barriga</t>
  </si>
  <si>
    <t>https://milemark.capital</t>
  </si>
  <si>
    <t>Applied AI investors for MIT startups</t>
  </si>
  <si>
    <t>min: 250, max:  259</t>
  </si>
  <si>
    <t>Sebastian Held</t>
  </si>
  <si>
    <t>I am an angel investor and also a consultant for e-commerce</t>
  </si>
  <si>
    <t>min: 5000, max:  100000</t>
  </si>
  <si>
    <t>Sebright Chen</t>
  </si>
  <si>
    <t>sebright.chen@summeratlantic.com</t>
  </si>
  <si>
    <t>1 (646) 799-5537</t>
  </si>
  <si>
    <t>http://linkedin.com/in/sebrightchen</t>
  </si>
  <si>
    <t>www.summeratlantic.com</t>
  </si>
  <si>
    <t>Summer Atlantic Capital  Investor</t>
  </si>
  <si>
    <t>min: 100k, max:  15mm</t>
  </si>
  <si>
    <t>Sekayi M</t>
  </si>
  <si>
    <t>sekayim@hotmail.co.uk</t>
  </si>
  <si>
    <t>Flashpoint VC invests in global tech founders generating $1M ARR</t>
  </si>
  <si>
    <t>Selin  Celikel</t>
  </si>
  <si>
    <t>selincelikel@aryawomen.com</t>
  </si>
  <si>
    <t>90 546 883 7766</t>
  </si>
  <si>
    <t>https://fund.aryawomen.com/</t>
  </si>
  <si>
    <t>Arya VC - Venture Capital</t>
  </si>
  <si>
    <t>min: 250000, max:  600000</t>
  </si>
  <si>
    <t>Serena Davis</t>
  </si>
  <si>
    <t>serenardavis@gmail.com</t>
  </si>
  <si>
    <t>30 694 488 8149</t>
  </si>
  <si>
    <t>https://www.linkedin.com/in/serenadavis</t>
  </si>
  <si>
    <t>serenardavis.com</t>
  </si>
  <si>
    <t>help startups get investment ready</t>
  </si>
  <si>
    <t>Serg D</t>
  </si>
  <si>
    <t>sergeydubin@gmail.com</t>
  </si>
  <si>
    <t>Serge Billiouw</t>
  </si>
  <si>
    <t>Apex Consultancy Group</t>
  </si>
  <si>
    <t>don't know yet</t>
  </si>
  <si>
    <t>Sergei Liashenko</t>
  </si>
  <si>
    <t>solyashenko@gmail.com</t>
  </si>
  <si>
    <t>33 7 80 01 67 78</t>
  </si>
  <si>
    <t>dinky.cc</t>
  </si>
  <si>
    <t>Dinky</t>
  </si>
  <si>
    <t>Sales, marketing</t>
  </si>
  <si>
    <t>Sergei Litvinenko</t>
  </si>
  <si>
    <t>sergei@inniches.com</t>
  </si>
  <si>
    <t>7 (914) 733-80-02</t>
  </si>
  <si>
    <t>https://www.linkedin.com/in/sergey-litvinenko-86681a36a</t>
  </si>
  <si>
    <t>https://inniches.com/family</t>
  </si>
  <si>
    <t>Sergey Popov</t>
  </si>
  <si>
    <t>7 (777) 025-15-37</t>
  </si>
  <si>
    <t>Gold Tech</t>
  </si>
  <si>
    <t>Sergii Maksymenko</t>
  </si>
  <si>
    <t>serge.mac7@gmail.com</t>
  </si>
  <si>
    <t>48 736 774 063</t>
  </si>
  <si>
    <t>https://www.linkedin.com/in/serge-maksymenko</t>
  </si>
  <si>
    <t>taskinfinity.com</t>
  </si>
  <si>
    <t>taskinfinity</t>
  </si>
  <si>
    <t>Marketing Operations</t>
  </si>
  <si>
    <t>Sergiy Kalinchuk</t>
  </si>
  <si>
    <t>380 (50) 330-45-77</t>
  </si>
  <si>
    <t>antigravity.vc</t>
  </si>
  <si>
    <t>Antigravity.vc</t>
  </si>
  <si>
    <t>All business processes</t>
  </si>
  <si>
    <t>Serhii Korniushov</t>
  </si>
  <si>
    <t>380(68)711-96-38</t>
  </si>
  <si>
    <t>https://indexboost.me/</t>
  </si>
  <si>
    <t>My product https://indexboost.me/ helps content published on your website appear much faster in Google and Bing search results than it usually takes.</t>
  </si>
  <si>
    <t>Serif Sisman</t>
  </si>
  <si>
    <t>sasisman@gmail.com</t>
  </si>
  <si>
    <t>1(305)927-5955</t>
  </si>
  <si>
    <t>https://www.linkedin.com/in/sisman/</t>
  </si>
  <si>
    <t>www.myndfulmind.com</t>
  </si>
  <si>
    <t>Myndful Innovations is an AI-powered wisdom companion that delivers emotionally intelligent, spiritually grounded conversations through four unique personas—guiding users daily with personalized insight, clarity, and inner peace.</t>
  </si>
  <si>
    <t>Setthawut Kulsrisuwan</t>
  </si>
  <si>
    <t>bluepeople.boom@gmail.com</t>
  </si>
  <si>
    <t>66 62 336 4561</t>
  </si>
  <si>
    <t>https://www.linkedin.com/in/setthawutkul</t>
  </si>
  <si>
    <t>~20</t>
  </si>
  <si>
    <t>I work as a business analyst for Aeng Hong Huad Co., Ltd.</t>
  </si>
  <si>
    <t>data research, data filling automation</t>
  </si>
  <si>
    <t>Seva Ustinov</t>
  </si>
  <si>
    <t>seva.ustinov@ellyanalytics.com</t>
  </si>
  <si>
    <t>1 (415) 798-1953</t>
  </si>
  <si>
    <t>https://ellyanalytics.com/</t>
  </si>
  <si>
    <t>Elly Analytics - Full-Funnel Analytics Built for Ad-Driven Lead-Gen Businesses</t>
  </si>
  <si>
    <t>Build a company brain that accumulates knowledge over time</t>
  </si>
  <si>
    <t>Seyed Azizollah Banihashemi</t>
  </si>
  <si>
    <t>azizbani@gmail.com</t>
  </si>
  <si>
    <t>1(143)766-7140</t>
  </si>
  <si>
    <t>www.aspedan.dev</t>
  </si>
  <si>
    <t>Aspedan Advanced Solutions</t>
  </si>
  <si>
    <t>Shaaf Farooq</t>
  </si>
  <si>
    <t>1(647)531-2612</t>
  </si>
  <si>
    <t>https://decilegroup.com/</t>
  </si>
  <si>
    <t>Decile Group - Largest VC Accelerator In the World</t>
  </si>
  <si>
    <t>min: 25000, max:  75000</t>
  </si>
  <si>
    <t>Shacha Dorji</t>
  </si>
  <si>
    <t>shachadorji2001@gmail.com</t>
  </si>
  <si>
    <t>Shaheer Murtaza</t>
  </si>
  <si>
    <t>Min: 3, Max:  10</t>
  </si>
  <si>
    <t>Shailendra Nagarajan</t>
  </si>
  <si>
    <t>shailendra@dataweave.com</t>
  </si>
  <si>
    <t>www.dataweave.com</t>
  </si>
  <si>
    <t>DataWeave  I lead Marketing at the company</t>
  </si>
  <si>
    <t>Shailesh Chavan</t>
  </si>
  <si>
    <t>ingeniousglobal@gmail.com</t>
  </si>
  <si>
    <t>Ingenious Global HEALTH</t>
  </si>
  <si>
    <t>Shaishav Amitbhai Shah</t>
  </si>
  <si>
    <t>91 97127 22731</t>
  </si>
  <si>
    <t>1-50</t>
  </si>
  <si>
    <t>www.dataspotcg.com</t>
  </si>
  <si>
    <t>Consulting boutique focus on Data and ai</t>
  </si>
  <si>
    <t>Shakir</t>
  </si>
  <si>
    <t>shakir4u21@gmail.com</t>
  </si>
  <si>
    <t>91 86101 85173</t>
  </si>
  <si>
    <t>https://www.linkedin.com/in/shakir-alam-49267b18b</t>
  </si>
  <si>
    <t>Money Forward India</t>
  </si>
  <si>
    <t>Effort in Testing - as a QA Engineer</t>
  </si>
  <si>
    <t>Shakir H</t>
  </si>
  <si>
    <t>inniches.showdown610@passmail.com</t>
  </si>
  <si>
    <t>shakirhm</t>
  </si>
  <si>
    <t>Solution and services on AI, Cybersecurity, Cloud</t>
  </si>
  <si>
    <t>Shamik Vora</t>
  </si>
  <si>
    <t>https://www.linkedin.com/in/shamikv</t>
  </si>
  <si>
    <t>Openspaceservices.com</t>
  </si>
  <si>
    <t>Open Space Services, Consulting</t>
  </si>
  <si>
    <t>Customer Service, Outreach</t>
  </si>
  <si>
    <t>Shante Jones</t>
  </si>
  <si>
    <t>rootsagrihubinc@gmail.com</t>
  </si>
  <si>
    <t>1 (917) 330-0471</t>
  </si>
  <si>
    <t>https://www.linkedin.com/in/shantejones</t>
  </si>
  <si>
    <t>www.rootsagrihubmp.com</t>
  </si>
  <si>
    <t>Roots Agrihub, an e-commerce  site for multivendor farmers</t>
  </si>
  <si>
    <t>Price and product suggestion</t>
  </si>
  <si>
    <t>Sharan Prabhakaran</t>
  </si>
  <si>
    <t>sharan@dci.in</t>
  </si>
  <si>
    <t>91 99442 48154</t>
  </si>
  <si>
    <t>https://www.linkedin.com/in/sharan-prabhakaran-96691121</t>
  </si>
  <si>
    <t>https://www.dotcominfoway.com/</t>
  </si>
  <si>
    <t>Dot Com Infoway Pvt Ltd + Web and Mobile APP development and Digital and Mobile APP marketing</t>
  </si>
  <si>
    <t>Sharath Adsumillie</t>
  </si>
  <si>
    <t>adsu1982@gmail.com</t>
  </si>
  <si>
    <t>91 81065 68383</t>
  </si>
  <si>
    <t>https://www.linkedin.com/in/sharath-adsumillie-b0a30670</t>
  </si>
  <si>
    <t>www.hdfcergo.com</t>
  </si>
  <si>
    <t>Hdfc ergo general insurance</t>
  </si>
  <si>
    <t>Insurance</t>
  </si>
  <si>
    <t>Sharif F. Zu'bi</t>
  </si>
  <si>
    <t>sharif.zubi@gmail.com</t>
  </si>
  <si>
    <t>DealScreener - CRE underwriting tool</t>
  </si>
  <si>
    <t>Outbound Sales</t>
  </si>
  <si>
    <t>Sharon Ambrosio</t>
  </si>
  <si>
    <t>1(415)860-1986</t>
  </si>
  <si>
    <t>www.tamar.vc</t>
  </si>
  <si>
    <t>Tamar Ventures - VC fund</t>
  </si>
  <si>
    <t>Sharon Grant</t>
  </si>
  <si>
    <t>sharon2as@yahoo.co.uk</t>
  </si>
  <si>
    <t>Sharon Love</t>
  </si>
  <si>
    <t>506 6313 3702</t>
  </si>
  <si>
    <t>https://www.Speakinspire.com</t>
  </si>
  <si>
    <t>SpeakInspire.com . Inspire and prosper through master classes and films</t>
  </si>
  <si>
    <t>sending emails</t>
  </si>
  <si>
    <t>Sharon Smith</t>
  </si>
  <si>
    <t>shawnsure@yahoo.com</t>
  </si>
  <si>
    <t>Sharp E&amp;D</t>
  </si>
  <si>
    <t>ilyadiana@gmail.com</t>
  </si>
  <si>
    <t>1 (214) 702-2047</t>
  </si>
  <si>
    <t>Technoplicity developed unsupervised machine learning based on a new quantum technology to solve exponentially hard problems on a classical computer.</t>
  </si>
  <si>
    <t>Sharvari Tiikhe</t>
  </si>
  <si>
    <t>ssharvaritikhey@gmail.com</t>
  </si>
  <si>
    <t>DevOps</t>
  </si>
  <si>
    <t>Sharved Maganbeharie</t>
  </si>
  <si>
    <t>eCentury Agency, digital marketing</t>
  </si>
  <si>
    <t>Whatever I can</t>
  </si>
  <si>
    <t>Sharvil Acharya</t>
  </si>
  <si>
    <t>91 88497 97851</t>
  </si>
  <si>
    <t>0 to 300</t>
  </si>
  <si>
    <t>Data Analyst intern</t>
  </si>
  <si>
    <t>Shashank Singh</t>
  </si>
  <si>
    <t>shashank@kroolo.com</t>
  </si>
  <si>
    <t>Kroolo.com</t>
  </si>
  <si>
    <t>AI SaaS</t>
  </si>
  <si>
    <t>Shashi Tripathi</t>
  </si>
  <si>
    <t>shashi@nurture.ventures</t>
  </si>
  <si>
    <t>1 (818) 216-7899</t>
  </si>
  <si>
    <t>https://www.linkedin.com/in/shashitripathi</t>
  </si>
  <si>
    <t>www.nurturevc.com</t>
  </si>
  <si>
    <t>Nurture Growth Fund</t>
  </si>
  <si>
    <t>Shashidhar B S</t>
  </si>
  <si>
    <t>shashi.bss@gmail.com</t>
  </si>
  <si>
    <t>learner</t>
  </si>
  <si>
    <t>Shashwat Garg</t>
  </si>
  <si>
    <t>garg.shashwat@gmail.com</t>
  </si>
  <si>
    <t>Archus - we are aiming to build a deep-tech venture studio</t>
  </si>
  <si>
    <t>Investor CRM construction</t>
  </si>
  <si>
    <t>Shaun Mader</t>
  </si>
  <si>
    <t>1 (191) 774-4206</t>
  </si>
  <si>
    <t>frictiontoflowconsulting.com</t>
  </si>
  <si>
    <t>Friction To Flow Consulting - streamlining leadership development and team performance</t>
  </si>
  <si>
    <t>coaching related</t>
  </si>
  <si>
    <t>Shawn Ford</t>
  </si>
  <si>
    <t>Consult and deal by deal</t>
  </si>
  <si>
    <t>Shawna Dinali</t>
  </si>
  <si>
    <t>1 (510) 308-9006</t>
  </si>
  <si>
    <t>AI</t>
  </si>
  <si>
    <t>Agentic</t>
  </si>
  <si>
    <t>Shayna Macklin</t>
  </si>
  <si>
    <t>shaynamacklin@gmail.com</t>
  </si>
  <si>
    <t>1 (646) 709-4211</t>
  </si>
  <si>
    <t>Aloura Collective: brand consultant for all things social and digital</t>
  </si>
  <si>
    <t>Fulfillment, customer service,</t>
  </si>
  <si>
    <t>Shazay Noor</t>
  </si>
  <si>
    <t>shanzaynoor9082@gmail.com</t>
  </si>
  <si>
    <t>92 322 6879999</t>
  </si>
  <si>
    <t>https://www.linkedin.com/in/muhammad-azam-bb298622b</t>
  </si>
  <si>
    <t>Approximately 8 team members, including full-time, part-time, and support staff.</t>
  </si>
  <si>
    <t>KAMAO App — a FinTech platform that enables people in underserved markets to earn money digitally through a simple and accessible mobile solution.</t>
  </si>
  <si>
    <t>We plan to use AI to streamline investor targeting, personalize pitch communication, and manage outreach during our fundraising efforts.</t>
  </si>
  <si>
    <t>Shefqet Avdullau</t>
  </si>
  <si>
    <t>Shefqet Avdullau - Angel Investor</t>
  </si>
  <si>
    <t>Shehreen Farhan</t>
  </si>
  <si>
    <t>EMI Advisors LLC. I am teh finance manager and handle FP&amp;A, FinOps</t>
  </si>
  <si>
    <t>Finance related</t>
  </si>
  <si>
    <t>Shehroz Tahir</t>
  </si>
  <si>
    <t>Maximized AI</t>
  </si>
  <si>
    <t>N8N, Clickup</t>
  </si>
  <si>
    <t>Min: 25, Max:  40</t>
  </si>
  <si>
    <t>Shelley Klingerman</t>
  </si>
  <si>
    <t>812 230 188 8</t>
  </si>
  <si>
    <t>www.stilettoagency.com</t>
  </si>
  <si>
    <t>Stiletto Agency + leadership development</t>
  </si>
  <si>
    <t>Social</t>
  </si>
  <si>
    <t>Stiletto Agency- leadership development</t>
  </si>
  <si>
    <t>Social media, grants</t>
  </si>
  <si>
    <t>Sheng Teo</t>
  </si>
  <si>
    <t>65 9022 7134</t>
  </si>
  <si>
    <t>Synapxe</t>
  </si>
  <si>
    <t>Data Workflow</t>
  </si>
  <si>
    <t>Sheshu Chandrasekar</t>
  </si>
  <si>
    <t>1 (832) 444-9173</t>
  </si>
  <si>
    <t>Not Sure</t>
  </si>
  <si>
    <t>Sheyla Felix</t>
  </si>
  <si>
    <t>sheelix@gmail.com</t>
  </si>
  <si>
    <t>33 6 64 70 65 18</t>
  </si>
  <si>
    <t>https://www.linkedin.com/in/sheelix</t>
  </si>
  <si>
    <t>Lvlup (other VCs)  VC Scout &amp; Advisor</t>
  </si>
  <si>
    <t>min: 500k, max:  5M</t>
  </si>
  <si>
    <t>Shiri Freund koren</t>
  </si>
  <si>
    <t>shiri.f.koren@gmail.com</t>
  </si>
  <si>
    <t>1(512)436-1609</t>
  </si>
  <si>
    <t>Www.cgv.vc</t>
  </si>
  <si>
    <t>CGV</t>
  </si>
  <si>
    <t>min: $1M, max:  $3M</t>
  </si>
  <si>
    <t>Shirish Patel</t>
  </si>
  <si>
    <t>1 (187) 228-8416</t>
  </si>
  <si>
    <t>Audit</t>
  </si>
  <si>
    <t>Shitanshu Sahoo</t>
  </si>
  <si>
    <t>shitanshusahoo9@gmail.com</t>
  </si>
  <si>
    <t>91 95831 76360</t>
  </si>
  <si>
    <t>https://www.linkedin.com/in/sitanshu-kumar-sahoo/</t>
  </si>
  <si>
    <t>End-to-End IT services</t>
  </si>
  <si>
    <t>Gmail Automation</t>
  </si>
  <si>
    <t>Min: 40$, Max:  80$</t>
  </si>
  <si>
    <t>Shivam Gupta</t>
  </si>
  <si>
    <t>https://www.linkedin.com/in/shivamrecords-paid-marketing?utm_source=share&amp;utm_campaign=share_via&amp;utm_content=profile&amp;utm_medium=ios_app</t>
  </si>
  <si>
    <t>no</t>
  </si>
  <si>
    <t>agencyjob</t>
  </si>
  <si>
    <t>Min: 3k dollars, Max:  10k dollars</t>
  </si>
  <si>
    <t>Shivirta Chogpingpithak</t>
  </si>
  <si>
    <t>A2D Ventures</t>
  </si>
  <si>
    <t>Shoaib Ansari</t>
  </si>
  <si>
    <t>shoaib.ansari@gmail.com</t>
  </si>
  <si>
    <t>NioFlux . Consulting</t>
  </si>
  <si>
    <t>Learning what’s possible</t>
  </si>
  <si>
    <t>Shortwave Podcast</t>
  </si>
  <si>
    <t>91 94272 37042</t>
  </si>
  <si>
    <t>I am learn</t>
  </si>
  <si>
    <t>Shravan Gatty</t>
  </si>
  <si>
    <t>91 76187 85530</t>
  </si>
  <si>
    <t>TCS + Servicenow Developer</t>
  </si>
  <si>
    <t>Ai agents ( development process)</t>
  </si>
  <si>
    <t>Shreeharsha Hadigallu</t>
  </si>
  <si>
    <t>shreeharsha.hadigallu@gmail.com</t>
  </si>
  <si>
    <t>91 98866 67828</t>
  </si>
  <si>
    <t>https://www.linkedin.com/in/shreeharshaha</t>
  </si>
  <si>
    <t>https://teamoutsmart.in/</t>
  </si>
  <si>
    <t>Investor Reachout</t>
  </si>
  <si>
    <t>Shreya Ganesh</t>
  </si>
  <si>
    <t>https://www.linkedin.com/in/shreya-ganesh-ca/</t>
  </si>
  <si>
    <t>I am a Sr. Analyst in the Investment Team at Unicorn India Ventures. I do Deal Sourcing and Evaluation along with Portfolio Management</t>
  </si>
  <si>
    <t>min: 1000000, max:  2000000</t>
  </si>
  <si>
    <t>Shreyansh Jain</t>
  </si>
  <si>
    <t>91 90398 62662</t>
  </si>
  <si>
    <t>https://www.linkedin.com/in/jshreyansh</t>
  </si>
  <si>
    <t>Peer to Peer Student Engagement Platform</t>
  </si>
  <si>
    <t>Regular Workflows</t>
  </si>
  <si>
    <t>Shuai Li</t>
  </si>
  <si>
    <t>lzs0109@gmail.com</t>
  </si>
  <si>
    <t>1 (917) 870-7956</t>
  </si>
  <si>
    <t>insurance brokerage</t>
  </si>
  <si>
    <t>insurance</t>
  </si>
  <si>
    <t>Shubham Dumbre</t>
  </si>
  <si>
    <t>ishubhamdumbre@gmail.com</t>
  </si>
  <si>
    <t>91 98202 86399</t>
  </si>
  <si>
    <t>https://www.linkedin.com/in/ishubhamdumbre</t>
  </si>
  <si>
    <t>https://deltatheinnovators.com</t>
  </si>
  <si>
    <t>Empowering Growth Through AI, Innovation, and Human Potential</t>
  </si>
  <si>
    <t>Enhance learning experiences and attain efficiency</t>
  </si>
  <si>
    <t>Shubham maran</t>
  </si>
  <si>
    <t>91 95899 33873</t>
  </si>
  <si>
    <t>Shubham Taneja</t>
  </si>
  <si>
    <t>shubhamtaneja2000@gmail.com</t>
  </si>
  <si>
    <t>91 81784 74381</t>
  </si>
  <si>
    <t>https://www.linkedin.com/in/shubham-taneja7</t>
  </si>
  <si>
    <t>Nextrillion Tech-Crafting innovative solutions to bridge market gaps and address evolving business needs.</t>
  </si>
  <si>
    <t>Building an AI Agent</t>
  </si>
  <si>
    <t>Shubhanshu Yadav</t>
  </si>
  <si>
    <t>shubh.me.784@gmail.com</t>
  </si>
  <si>
    <t>91 98775 66800</t>
  </si>
  <si>
    <t>Biolyt.cloud</t>
  </si>
  <si>
    <t>Agentic AI for life sciences</t>
  </si>
  <si>
    <t>Shumit Ahmed</t>
  </si>
  <si>
    <t>shumit@dealflowxchange.com</t>
  </si>
  <si>
    <t>www.dealflowxchange.com</t>
  </si>
  <si>
    <t>we connect capital seekers with capital providers</t>
  </si>
  <si>
    <t>sales and service</t>
  </si>
  <si>
    <t>Shyam Suresh</t>
  </si>
  <si>
    <t>91 70121 34928</t>
  </si>
  <si>
    <t>Venture Scout for LvlUp ventures</t>
  </si>
  <si>
    <t>Management</t>
  </si>
  <si>
    <t>Siavash Taher Parvar</t>
  </si>
  <si>
    <t>SiavashTP@mend0z0.com</t>
  </si>
  <si>
    <t>1 (289) 388-3081</t>
  </si>
  <si>
    <t>Mend0z0 - Establishing secure long-range communication system for IoT devices</t>
  </si>
  <si>
    <t>More interested to learn about real use cases</t>
  </si>
  <si>
    <t>Sibyl Badugu</t>
  </si>
  <si>
    <t>sibyl@traininglab.ai</t>
  </si>
  <si>
    <t>https://traininglab.ai/</t>
  </si>
  <si>
    <t>TrainingLab: TrainingLab helps improve team communications by role-playing with AI avatars</t>
  </si>
  <si>
    <t>Application content</t>
  </si>
  <si>
    <t>Siddanth S</t>
  </si>
  <si>
    <t>sidds0509@gmail.com</t>
  </si>
  <si>
    <t>www.linkedin.com/in/sidcxo</t>
  </si>
  <si>
    <t>No name</t>
  </si>
  <si>
    <t>Clay, n8n, smartlead, heyreach</t>
  </si>
  <si>
    <t>Min: 10% rev share, Max:  20% rev share</t>
  </si>
  <si>
    <t>Siddharth Jain</t>
  </si>
  <si>
    <t>https://truleague.com/</t>
  </si>
  <si>
    <t>TruLeague - A peer to peer networking platform that connects current and prospective students for higher education universities.</t>
  </si>
  <si>
    <t>Conversational Analytics</t>
  </si>
  <si>
    <t>Siddhartha Dubey</t>
  </si>
  <si>
    <t>siddhartha.dubey@favcy.in</t>
  </si>
  <si>
    <t>91 88822 31871</t>
  </si>
  <si>
    <t>FavcyVB: We are a startup studio</t>
  </si>
  <si>
    <t>Sales, Marketing, Ops Processes</t>
  </si>
  <si>
    <t>Sidhartha Mallarapu</t>
  </si>
  <si>
    <t>1 (437) 451-6461</t>
  </si>
  <si>
    <t>Supershop - AI agent cofounder for ecommerce.</t>
  </si>
  <si>
    <t>Sikandar HUSSAIN</t>
  </si>
  <si>
    <t>92 310 6858358</t>
  </si>
  <si>
    <t>I don't have any company</t>
  </si>
  <si>
    <t>I am good at what I do</t>
  </si>
  <si>
    <t>Learning about AI agents</t>
  </si>
  <si>
    <t>Silambarasan K</t>
  </si>
  <si>
    <t>91 99411 11019</t>
  </si>
  <si>
    <t>Simon B.</t>
  </si>
  <si>
    <t>48 508 511 502</t>
  </si>
  <si>
    <t>Mundowallet - paytech solution in countries without stable currency standing</t>
  </si>
  <si>
    <t>Simon Seaton</t>
  </si>
  <si>
    <t>simon.seaton@anotech.com</t>
  </si>
  <si>
    <t>60 11-7742 8379</t>
  </si>
  <si>
    <t>https://www.linkedin.com/in/simon-s-79b735a</t>
  </si>
  <si>
    <t>Oil and Gas Recruitment Provider</t>
  </si>
  <si>
    <t>Simona Chetan</t>
  </si>
  <si>
    <t>1 (248) 495-5869</t>
  </si>
  <si>
    <t>Xometry.com</t>
  </si>
  <si>
    <t>Xometry- manufacturing on demand</t>
  </si>
  <si>
    <t>MRP</t>
  </si>
  <si>
    <t>Sivaramakrishna Malladi</t>
  </si>
  <si>
    <t>91 94937 44272</t>
  </si>
  <si>
    <t>www.careersoftusa.com</t>
  </si>
  <si>
    <t>Careersoft</t>
  </si>
  <si>
    <t>Gen</t>
  </si>
  <si>
    <t>Smriti Dewan</t>
  </si>
  <si>
    <t>smritid@grazitti.com</t>
  </si>
  <si>
    <t>91 95014 83004</t>
  </si>
  <si>
    <t>A digital engine provider</t>
  </si>
  <si>
    <t>Content marketing</t>
  </si>
  <si>
    <t>Sohail Ansari</t>
  </si>
  <si>
    <t>theansarisohail@gmail.com</t>
  </si>
  <si>
    <t>91 83694 26568</t>
  </si>
  <si>
    <t>https://www.linkedin.com/in/theansarisohail</t>
  </si>
  <si>
    <t>One stop solution for networking.</t>
  </si>
  <si>
    <t>Son Piaz</t>
  </si>
  <si>
    <t>1 (141) 561-0953</t>
  </si>
  <si>
    <t>https://affitor.com</t>
  </si>
  <si>
    <t>Affitor LLC</t>
  </si>
  <si>
    <t>AI Assitant</t>
  </si>
  <si>
    <t>Sophia J Baek</t>
  </si>
  <si>
    <t>sophia@bioblossomc.com</t>
  </si>
  <si>
    <t>Bio BD platform</t>
  </si>
  <si>
    <t>Sophia Nguyen</t>
  </si>
  <si>
    <t>nguyenthithihr.vn@gmail.com</t>
  </si>
  <si>
    <t>https://www.linkedin.com/in/nguyen-thi-thi/</t>
  </si>
  <si>
    <t>https://multisectorhubs.com/</t>
  </si>
  <si>
    <t>Multisector Hubs offers AI-Integrated Platform helps Simplify Company Formation, Streamline Incorporation Services, and Enhance Corporate Governance</t>
  </si>
  <si>
    <t>Sorathiya Raj</t>
  </si>
  <si>
    <t>https://www.linkedin.com/in/raj-sorathiya-r2004s/</t>
  </si>
  <si>
    <t>automate</t>
  </si>
  <si>
    <t>N8N, Make</t>
  </si>
  <si>
    <t>Min: 1000, Max:  10000</t>
  </si>
  <si>
    <t>Soveasna EAM</t>
  </si>
  <si>
    <t>soveasnaeam@gmail.com</t>
  </si>
  <si>
    <t>&gt;50</t>
  </si>
  <si>
    <t>BMB, Meet client and trying to support what client need</t>
  </si>
  <si>
    <t>AI for finance</t>
  </si>
  <si>
    <t>SOWMIYA N</t>
  </si>
  <si>
    <t>sowmiyanallappan15@gmail.com</t>
  </si>
  <si>
    <t>Innometrix Techub</t>
  </si>
  <si>
    <t>Sowmy VJ</t>
  </si>
  <si>
    <t>https://helix.earth</t>
  </si>
  <si>
    <t>Helix Research - we run AI based investment intelligence to beat market benchmarks.</t>
  </si>
  <si>
    <t>Sr. Brittany Harrison</t>
  </si>
  <si>
    <t>1 (973) 907-0590</t>
  </si>
  <si>
    <t>www.maryhelp.org</t>
  </si>
  <si>
    <t>Mary Help of Christians Academy, Director of Alumnae</t>
  </si>
  <si>
    <t>Emails, newsletters, data solicitation</t>
  </si>
  <si>
    <t>Sreenatha Reddy K R</t>
  </si>
  <si>
    <t>krsreenatha@gmail.com</t>
  </si>
  <si>
    <t>Drona Labs, Consulting</t>
  </si>
  <si>
    <t>Sreeram</t>
  </si>
  <si>
    <t>91 94400 18571</t>
  </si>
  <si>
    <t>ETPL, scrum master</t>
  </si>
  <si>
    <t>Sridhar Somasundar</t>
  </si>
  <si>
    <t>sridhar773@yahoo.co.uk</t>
  </si>
  <si>
    <t>44 78 7732 8098</t>
  </si>
  <si>
    <t>https://www.linkedin.com/in/sridhar773</t>
  </si>
  <si>
    <t>Incube is a professional services and Recruitment agency</t>
  </si>
  <si>
    <t>recruitment</t>
  </si>
  <si>
    <t>Srinivasan M</t>
  </si>
  <si>
    <t>msvas1112@gmail.com</t>
  </si>
  <si>
    <t>Digiway Technologies</t>
  </si>
  <si>
    <t>Stefan van Eerde</t>
  </si>
  <si>
    <t>Shadow Leaders, an advisory network for PE firms and scale-up founders to grow faster</t>
  </si>
  <si>
    <t>GTM, lead gen, cold outreach</t>
  </si>
  <si>
    <t>Stefano Roserba</t>
  </si>
  <si>
    <t>stefano.roserba@gmail.com</t>
  </si>
  <si>
    <t>41 79 596 39 87</t>
  </si>
  <si>
    <t>Marketing processes</t>
  </si>
  <si>
    <t>Stephan Methner</t>
  </si>
  <si>
    <t>stephan@airrange.io</t>
  </si>
  <si>
    <t>Connect. Enrich With AI. Your Data, Only Better</t>
  </si>
  <si>
    <t>Stephane BAUDIN</t>
  </si>
  <si>
    <t>32 470 307 115</t>
  </si>
  <si>
    <t>https://www.youtube.com/@AiP-odcast</t>
  </si>
  <si>
    <t>AI Podcast</t>
  </si>
  <si>
    <t>repeated tasks</t>
  </si>
  <si>
    <t>Stéphane Deschênes</t>
  </si>
  <si>
    <t>info@hulotech.com</t>
  </si>
  <si>
    <t>1(613)709-6673</t>
  </si>
  <si>
    <t>https://www.linkedin.com/in/st%C3%A9phane-desch%C3%AAnes-a609a686/</t>
  </si>
  <si>
    <t>We’re currently a lean team of 3 core members, combining AI development, content creator, and strategic leadership—supported by external collaborators as needed during key phases.</t>
  </si>
  <si>
    <t>www.hulotech.com</t>
  </si>
  <si>
    <t>At HuloTech Solutions AI, I serve as Chief AI Strategy Officer, leading the development of intelligent solutions—an AI-powered LMS, a multi-agent platform, and a cybersecurity OSINT tool—designed to help organizations learn faster, automate smarter, and defend better.</t>
  </si>
  <si>
    <t>Stephane Pattyn</t>
  </si>
  <si>
    <t>stephpattyn@gmail.com</t>
  </si>
  <si>
    <t>1 (204) 408-3959</t>
  </si>
  <si>
    <t>https://manitobainnovates.ca/</t>
  </si>
  <si>
    <t>Manitoba Innovates - tech accelerator</t>
  </si>
  <si>
    <t>I use AI for many processes, looking to continue learning</t>
  </si>
  <si>
    <t>Stéphane ZAHRAI</t>
  </si>
  <si>
    <t>stephane.zahrai@gmail.com</t>
  </si>
  <si>
    <t>44 7455 960558</t>
  </si>
  <si>
    <t>Environmental and Social Transparency in the Supply Chain</t>
  </si>
  <si>
    <t>Data collection, analysis and matching.</t>
  </si>
  <si>
    <t>Stephanie</t>
  </si>
  <si>
    <t>1996meda@gmail.com</t>
  </si>
  <si>
    <t>44 78 6159 4091</t>
  </si>
  <si>
    <t>Healthcareathletx - I'm a Registered Nutritionist and a Health Coach and I do online coaching and expert content creation</t>
  </si>
  <si>
    <t>Stephanus Titus Widjaja</t>
  </si>
  <si>
    <t>65 9355 4952</t>
  </si>
  <si>
    <t>www.bisakita.com</t>
  </si>
  <si>
    <t>Business Matching</t>
  </si>
  <si>
    <t>Make money</t>
  </si>
  <si>
    <t>Stephen Gorski</t>
  </si>
  <si>
    <t>sjgorskilaw@gmail.com</t>
  </si>
  <si>
    <t>www.gorskilaw.com</t>
  </si>
  <si>
    <t>Law Offices of Stephen J Gorski</t>
  </si>
  <si>
    <t>Human resources</t>
  </si>
  <si>
    <t>Stephen Hill</t>
  </si>
  <si>
    <t>https://sites.google.com/view/canadianretailtech</t>
  </si>
  <si>
    <t>Canadian Retail Tech</t>
  </si>
  <si>
    <t>customer service, internal help desk,</t>
  </si>
  <si>
    <t>Stephen Hoffman</t>
  </si>
  <si>
    <t>1 (178) 178-9464</t>
  </si>
  <si>
    <t>www.drcontract.com</t>
  </si>
  <si>
    <t>Dr Contract - AI powered tool to organize contracts for companies</t>
  </si>
  <si>
    <t>Stephen J Mepstead</t>
  </si>
  <si>
    <t>stephenjmepstead@ta3ltd.co.uk</t>
  </si>
  <si>
    <t>44 7770 304282</t>
  </si>
  <si>
    <t>https://www.linkedin.com/in/stephen-j-mepstead-63325a10</t>
  </si>
  <si>
    <t>www.ta3ltd.co.uk</t>
  </si>
  <si>
    <t>Ta3 Ltd deal source, funding, fractional director</t>
  </si>
  <si>
    <t>CONTACT LISTS</t>
  </si>
  <si>
    <t>Stephen London</t>
  </si>
  <si>
    <t>ai</t>
  </si>
  <si>
    <t>Stephen M</t>
  </si>
  <si>
    <t>1 (659) 559-6330</t>
  </si>
  <si>
    <t>Rotosi GmbH</t>
  </si>
  <si>
    <t>General information</t>
  </si>
  <si>
    <t>Stephene Chikozho</t>
  </si>
  <si>
    <t>schikoz@gmail.com</t>
  </si>
  <si>
    <t>Africa Business Inc is a dynamic and diversified entity dedicated to promoting business development and economic growth across Africa</t>
  </si>
  <si>
    <t>Steve Bidinger</t>
  </si>
  <si>
    <t>s_bidinger@skai.tokyo</t>
  </si>
  <si>
    <t>ShizenSaron: coworking salons + vertical SaaS for freelance stylists, and premium beauty for consumers, in India</t>
  </si>
  <si>
    <t>Steve Dimba</t>
  </si>
  <si>
    <t>steve@klinik.co.ke</t>
  </si>
  <si>
    <t>254 704 472 293</t>
  </si>
  <si>
    <t>https://www.linkedin.com/in/stephen-dimba</t>
  </si>
  <si>
    <t>www.klinik.co.ke</t>
  </si>
  <si>
    <t>Klinik Telehealth - democratise healthcare access</t>
  </si>
  <si>
    <t>Steve Heckert</t>
  </si>
  <si>
    <t>steve.heckert@katalysconsulting.com</t>
  </si>
  <si>
    <t>1 (408) 406-8691</t>
  </si>
  <si>
    <t>https://katalys-ai.com/</t>
  </si>
  <si>
    <t>Unlocking workforce intelligence for proactive and autonomous HR execution.</t>
  </si>
  <si>
    <t>Steve Hickman</t>
  </si>
  <si>
    <t>steve@epistimis.com</t>
  </si>
  <si>
    <t>1 (651) 260-3126</t>
  </si>
  <si>
    <t>Epistimis - Privacy by Design</t>
  </si>
  <si>
    <t>Insurance claims</t>
  </si>
  <si>
    <t>Steve Jagannathan</t>
  </si>
  <si>
    <t>1 (801) 810-9323</t>
  </si>
  <si>
    <t>www.wissenkorb.com</t>
  </si>
  <si>
    <t>WissenKorb - We help customers optimize</t>
  </si>
  <si>
    <t>Storage design for specialty chemicals companies</t>
  </si>
  <si>
    <t>Steve Saper</t>
  </si>
  <si>
    <t>B33</t>
  </si>
  <si>
    <t>B33 AI Payment / AR Solutions</t>
  </si>
  <si>
    <t>Billing</t>
  </si>
  <si>
    <t>Steve Taylor</t>
  </si>
  <si>
    <t>44 79 6602 6342</t>
  </si>
  <si>
    <t>Whizzbang - clearing / settlement</t>
  </si>
  <si>
    <t>Compliance aml</t>
  </si>
  <si>
    <t>Steven Markham</t>
  </si>
  <si>
    <t>44 77 4701 8218</t>
  </si>
  <si>
    <t>Imursif.com</t>
  </si>
  <si>
    <t>Imursif + Smart video commerce.</t>
  </si>
  <si>
    <t>Public Sector</t>
  </si>
  <si>
    <t>Steven Mitts</t>
  </si>
  <si>
    <t>steven@stevenmitts.com</t>
  </si>
  <si>
    <t>1 (503) 332-5452</t>
  </si>
  <si>
    <t>https://www.linkedin.com/in/steven-mitts-6318a675</t>
  </si>
  <si>
    <t>Stevenmitts.com</t>
  </si>
  <si>
    <t>Marketing and coaching services</t>
  </si>
  <si>
    <t>Steven Pincus</t>
  </si>
  <si>
    <t>spincus@trisearch.com</t>
  </si>
  <si>
    <t>1 (609) 610-3617</t>
  </si>
  <si>
    <t>www.trisearch.com</t>
  </si>
  <si>
    <t>TriSearch - a leading international search firm with recognization from industry expertts specializing in almost all corporate functions.</t>
  </si>
  <si>
    <t>Recruitment, Sourcing, Lead Generation, among others</t>
  </si>
  <si>
    <t>Steven Wu</t>
  </si>
  <si>
    <t>https://peris.ai</t>
  </si>
  <si>
    <t>Perisai, we do AI Agent for SOC Team</t>
  </si>
  <si>
    <t>Stijn van Lint</t>
  </si>
  <si>
    <t>stijn@dellininvestments.com</t>
  </si>
  <si>
    <t>www.dellininvestments.com</t>
  </si>
  <si>
    <t>We invest in deep tech, software and healthtech</t>
  </si>
  <si>
    <t>min: 200k, max:  1000k</t>
  </si>
  <si>
    <t>storm Sarkar</t>
  </si>
  <si>
    <t>storm@snipedia.com</t>
  </si>
  <si>
    <t>91 87708 60454</t>
  </si>
  <si>
    <t>https://www.linkedin.com/in/acoaacemgzwbttuggkt5xruij9y0fdikyyriaxm</t>
  </si>
  <si>
    <t>Thrivewithstorm.com</t>
  </si>
  <si>
    <t>Hustler</t>
  </si>
  <si>
    <t>Get peads</t>
  </si>
  <si>
    <t>Story Studio</t>
  </si>
  <si>
    <t>1 (345) 324-7911</t>
  </si>
  <si>
    <t>sparktoria.com</t>
  </si>
  <si>
    <t>Content Strategy</t>
  </si>
  <si>
    <t>Stoyan Ivanov</t>
  </si>
  <si>
    <t>stoivanov@gmail.com</t>
  </si>
  <si>
    <t>SDR automation</t>
  </si>
  <si>
    <t>Sturle J. Monstad</t>
  </si>
  <si>
    <t>47 905 76 805</t>
  </si>
  <si>
    <t>Boliger for livet as</t>
  </si>
  <si>
    <t>Subash Hari</t>
  </si>
  <si>
    <t>https://www.linkedin.com/in/harikrishnan-natarajan-69474a10</t>
  </si>
  <si>
    <t>Cmr</t>
  </si>
  <si>
    <t>Banking</t>
  </si>
  <si>
    <t>Subba Rao Kodavalla</t>
  </si>
  <si>
    <t>mailtosrk2023@gmail.com</t>
  </si>
  <si>
    <t>https://www.linkedin.com/in/suresh-rao-k-1a67b9291/</t>
  </si>
  <si>
    <t>AI Genralist for self</t>
  </si>
  <si>
    <t>Min: 500, Max:  600</t>
  </si>
  <si>
    <t>Subrahmanyam B</t>
  </si>
  <si>
    <t>https://www.linkedin.com/in/subrahmanyam-bvs</t>
  </si>
  <si>
    <t>Mastek + AI Program Manager</t>
  </si>
  <si>
    <t>Subramanian Palaniappan</t>
  </si>
  <si>
    <t>hello.subramanian@gmail.com</t>
  </si>
  <si>
    <t>91 97874 62981</t>
  </si>
  <si>
    <t>https://www.linkedin.com/in/in-subramanian</t>
  </si>
  <si>
    <t>gmcorp.ai</t>
  </si>
  <si>
    <t>we are product management consulting company</t>
  </si>
  <si>
    <t>Workflow Engine</t>
  </si>
  <si>
    <t>Sueneil McLeod</t>
  </si>
  <si>
    <t>sueneilm@gmail.com</t>
  </si>
  <si>
    <t>https://www.linkedin.com/in/sueneil-mcleod-pmp®-mbl-cba®-a19101103</t>
  </si>
  <si>
    <t>10 people including the Managing Partner, Quantitative Associate, Financial Advisor, Business Development Consultant, Fintech GP, Circular tech GP, Accountant, Junior Web Developer</t>
  </si>
  <si>
    <t>www.cranium-invest.co.za</t>
  </si>
  <si>
    <t>Alternative Investments and corporate advisory within the investment mandate including deal flow management, due diligence and business valuation, etc.</t>
  </si>
  <si>
    <t>min: $20000, max:  $5000000</t>
  </si>
  <si>
    <t>Suganthi Pratapchandran</t>
  </si>
  <si>
    <t>91 98419 22552</t>
  </si>
  <si>
    <t>1,00,000</t>
  </si>
  <si>
    <t>LTIMindtree</t>
  </si>
  <si>
    <t>Daily tasks for my role as Scrum master</t>
  </si>
  <si>
    <t>Suganya K</t>
  </si>
  <si>
    <t>ksugan123@gmail.com</t>
  </si>
  <si>
    <t>Money Forward India, Senior SDET</t>
  </si>
  <si>
    <t>QA procdss</t>
  </si>
  <si>
    <t>Suhail Mustafa</t>
  </si>
  <si>
    <t>suhailmustafa2006@gmail.com</t>
  </si>
  <si>
    <t>92 310 5679375</t>
  </si>
  <si>
    <t>https://www.linkedin.com/in/suhail-mustafa</t>
  </si>
  <si>
    <t>1200+</t>
  </si>
  <si>
    <t>I am q data analyst having 15 years of expousre.</t>
  </si>
  <si>
    <t>There are multiple stuff, including data scrapping,analysis,forecasting,modeling,reporting,visualization,cleaning,mining &amp; analysis</t>
  </si>
  <si>
    <t>Suhaila Hossam</t>
  </si>
  <si>
    <t>suhaila@dealraise.com</t>
  </si>
  <si>
    <t>20 100 010 6331</t>
  </si>
  <si>
    <t>Suhas Srinivas</t>
  </si>
  <si>
    <t>suhas.srinivas@murf.ai</t>
  </si>
  <si>
    <t>Murf.ai| Account Management, Renewal/ Expansion</t>
  </si>
  <si>
    <t>Lead Genration</t>
  </si>
  <si>
    <t>SULEIMAN SHAIBU</t>
  </si>
  <si>
    <t>234 806 199 4560</t>
  </si>
  <si>
    <t>https://suleimanshaibu.com</t>
  </si>
  <si>
    <t>Suleiman Shaibu</t>
  </si>
  <si>
    <t>Make.com and n8n</t>
  </si>
  <si>
    <t>Sumathy Manivannan</t>
  </si>
  <si>
    <t>sumathymanivannan16@gmail.com</t>
  </si>
  <si>
    <t>91 80560 93012</t>
  </si>
  <si>
    <t>https://www.linkedin.com/in/sumathy01</t>
  </si>
  <si>
    <t>Self+ education purpose</t>
  </si>
  <si>
    <t>Transulator</t>
  </si>
  <si>
    <t>Sumedh Bangar</t>
  </si>
  <si>
    <t>91 77690 73324</t>
  </si>
  <si>
    <t>Advertising agency</t>
  </si>
  <si>
    <t>Sumit Kumar Gupta</t>
  </si>
  <si>
    <t>sumit.kgupta@hotmail.com</t>
  </si>
  <si>
    <t>91 99200 32950</t>
  </si>
  <si>
    <t>https://www.linkedin.com/in/guptasumitk</t>
  </si>
  <si>
    <t>www.mizzle.io</t>
  </si>
  <si>
    <t>Mizzle, decentralised cloud and compute, I am Business Head for them</t>
  </si>
  <si>
    <t>Sumit Roy</t>
  </si>
  <si>
    <t>sroy.g312@gmail.com</t>
  </si>
  <si>
    <t>Roy Family Office- We are a Global Family Office</t>
  </si>
  <si>
    <t>min: 50,000, max:  5,000,000</t>
  </si>
  <si>
    <t>Sunanda Gundavajhala</t>
  </si>
  <si>
    <t>91 94911 59810</t>
  </si>
  <si>
    <t>DispatchTrack India - operations</t>
  </si>
  <si>
    <t>Sundar Ghimire</t>
  </si>
  <si>
    <t>sundarghimire@gmail.com</t>
  </si>
  <si>
    <t>Creative edu hub Pvt ltd consultancy</t>
  </si>
  <si>
    <t>Everything surrounded the world</t>
  </si>
  <si>
    <t>Sundeep Sanghavi</t>
  </si>
  <si>
    <t>sundeep@dx.partners</t>
  </si>
  <si>
    <t>DX.Partners</t>
  </si>
  <si>
    <t>Invest in AI that has data moat</t>
  </si>
  <si>
    <t>min: $25K, max:  $1M</t>
  </si>
  <si>
    <t>sunil prashanth</t>
  </si>
  <si>
    <t>sunteq9@gmail.com</t>
  </si>
  <si>
    <t>65 9376 1725</t>
  </si>
  <si>
    <t>Spa Services</t>
  </si>
  <si>
    <t>Business Automation</t>
  </si>
  <si>
    <t>Sunil Sharma</t>
  </si>
  <si>
    <t>1 (416) 726-6976</t>
  </si>
  <si>
    <t>www.sunil.vc</t>
  </si>
  <si>
    <t>Founder Institute AI Accelerator</t>
  </si>
  <si>
    <t>min: 1, max:  250000</t>
  </si>
  <si>
    <t>Sunir Chandaria</t>
  </si>
  <si>
    <t>CFHI, we are into financial portfolios</t>
  </si>
  <si>
    <t>Looking to learn more regarding what will help our processes</t>
  </si>
  <si>
    <t>Suraj Mullick</t>
  </si>
  <si>
    <t>surajmullick@gmail.com</t>
  </si>
  <si>
    <t>91 94383 40095</t>
  </si>
  <si>
    <t>https://www.linkedin.com/in/surajmullick</t>
  </si>
  <si>
    <t>We are two friends who is in verge to shine !</t>
  </si>
  <si>
    <t>In process</t>
  </si>
  <si>
    <t>Stealth Mode it is. It's an IaaS ( Innovation as a Service) startup</t>
  </si>
  <si>
    <t>Understanding the essence of AI</t>
  </si>
  <si>
    <t>Suraj Sehgal</t>
  </si>
  <si>
    <t>1(678)431-5397</t>
  </si>
  <si>
    <t>Lunaveer - AI Services Consulting</t>
  </si>
  <si>
    <t>Replit, Beautiful.ai</t>
  </si>
  <si>
    <t>Suresh Kandasamy</t>
  </si>
  <si>
    <t>91 99009 89833</t>
  </si>
  <si>
    <t>Vice President - Engineering &amp; Devops @Sumeru Enterprise Tiger Solutions</t>
  </si>
  <si>
    <t>Project management, Devops</t>
  </si>
  <si>
    <t>Suresh R</t>
  </si>
  <si>
    <t>sureshshreik@gmail.com</t>
  </si>
  <si>
    <t>https://www.linkedin.com/in/sureshshreik</t>
  </si>
  <si>
    <t>www.sciflare.com</t>
  </si>
  <si>
    <t>scifkare</t>
  </si>
  <si>
    <t>Suresh Sahu</t>
  </si>
  <si>
    <t>91 95818 00081</t>
  </si>
  <si>
    <t>FocalCXM</t>
  </si>
  <si>
    <t>Current day to day activities</t>
  </si>
  <si>
    <t>Surinder Dhar</t>
  </si>
  <si>
    <t>surinder_dhar@hotmail.com</t>
  </si>
  <si>
    <t>https://www.iotenablers.net/</t>
  </si>
  <si>
    <t>Consulating</t>
  </si>
  <si>
    <t>Surya Santhakumar</t>
  </si>
  <si>
    <t>suryaventures0@gmail.com</t>
  </si>
  <si>
    <t>To learn</t>
  </si>
  <si>
    <t>Sushil Singh</t>
  </si>
  <si>
    <t>sushilsingh2005@gmail.com</t>
  </si>
  <si>
    <t>91 99869 52149</t>
  </si>
  <si>
    <t>https://www.linkedin.com/in/sushilsingh2005</t>
  </si>
  <si>
    <t>https://neurogrid.ai/</t>
  </si>
  <si>
    <t>NeuroGrid</t>
  </si>
  <si>
    <t>Business intelligence</t>
  </si>
  <si>
    <t>Suwatt Pathompakawan</t>
  </si>
  <si>
    <t>tunuboy@gmail.com</t>
  </si>
  <si>
    <t>66 89 816 6061</t>
  </si>
  <si>
    <t>Program Principal at FinnoEfra</t>
  </si>
  <si>
    <t>SV Varadarajan</t>
  </si>
  <si>
    <t>svaradarajan@indeed.com</t>
  </si>
  <si>
    <t>10K +</t>
  </si>
  <si>
    <t>SV - Lead Revenue intelligence for Indeed</t>
  </si>
  <si>
    <t>Sales, CS</t>
  </si>
  <si>
    <t>Swanette Kuntze</t>
  </si>
  <si>
    <t>44 3519 653694</t>
  </si>
  <si>
    <t>GREEN &amp; GLAM, LLC - Innovation Advisory Firm</t>
  </si>
  <si>
    <t>marketing, sales, workflow</t>
  </si>
  <si>
    <t>Swapna Vamalochana</t>
  </si>
  <si>
    <t>swapna.vamalochana@gmail.com</t>
  </si>
  <si>
    <t>Yet to start the business</t>
  </si>
  <si>
    <t>Business processes for developing the product</t>
  </si>
  <si>
    <t>Swapnil Agarwal</t>
  </si>
  <si>
    <t>sagarwal@zenvoya.ai</t>
  </si>
  <si>
    <t>zenvoya.ai</t>
  </si>
  <si>
    <t>Zenvoya, an AI-native consumer travel platform</t>
  </si>
  <si>
    <t>Sway Canete</t>
  </si>
  <si>
    <t>63 929 846 2073</t>
  </si>
  <si>
    <t>https://gohire.com/</t>
  </si>
  <si>
    <t>GoHire - I'm an assistant that handles AI software.</t>
  </si>
  <si>
    <t>Swayamdipta Bhaduri, PhD</t>
  </si>
  <si>
    <t>swayamdipta.bhaduri9@gmail.com</t>
  </si>
  <si>
    <t>1 (682) 375-6210</t>
  </si>
  <si>
    <t>https://www.linkedin.com/in/sway</t>
  </si>
  <si>
    <t>50k</t>
  </si>
  <si>
    <t>https://www.gla.ac.uk/schools/engineering/staff/swayamdiptabhaduri</t>
  </si>
  <si>
    <t>University of Glasgow</t>
  </si>
  <si>
    <t>Microfluidic chips, Fiber optic imaging, microscopy and characterization</t>
  </si>
  <si>
    <t>Swetha Nandyala</t>
  </si>
  <si>
    <t>nandyala@gmail.com</t>
  </si>
  <si>
    <t>VP Engineering Samtek Inc</t>
  </si>
  <si>
    <t>Cost control</t>
  </si>
  <si>
    <t>Syam NT</t>
  </si>
  <si>
    <t>ntsyam@onboardai.ai</t>
  </si>
  <si>
    <t>Onboardai.ai</t>
  </si>
  <si>
    <t>min: 10, max:  100</t>
  </si>
  <si>
    <t>Syed Kazmi</t>
  </si>
  <si>
    <t>syed.purestaff@gmail.com</t>
  </si>
  <si>
    <t>44 73 0532 3231</t>
  </si>
  <si>
    <t>day to day operations</t>
  </si>
  <si>
    <t>Szymon Pruszyński</t>
  </si>
  <si>
    <t>48 668 189 795</t>
  </si>
  <si>
    <t>yournextstore.com</t>
  </si>
  <si>
    <t>Fastest ecommerce infrastructure</t>
  </si>
  <si>
    <t>Marketing content recycling</t>
  </si>
  <si>
    <t>T Box</t>
  </si>
  <si>
    <t>41 79 216 77 77</t>
  </si>
  <si>
    <t>See linkedin</t>
  </si>
  <si>
    <t>t N</t>
  </si>
  <si>
    <t>Joots Communications</t>
  </si>
  <si>
    <t>noting</t>
  </si>
  <si>
    <t>Min: 400, Max:  500</t>
  </si>
  <si>
    <t>Taejoon (Taejun) Eom</t>
  </si>
  <si>
    <t>82 10-2466-3866</t>
  </si>
  <si>
    <t>Or Alliance + CEO</t>
  </si>
  <si>
    <t>Investment Review</t>
  </si>
  <si>
    <t>Tahir Ashraf</t>
  </si>
  <si>
    <t>tahir90.webdeveloper@gmail.com</t>
  </si>
  <si>
    <t>https://www.linkedin.com/in/techleadertahir/</t>
  </si>
  <si>
    <t>Ai Transformation Agency</t>
  </si>
  <si>
    <t>Min: 45, Max:  125</t>
  </si>
  <si>
    <t>Tahleel Prodhan</t>
  </si>
  <si>
    <t>tahleel@gmail.com</t>
  </si>
  <si>
    <t>1(734)516-2862</t>
  </si>
  <si>
    <t>https://www.linkedin.com/in/tahleelprodhan/</t>
  </si>
  <si>
    <t>https://effectaive.com/</t>
  </si>
  <si>
    <t>Effectaive - We build AI avatars for therapists so their clients have 24/7 access to them</t>
  </si>
  <si>
    <t>Taicir Khalil</t>
  </si>
  <si>
    <t>taicir@stratex.app</t>
  </si>
  <si>
    <t>https://www.linkedin.com/in/taicir-khalil-33b3ab21</t>
  </si>
  <si>
    <t>www.Stratex.app</t>
  </si>
  <si>
    <t>SteateX - reporta for comex</t>
  </si>
  <si>
    <t>Report generation &amp; customer relationship</t>
  </si>
  <si>
    <t>taisha wilkins</t>
  </si>
  <si>
    <t>taishataxservice@gmail.com</t>
  </si>
  <si>
    <t>Revive Renew Rebuild Help clients with credit repair and funding</t>
  </si>
  <si>
    <t>Tamas Demeter</t>
  </si>
  <si>
    <t>demeter.tamas.evlinkedin@gmail.com</t>
  </si>
  <si>
    <t>Demeter Business Automation</t>
  </si>
  <si>
    <t>n8n, Airtable, OpenAI, Perplexity</t>
  </si>
  <si>
    <t>Min: 30, Max:  100</t>
  </si>
  <si>
    <t>Tami Nasir</t>
  </si>
  <si>
    <t>tnasir5416@gmail.com</t>
  </si>
  <si>
    <t>1(184)845-9802</t>
  </si>
  <si>
    <t>Venture Cooperative; VC Fellowship</t>
  </si>
  <si>
    <t>min: 500k, max:  1m</t>
  </si>
  <si>
    <t>Tamil Iniyan - AI Automation</t>
  </si>
  <si>
    <t>tamilini92@gmail.com</t>
  </si>
  <si>
    <t>https://iniyan.pro</t>
  </si>
  <si>
    <t>Flownix Labs - we automate business ops, such as sales, marketing, lead generation, content generation etc</t>
  </si>
  <si>
    <t>n8n, make.com, lindy ai, relevance ai, and much more</t>
  </si>
  <si>
    <t>Min: $297, Max:  $2997</t>
  </si>
  <si>
    <t>tamilselvan</t>
  </si>
  <si>
    <t>tamilselvan556@gmail.com</t>
  </si>
  <si>
    <t>https://www.linkedin.com/in/tamil-selvan-ba15a932a</t>
  </si>
  <si>
    <t>Lakshmi chakra</t>
  </si>
  <si>
    <t>Personality test</t>
  </si>
  <si>
    <t>Min: 100, Max:  110</t>
  </si>
  <si>
    <t>Tamilselvan Lakshmanan</t>
  </si>
  <si>
    <t>tamilselvan.lakshmanan@gmail.com</t>
  </si>
  <si>
    <t>https://www.linkedin.com/in/tamilselvanlv/</t>
  </si>
  <si>
    <t>https://www.inoesis.com</t>
  </si>
  <si>
    <t>iNoesis Technologies Private Limited</t>
  </si>
  <si>
    <t>Tamsin Deasey-Weinstein</t>
  </si>
  <si>
    <t>Tamsin.ai</t>
  </si>
  <si>
    <t>UCCI education</t>
  </si>
  <si>
    <t>Make, Lindy, emrrgency</t>
  </si>
  <si>
    <t>Min: 1000, Max:  Unlimited</t>
  </si>
  <si>
    <t>TAN</t>
  </si>
  <si>
    <t>Tanglobus.com</t>
  </si>
  <si>
    <t>AI PM</t>
  </si>
  <si>
    <t>tangirala jagadish</t>
  </si>
  <si>
    <t>91 83283 35025</t>
  </si>
  <si>
    <t>https://www.linkedin.com/in/jagadishtangirala</t>
  </si>
  <si>
    <t>I'm a product manager</t>
  </si>
  <si>
    <t>Productivity tool</t>
  </si>
  <si>
    <t>Tania Rodriguez</t>
  </si>
  <si>
    <t>tania@cytoimmune.com</t>
  </si>
  <si>
    <t>CytoImmune Therapeutics.</t>
  </si>
  <si>
    <t>tapesh dangi</t>
  </si>
  <si>
    <t>tapeshdangi@gmail.com</t>
  </si>
  <si>
    <t>91 70145 57099</t>
  </si>
  <si>
    <t>https://www.linkedin.com/in/tapeshdangi</t>
  </si>
  <si>
    <t>Astroyogi- overall retention of users, revenue growth, lifecycle marketing</t>
  </si>
  <si>
    <t>Customer lifecycle marketing</t>
  </si>
  <si>
    <t>Tarak Rindani</t>
  </si>
  <si>
    <t>91 98906 55275</t>
  </si>
  <si>
    <t>Imperium GV / HoldCo + Investments</t>
  </si>
  <si>
    <t>Various/Multiple</t>
  </si>
  <si>
    <t>Taranpreet Kalra</t>
  </si>
  <si>
    <t>91 74280 34823</t>
  </si>
  <si>
    <t>https://creataigenie.com/</t>
  </si>
  <si>
    <t>Digital Hercules Innovations Private Limited - We do Ai Software development</t>
  </si>
  <si>
    <t>Taraq M Qureshi</t>
  </si>
  <si>
    <t>taraqqureshi@gmail.com</t>
  </si>
  <si>
    <t>359 876 650 281</t>
  </si>
  <si>
    <t>https://www.linkedin.com/in/lairdtaraqmahmoodqureshi</t>
  </si>
  <si>
    <t>www.jjfilmworks.com</t>
  </si>
  <si>
    <t>Jjfilmworks feature film production</t>
  </si>
  <si>
    <t>Tarik khribech</t>
  </si>
  <si>
    <t>tarik@allbetterapp.com</t>
  </si>
  <si>
    <t>allbetterapp.com</t>
  </si>
  <si>
    <t>Allbetter</t>
  </si>
  <si>
    <t>TBD</t>
  </si>
  <si>
    <t>Teemu Kolehmainen</t>
  </si>
  <si>
    <t>1 (512) 800-3500</t>
  </si>
  <si>
    <t>TripTrix Travel Software</t>
  </si>
  <si>
    <t>What I can</t>
  </si>
  <si>
    <t>Teesee Murray</t>
  </si>
  <si>
    <t>Teesee.Murray@Turtle.com</t>
  </si>
  <si>
    <t>1 (180) 535-0121</t>
  </si>
  <si>
    <t>https://www.linkedin.com/in/teesee-murray</t>
  </si>
  <si>
    <t>https://www.turtle.com/s/?srsltid=AfmBOopicUrOA712crI6Rg6EiiMAO6TRk_fXWHjhYAEj8kw7yFSYscRO</t>
  </si>
  <si>
    <t>Turtle + Powering major infrastructure with electrical distribution, supply chain optimization and tech solutions</t>
  </si>
  <si>
    <t>Tejas D</t>
  </si>
  <si>
    <t>tejasd2308@gmail.com</t>
  </si>
  <si>
    <t>Beyond - Marketing Manager</t>
  </si>
  <si>
    <t>Marketing and Project Management</t>
  </si>
  <si>
    <t>Tejas K</t>
  </si>
  <si>
    <t>91 74069 34280</t>
  </si>
  <si>
    <t>SAP Labs</t>
  </si>
  <si>
    <t>Tejas Mehta</t>
  </si>
  <si>
    <t>dopp369@gmail.com</t>
  </si>
  <si>
    <t>Tejasvi Devaru</t>
  </si>
  <si>
    <t>tejasvidevaru@berkeley.edu</t>
  </si>
  <si>
    <t>1 (510) 637-9009</t>
  </si>
  <si>
    <t>https://www.linkedin.com/in/tejasvidevaru</t>
  </si>
  <si>
    <t>1500+</t>
  </si>
  <si>
    <t>automationanywhere.com</t>
  </si>
  <si>
    <t>VP</t>
  </si>
  <si>
    <t>Nothing specific</t>
  </si>
  <si>
    <t>Temitayo Sarah</t>
  </si>
  <si>
    <t>temitayoasubiojo6@gmail.com</t>
  </si>
  <si>
    <t>Tsuccess and buying and selling</t>
  </si>
  <si>
    <t>Business and Career</t>
  </si>
  <si>
    <t>Terell Brown</t>
  </si>
  <si>
    <t>1 (415) 936-3862</t>
  </si>
  <si>
    <t>Nearshore Labs</t>
  </si>
  <si>
    <t>Real Estate Investing</t>
  </si>
  <si>
    <t>Teresa Kohler</t>
  </si>
  <si>
    <t>1 (330) 802-0894</t>
  </si>
  <si>
    <t>allcardusa.com</t>
  </si>
  <si>
    <t>Allcard USA, I am the financial and legal officer</t>
  </si>
  <si>
    <t>All tasks that repeat that do not require complex judgement</t>
  </si>
  <si>
    <t>Tero Heinonen</t>
  </si>
  <si>
    <t>tero.heinonen@cortexventures.com</t>
  </si>
  <si>
    <t>lastbot.com</t>
  </si>
  <si>
    <t>LastBot</t>
  </si>
  <si>
    <t>Terrie Thue</t>
  </si>
  <si>
    <t>https://artexchange.org</t>
  </si>
  <si>
    <t>ArtExchange is a full-spectrum marketplace for artists and buyers.</t>
  </si>
  <si>
    <t>th[IA]go otto</t>
  </si>
  <si>
    <t>55 11 99005-0990</t>
  </si>
  <si>
    <t>https://www.linkedin.com/in/thiago-otto</t>
  </si>
  <si>
    <t>Tbd</t>
  </si>
  <si>
    <t>Thad Longson</t>
  </si>
  <si>
    <t>FinFirst Venture Partners</t>
  </si>
  <si>
    <t>Operations and go-to-market</t>
  </si>
  <si>
    <t>Thameem Rizvon</t>
  </si>
  <si>
    <t>trizvon@yahoo.com</t>
  </si>
  <si>
    <t>Meoug.com</t>
  </si>
  <si>
    <t>MEOUG</t>
  </si>
  <si>
    <t>Theodora Chimonez</t>
  </si>
  <si>
    <t>44 74 7177 6382</t>
  </si>
  <si>
    <t>www.ichota.co.uk</t>
  </si>
  <si>
    <t>Ichota Limited</t>
  </si>
  <si>
    <t>our onboarding and concierge operations</t>
  </si>
  <si>
    <t>Theresa Mock</t>
  </si>
  <si>
    <t>1(617)992-0624</t>
  </si>
  <si>
    <t>Zephyr Apnea Technologies, Chief Commercial Officer</t>
  </si>
  <si>
    <t>Thijmen Meijer</t>
  </si>
  <si>
    <t>thijmen@meijerandco.com</t>
  </si>
  <si>
    <t>36 70 779 9638</t>
  </si>
  <si>
    <t>UniPrisma &gt; VS</t>
  </si>
  <si>
    <t>projects</t>
  </si>
  <si>
    <t>this is</t>
  </si>
  <si>
    <t>emailing@promki.com</t>
  </si>
  <si>
    <t>48 345 798 009</t>
  </si>
  <si>
    <t>https://www.linkedin.com/in/usermnguifo</t>
  </si>
  <si>
    <t>fan</t>
  </si>
  <si>
    <t>Thitiphat Thaveesin</t>
  </si>
  <si>
    <t>thitiphat@propella.live</t>
  </si>
  <si>
    <t>www.propella.vc</t>
  </si>
  <si>
    <t>Propella + Venture Studio</t>
  </si>
  <si>
    <t>Thomas Brady</t>
  </si>
  <si>
    <t>thomas@sojo.consulting</t>
  </si>
  <si>
    <t>111 111 111 1111</t>
  </si>
  <si>
    <t>www.sojo.consulting</t>
  </si>
  <si>
    <t>Bring companies from Europe to the US market</t>
  </si>
  <si>
    <t>sales / prospecting with investors</t>
  </si>
  <si>
    <t>Thomas Friedlmayer</t>
  </si>
  <si>
    <t>43 664 5239201</t>
  </si>
  <si>
    <t>oraklion.ai</t>
  </si>
  <si>
    <t>Oraklion e.U. + AI Consulting</t>
  </si>
  <si>
    <t>Sales and Services</t>
  </si>
  <si>
    <t>Thomas Neubauer</t>
  </si>
  <si>
    <t>neubauer1811@gmail.com</t>
  </si>
  <si>
    <t>Thomas Neubauer Consulting</t>
  </si>
  <si>
    <t>ChatGPT,</t>
  </si>
  <si>
    <t>Min: 1500, Max:  2000</t>
  </si>
  <si>
    <t>Thomas Schulz</t>
  </si>
  <si>
    <t>thomas@cosmopol.io</t>
  </si>
  <si>
    <t>cosmopol.io</t>
  </si>
  <si>
    <t>cosmopolio we make Coda work for you</t>
  </si>
  <si>
    <t>Back Office</t>
  </si>
  <si>
    <t>Thomas Wright</t>
  </si>
  <si>
    <t>1 (409) 504-2645</t>
  </si>
  <si>
    <t>https://app.synthesia.io/#/video/65ed20da-64c7-48ee-bb5e-2e53740d4abe</t>
  </si>
  <si>
    <t>Horizon Hover</t>
  </si>
  <si>
    <t>messaging and scripting</t>
  </si>
  <si>
    <t>Thorben Sertler</t>
  </si>
  <si>
    <t>49 798 090567</t>
  </si>
  <si>
    <t>Management consulting</t>
  </si>
  <si>
    <t>Consultancy backend (PMO, Sales, Marketing, ...)</t>
  </si>
  <si>
    <t>Tianxing LE</t>
  </si>
  <si>
    <t>86 198 2167 8889</t>
  </si>
  <si>
    <t>http://www.paulwrightgroup.com</t>
  </si>
  <si>
    <t>Paul Wright Group</t>
  </si>
  <si>
    <t>AIGC</t>
  </si>
  <si>
    <t>Tim Kremic</t>
  </si>
  <si>
    <t>403bits AI consultancy</t>
  </si>
  <si>
    <t>Tim Webber</t>
  </si>
  <si>
    <t>tim@nonameyet.com</t>
  </si>
  <si>
    <t>44 0773 646069</t>
  </si>
  <si>
    <t>www.nonameyet.com</t>
  </si>
  <si>
    <t>NoNameYet Studio - product studio bringing design thinking, UX principals and tech knowledge to strategic workflow optimisation</t>
  </si>
  <si>
    <t>N8N, Zapier, Make, Claude, ChatGpt and a little power automate</t>
  </si>
  <si>
    <t>Min: $5000, Max:  $50,000</t>
  </si>
  <si>
    <t>Timofey Fomin</t>
  </si>
  <si>
    <t>7 (985) 277-73-33</t>
  </si>
  <si>
    <t>https://vinsonmassif.ru/</t>
  </si>
  <si>
    <t>Vinson Massif - digital agency</t>
  </si>
  <si>
    <t>Sales, CRM, Clients service</t>
  </si>
  <si>
    <t>Timor Bridge</t>
  </si>
  <si>
    <t>timorbridge@gmail.com</t>
  </si>
  <si>
    <t>BD</t>
  </si>
  <si>
    <t>Toby Scregg</t>
  </si>
  <si>
    <t>toby@bluemongoose.io</t>
  </si>
  <si>
    <t>LinkedIn.com/in/tscregg</t>
  </si>
  <si>
    <t>Blue Mongoose AI. We build AI solutions for agencies to improve margins</t>
  </si>
  <si>
    <t>N8N and xano</t>
  </si>
  <si>
    <t>Min: 10000, Max:  1000000</t>
  </si>
  <si>
    <t>Tom Briones</t>
  </si>
  <si>
    <t>tom@greyroseadvisory.com</t>
  </si>
  <si>
    <t>1 (416) 660-4102</t>
  </si>
  <si>
    <t>https://www.greyroseadvisory.com/</t>
  </si>
  <si>
    <t>Grey Rose Advisory: We provide fractional Chief of Staff/COO and advisory services to startups and early-stage investment funds</t>
  </si>
  <si>
    <t>Lead generation and some operational tasks such as invoicing</t>
  </si>
  <si>
    <t>Tom Oswell</t>
  </si>
  <si>
    <t>Meridigm (Founder &amp; Principal) - Advising VC/PE firms on healthcare technology market dynamics, innovation trends, an AI acceleration solutions</t>
  </si>
  <si>
    <t>healthcare interoperability</t>
  </si>
  <si>
    <t>Tom Sarig</t>
  </si>
  <si>
    <t>tom@ecgnyc.com</t>
  </si>
  <si>
    <t>1 (646) 637-2996</t>
  </si>
  <si>
    <t>https://wwwantifragilemusic.com</t>
  </si>
  <si>
    <t>We invest in music Ip and grow it</t>
  </si>
  <si>
    <t>Tomas Uauy</t>
  </si>
  <si>
    <t>56 9 9131 8491</t>
  </si>
  <si>
    <t>Residential development</t>
  </si>
  <si>
    <t>Tomasz Boinski</t>
  </si>
  <si>
    <t>boinski.t@gmail.com</t>
  </si>
  <si>
    <t>1 (310) 430-6657</t>
  </si>
  <si>
    <t>https://www.linkedin.com/in/tomaszboinski/</t>
  </si>
  <si>
    <t>https://lobby4.com/</t>
  </si>
  <si>
    <t>Lobby4 🤝 The Future of Trusted AI-POWERED Business Networking with live AI-ASSISTANT support (for introverts, etc) for 1:1 video calls and NETWORKING ROI optimization. ✨️ PRE-SEED startup, Stanford affiliated ✨️</t>
  </si>
  <si>
    <t>Tomasz Paradowski</t>
  </si>
  <si>
    <t>tomasz.paradowski@level2.vc</t>
  </si>
  <si>
    <t>min: 500k EUR, max:  1,5mln EUR</t>
  </si>
  <si>
    <t>Tommi Tanttu</t>
  </si>
  <si>
    <t>nexetic.com</t>
  </si>
  <si>
    <t>Nexetic, we develop backup software</t>
  </si>
  <si>
    <t>Tommy Kleinhans</t>
  </si>
  <si>
    <t>tommy@tetraadvisory.co</t>
  </si>
  <si>
    <t>1 (856) 761-5881</t>
  </si>
  <si>
    <t>tetraadvisory.co</t>
  </si>
  <si>
    <t>Tetra Advisory + I create efficient accounting &amp; financial workstreams for my clients</t>
  </si>
  <si>
    <t>Campaign to Client</t>
  </si>
  <si>
    <t>Toot Shani</t>
  </si>
  <si>
    <t>Sarona.vc</t>
  </si>
  <si>
    <t>Sarona Ventures - VC backing experienced founders</t>
  </si>
  <si>
    <t>min: 250k, max:  3m</t>
  </si>
  <si>
    <t>Torben M</t>
  </si>
  <si>
    <t>torben.spreckelsen@gmail.com</t>
  </si>
  <si>
    <t>Coaching services</t>
  </si>
  <si>
    <t>Total Trading</t>
  </si>
  <si>
    <t>tradingtick835@gmail.com</t>
  </si>
  <si>
    <t>91 79846 40234</t>
  </si>
  <si>
    <t>https://www.linkedin.com/in/parth23</t>
  </si>
  <si>
    <t>Developer</t>
  </si>
  <si>
    <t>New</t>
  </si>
  <si>
    <t>Tracy Hazzard</t>
  </si>
  <si>
    <t>tracyleighhazzard@gmail.com</t>
  </si>
  <si>
    <t>1 (949) 923-9081</t>
  </si>
  <si>
    <t>https://podetize.com</t>
  </si>
  <si>
    <t>Strategic AI Implementation</t>
  </si>
  <si>
    <t>Podcast and Content Generation</t>
  </si>
  <si>
    <t>Trade Bots</t>
  </si>
  <si>
    <t>Tradebots Inc, Ai automated trading and digital marketing agency.</t>
  </si>
  <si>
    <t>Prospecting and workflow</t>
  </si>
  <si>
    <t>Travis J. Dodge</t>
  </si>
  <si>
    <t>tjd@dodgeinvestments.com</t>
  </si>
  <si>
    <t>1 (253) 213-3959</t>
  </si>
  <si>
    <t>https://www.linkedin.com/in/travisjdodge?utm_source=share&amp;utm_campaign=share_via&amp;utm_content=profile&amp;utm_medium=ios_app</t>
  </si>
  <si>
    <t>Systems of systems optimization</t>
  </si>
  <si>
    <t>Treasury Li</t>
  </si>
  <si>
    <t>1(236)514-1913</t>
  </si>
  <si>
    <t>HUAMAI, a digital mood tracker</t>
  </si>
  <si>
    <t>Trevor Hunt</t>
  </si>
  <si>
    <t>trevor@thehuntfamily.com</t>
  </si>
  <si>
    <t>BEC, connect</t>
  </si>
  <si>
    <t>Trevor Sumner</t>
  </si>
  <si>
    <t>https://i-genie.ai</t>
  </si>
  <si>
    <t>i-Genie - Consumer Insights without surveys</t>
  </si>
  <si>
    <t>Troy Dugo</t>
  </si>
  <si>
    <t>tfdugo@gmail.com</t>
  </si>
  <si>
    <t>1 (704) 555-1212</t>
  </si>
  <si>
    <t>Wearabledefense.com</t>
  </si>
  <si>
    <t>Wearable Defense. We make the world's most convenient self-defense device</t>
  </si>
  <si>
    <t>Marketing, social media outreach</t>
  </si>
  <si>
    <t>Tu Le</t>
  </si>
  <si>
    <t>1(206)661-2455</t>
  </si>
  <si>
    <t>Thedigitalnomads.ai</t>
  </si>
  <si>
    <t>Great tools for digital nomads</t>
  </si>
  <si>
    <t>Tyler Goodwin</t>
  </si>
  <si>
    <t>tyler.goodwin@onepatientonecure.org</t>
  </si>
  <si>
    <t>2 + Bod and Advisors</t>
  </si>
  <si>
    <t>One Patient One Cure, BoD</t>
  </si>
  <si>
    <t>Precision Medicine</t>
  </si>
  <si>
    <t>Tyler Woodall</t>
  </si>
  <si>
    <t>tyler@scalemyops.com</t>
  </si>
  <si>
    <t>Agencyaid.com</t>
  </si>
  <si>
    <t>AgencyAid. VA staffing</t>
  </si>
  <si>
    <t>Back office dashboards</t>
  </si>
  <si>
    <t>Tyrone Moodley</t>
  </si>
  <si>
    <t>tmoodley@yazzmoney.io</t>
  </si>
  <si>
    <t>1 (226) 243-0014</t>
  </si>
  <si>
    <t>https://www.linkedin.com/in/tymoodley</t>
  </si>
  <si>
    <t>Ndeipi.com</t>
  </si>
  <si>
    <t>Crypto Blockchain Decentralized Wallet</t>
  </si>
  <si>
    <t>Tyson Hichman</t>
  </si>
  <si>
    <t>tysonhichman@gmail.com</t>
  </si>
  <si>
    <t>1 (182) 854-5765</t>
  </si>
  <si>
    <t>https://hellionstudios.com/</t>
  </si>
  <si>
    <t>Hellion Studios, we do everything from app development to being a venture studio.</t>
  </si>
  <si>
    <t>Tze Ying Teoh</t>
  </si>
  <si>
    <t>tzeying520@gmail.com</t>
  </si>
  <si>
    <t>https://www.linkedin.com/in/audrey-teoh-57402520b</t>
  </si>
  <si>
    <t>https://digitalpenang.my/</t>
  </si>
  <si>
    <t>Digital Penang Sdn.Bhd. My role is focus on startup ecosystem building, business portfolio analysis and investment matching.</t>
  </si>
  <si>
    <t>Business &amp; Finance Data Analysis Process</t>
  </si>
  <si>
    <t>Udhav Halgeri</t>
  </si>
  <si>
    <t>udhav.halgeri@gmail.com</t>
  </si>
  <si>
    <t>91 98201 64635</t>
  </si>
  <si>
    <t>Shell</t>
  </si>
  <si>
    <t>Manual analytics tasks</t>
  </si>
  <si>
    <t>Ugi Lu</t>
  </si>
  <si>
    <t>ugi@interia.pl</t>
  </si>
  <si>
    <t>--</t>
  </si>
  <si>
    <t>ujjawal modi</t>
  </si>
  <si>
    <t>https://www.linkedin.com/in/ujjawal-modi-1ba754252</t>
  </si>
  <si>
    <t>sahana  it</t>
  </si>
  <si>
    <t>Min: 20, Max:  60</t>
  </si>
  <si>
    <t>Ujjwal Gupta</t>
  </si>
  <si>
    <t>ujjwalg@gmail.com</t>
  </si>
  <si>
    <t>CEO</t>
  </si>
  <si>
    <t>Ukae Tv Tv</t>
  </si>
  <si>
    <t>Jabulani Maeteletja</t>
  </si>
  <si>
    <t>An ai marketplace where you can find all types of ai ventures</t>
  </si>
  <si>
    <t>Ulises Ceja</t>
  </si>
  <si>
    <t>ulises.uceja@gmail.com</t>
  </si>
  <si>
    <t>investor in AI</t>
  </si>
  <si>
    <t>Ulla-Maija Soininen</t>
  </si>
  <si>
    <t>358 408 279951</t>
  </si>
  <si>
    <t>https://agein.io</t>
  </si>
  <si>
    <t>AgeIn®, Onnexi Ltd.:  AgeIn is an AI-powered Anti-Ageism platform that amplifies earned experience of 65+ and via tasks, education andcommunities improves their health and quality of life.</t>
  </si>
  <si>
    <t>sales &amp; marketing, legal, operations</t>
  </si>
  <si>
    <t>Um E Hania</t>
  </si>
  <si>
    <t>haniadinali@gmail.com</t>
  </si>
  <si>
    <t>Umang Kulshrestha</t>
  </si>
  <si>
    <t>1 (530) 760-6916</t>
  </si>
  <si>
    <t>https://www.linkedin.com/in/umang-kulshrestha</t>
  </si>
  <si>
    <t>UC Davis - work as a financial analyst.</t>
  </si>
  <si>
    <t>I'm looking to see future of service industry</t>
  </si>
  <si>
    <t>Umang shah</t>
  </si>
  <si>
    <t>umang55@gmail.com</t>
  </si>
  <si>
    <t>91 82380 63291</t>
  </si>
  <si>
    <t>www.sahanasystem.com</t>
  </si>
  <si>
    <t>sahana system , working to provide IT Services</t>
  </si>
  <si>
    <t>sales marketing lead generation</t>
  </si>
  <si>
    <t>Umer Saeed</t>
  </si>
  <si>
    <t>umersghauri@gmail.com</t>
  </si>
  <si>
    <t>https://www.linkedin.com/in/umersaeed91</t>
  </si>
  <si>
    <t>cinnova.com</t>
  </si>
  <si>
    <t>Cinnova Technologies</t>
  </si>
  <si>
    <t>ITSM, ITOPS and DevSecOps Automation</t>
  </si>
  <si>
    <t>umer sani</t>
  </si>
  <si>
    <t>umersanileo@gmail.com</t>
  </si>
  <si>
    <t>Umersani</t>
  </si>
  <si>
    <t>General order supplier</t>
  </si>
  <si>
    <t>Unnat kumar Chaubey</t>
  </si>
  <si>
    <t>91 95018 69728</t>
  </si>
  <si>
    <t>https://arrowfluxai.com/</t>
  </si>
  <si>
    <t>i am an agency owner</t>
  </si>
  <si>
    <t>sdr</t>
  </si>
  <si>
    <t>Usman Abass</t>
  </si>
  <si>
    <t>usmanabass71@gmail.com</t>
  </si>
  <si>
    <t>234 705 408 2510</t>
  </si>
  <si>
    <t>https://www.linkedin.com/in/usman-abass-09468b235?utm_source=share&amp;utm_campaign=share_via&amp;utm_content=profile&amp;utm_medium=android_app</t>
  </si>
  <si>
    <t>https://www.fiverr.com/s/qD3XZLl</t>
  </si>
  <si>
    <t>Habu Creative</t>
  </si>
  <si>
    <t>Min: 100, Max:  4000</t>
  </si>
  <si>
    <t>Usman Nazir</t>
  </si>
  <si>
    <t>S&amp;p global</t>
  </si>
  <si>
    <t>Agile</t>
  </si>
  <si>
    <t>Utpal Doshi</t>
  </si>
  <si>
    <t>utpal119@gmail.com</t>
  </si>
  <si>
    <t>91 99209 52802</t>
  </si>
  <si>
    <t>Ignition Capital Advisors</t>
  </si>
  <si>
    <t>min: 5000, max:  25000</t>
  </si>
  <si>
    <t>Uwondo Jonah Oori</t>
  </si>
  <si>
    <t>oorijonah94@gmail.com</t>
  </si>
  <si>
    <t>234 813 508 7914</t>
  </si>
  <si>
    <t>https://www.linkedin.com/in/oori-jonah-345835271</t>
  </si>
  <si>
    <t>OORIAN NIG VENTURE</t>
  </si>
  <si>
    <t>Research work</t>
  </si>
  <si>
    <t>Uzma Mansoori</t>
  </si>
  <si>
    <t>uzmamansoori220@gmail.com</t>
  </si>
  <si>
    <t>https://www.linkedin.com/in/uzmamansoori/</t>
  </si>
  <si>
    <t>I am an AI Specialist</t>
  </si>
  <si>
    <t>Windsurf, Cursor</t>
  </si>
  <si>
    <t>Min: 400, Max:  1500</t>
  </si>
  <si>
    <t>Uzoma Okeke</t>
  </si>
  <si>
    <t>uzomaogechukwu2000@gmail.com</t>
  </si>
  <si>
    <t>SOCIIS GROUP. a private leadership ecosystem that focuses on placing trusted individuals and organizations into curated environments</t>
  </si>
  <si>
    <t>FINANCIAL ANALYSIS</t>
  </si>
  <si>
    <t>Vadim Rogovskiy</t>
  </si>
  <si>
    <t>vr@joineve.ai</t>
  </si>
  <si>
    <t>1 (164) 665-1513</t>
  </si>
  <si>
    <t>joineve.ai</t>
  </si>
  <si>
    <t>EVE is AI Operator for SMB leaders</t>
  </si>
  <si>
    <t>Vagish Shanmukh</t>
  </si>
  <si>
    <t>vagishs@gmail.com</t>
  </si>
  <si>
    <t>Job transition</t>
  </si>
  <si>
    <t>Know of new ways using AI</t>
  </si>
  <si>
    <t>Vaibhav Savla</t>
  </si>
  <si>
    <t>vaibhav@lyzr.ai</t>
  </si>
  <si>
    <t>91 70459 46587</t>
  </si>
  <si>
    <t>lyzr.ai</t>
  </si>
  <si>
    <t>Lyzr - AI Agents</t>
  </si>
  <si>
    <t>vaishnavi M</t>
  </si>
  <si>
    <t>shinshumanne@gmail.com</t>
  </si>
  <si>
    <t>91 95420 88046</t>
  </si>
  <si>
    <t>https://www.linkedin.com/in/manne-vaishnavi</t>
  </si>
  <si>
    <t>I'm a student, working on automating things using Ai also learning AI technologies.</t>
  </si>
  <si>
    <t>Project documentation, emails summary, trending community summaries</t>
  </si>
  <si>
    <t>Vakeesan Mahalingam</t>
  </si>
  <si>
    <t>keesan@torram.xyz</t>
  </si>
  <si>
    <t>1 (647) 924-9252</t>
  </si>
  <si>
    <t>https://torram.xyz/</t>
  </si>
  <si>
    <t>Torram - Building the rails for Institutional finance natively on Bitcoin</t>
  </si>
  <si>
    <t>Workflows and agents</t>
  </si>
  <si>
    <t>Valdis Sprogis</t>
  </si>
  <si>
    <t>valdis.sprogis@gmail.com</t>
  </si>
  <si>
    <t>372 5830 2762</t>
  </si>
  <si>
    <t>hovi.id</t>
  </si>
  <si>
    <t>Hovi - building the verifiable AI for the agentic businesses.</t>
  </si>
  <si>
    <t>valentin soto</t>
  </si>
  <si>
    <t>valentin@santiagoexchange.cl</t>
  </si>
  <si>
    <t>56 9 9320 4640</t>
  </si>
  <si>
    <t>www.espaciotemporal.cl</t>
  </si>
  <si>
    <t>Espacio Temporal transforms underused or abandoned properties into vibrant, short-term coworking spaces for entrepreneurs and creators.</t>
  </si>
  <si>
    <t>marketing and process</t>
  </si>
  <si>
    <t>vallinayagam P</t>
  </si>
  <si>
    <t>vallinayagamhepto@gmail.com</t>
  </si>
  <si>
    <t>91 90422 79975</t>
  </si>
  <si>
    <t>https://www.linkedin.com/in/vallinayagam-mano?utm_source=share&amp;utm_campaign=share_via&amp;utm_content=profile&amp;utm_medium=android_app</t>
  </si>
  <si>
    <t>https://www.heptotechnologies.com/</t>
  </si>
  <si>
    <t>Hepto Technologies we specialized web development mobile Application</t>
  </si>
  <si>
    <t>Finance accounting</t>
  </si>
  <si>
    <t>Vanguri Bhanu Ratna Prashanth</t>
  </si>
  <si>
    <t>vanguriprashanth0@gmail.com</t>
  </si>
  <si>
    <t>91 70328 61694</t>
  </si>
  <si>
    <t>N8n automation</t>
  </si>
  <si>
    <t>Varshita Samy</t>
  </si>
  <si>
    <t>varshita.samy@discoverdollar.com</t>
  </si>
  <si>
    <t>Discover Dollar + SDR</t>
  </si>
  <si>
    <t>day to day work</t>
  </si>
  <si>
    <t>Varun Singla</t>
  </si>
  <si>
    <t>varun@routemagic.co.uk</t>
  </si>
  <si>
    <t>971 55 634 3321</t>
  </si>
  <si>
    <t>www.routemagic.co.uk</t>
  </si>
  <si>
    <t>RouteMagic</t>
  </si>
  <si>
    <t>Veena Khasbardar</t>
  </si>
  <si>
    <t>1 (858) 242-9518</t>
  </si>
  <si>
    <t>Petco. I am cms product manager</t>
  </si>
  <si>
    <t>Ecommerce content management</t>
  </si>
  <si>
    <t>veera umasankar</t>
  </si>
  <si>
    <t>Umas Abacus</t>
  </si>
  <si>
    <t>none-just learning</t>
  </si>
  <si>
    <t>Venelin Dimitrov</t>
  </si>
  <si>
    <t>venelin_rs@abv.bg</t>
  </si>
  <si>
    <t>359 883 305 327</t>
  </si>
  <si>
    <t>https://www.linkedin.com/in/venelin-dimitrov-0981326b</t>
  </si>
  <si>
    <t>https://eraia-consulting.com/</t>
  </si>
  <si>
    <t>Implementing Data Strategies and adding maximum value from the data</t>
  </si>
  <si>
    <t>AI agents automation, ML Models , LLM models</t>
  </si>
  <si>
    <t>Min: 50, Max:  70</t>
  </si>
  <si>
    <t>Venkataramasubramanian Narayanan</t>
  </si>
  <si>
    <t>91 87545 08885</t>
  </si>
  <si>
    <t>I have taken a break for learning.  I was a Director in a healthcare company prior taking break</t>
  </si>
  <si>
    <t>Learning purpose, no specific use case in mind</t>
  </si>
  <si>
    <t>Venkatasubramanian Srinivasan</t>
  </si>
  <si>
    <t>91 91766 15180</t>
  </si>
  <si>
    <t>Under 50</t>
  </si>
  <si>
    <t>I work as an Agile Coach in Aknish Tech consulting an Automobile manufacturing company</t>
  </si>
  <si>
    <t>End to end release pipelines</t>
  </si>
  <si>
    <t>Venkatesh C.R.</t>
  </si>
  <si>
    <t>crv@dci.in</t>
  </si>
  <si>
    <t>www.dotcominfoway.com</t>
  </si>
  <si>
    <t>Dot Com Infoway, IT Services Company</t>
  </si>
  <si>
    <t>Venkatramanan K</t>
  </si>
  <si>
    <t>91 99622 89289</t>
  </si>
  <si>
    <t>RNTBCI + AI champion</t>
  </si>
  <si>
    <t>Vera So</t>
  </si>
  <si>
    <t>7 (909) 018-39-45</t>
  </si>
  <si>
    <t>https://kokocgroup.ru/</t>
  </si>
  <si>
    <t>Kokoc Group, digital marketing</t>
  </si>
  <si>
    <t>Product analytics, Development, Customer journey</t>
  </si>
  <si>
    <t>Vernon Lee</t>
  </si>
  <si>
    <t>1 (170) 386-1114</t>
  </si>
  <si>
    <t>lightshipanchor.com</t>
  </si>
  <si>
    <t>Lightship Anchor Fund</t>
  </si>
  <si>
    <t>Veronica Hurtado</t>
  </si>
  <si>
    <t>veronica.hurtado@peocanada.com</t>
  </si>
  <si>
    <t>1 (647) 390-6429</t>
  </si>
  <si>
    <t>100 plus</t>
  </si>
  <si>
    <t>PEO Canada - Business Development Consultant</t>
  </si>
  <si>
    <t>Veronica Nucera</t>
  </si>
  <si>
    <t>https://www.linkedin.com/in/veronica-nucera-1714b4108</t>
  </si>
  <si>
    <t>VERONUC</t>
  </si>
  <si>
    <t>reward</t>
  </si>
  <si>
    <t>Vesster Tan</t>
  </si>
  <si>
    <t>Viaceslav Kriuckov</t>
  </si>
  <si>
    <t>kvvvilnius@gmail.com</t>
  </si>
  <si>
    <t>370 662 55 888</t>
  </si>
  <si>
    <t>https://www.linkedin.com/in/viacheslav-kriuchkov-724376249</t>
  </si>
  <si>
    <t>artpromo.uno</t>
  </si>
  <si>
    <t>ArtPromotion LT - Digital Marketing Agency</t>
  </si>
  <si>
    <t>Vic Khan</t>
  </si>
  <si>
    <t>vic@getdandy.com</t>
  </si>
  <si>
    <t>10 to 50</t>
  </si>
  <si>
    <t>getdandy.com</t>
  </si>
  <si>
    <t>GetDandy - Reputation Management Company</t>
  </si>
  <si>
    <t>Want to learn more about automation with AI</t>
  </si>
  <si>
    <t>Vick Reddy</t>
  </si>
  <si>
    <t>Software services.</t>
  </si>
  <si>
    <t>Vickie Brasier</t>
  </si>
  <si>
    <t>44 70 7985 3376</t>
  </si>
  <si>
    <t>Sky plc, deliver Information, Data and AI Governance</t>
  </si>
  <si>
    <t>Rule based workflows and decisions</t>
  </si>
  <si>
    <t>VICTOR ADEBOWALE ALADESAYE</t>
  </si>
  <si>
    <t>https://www.linkedin.com/in/sprofileonlinkedin</t>
  </si>
  <si>
    <t>Paragon hub a fashion and fragrance company</t>
  </si>
  <si>
    <t>Victor Amahah</t>
  </si>
  <si>
    <t>amahah7@gmail.com</t>
  </si>
  <si>
    <t>www Gllyd.com</t>
  </si>
  <si>
    <t>Gllyd Technologies - In-city mobility.</t>
  </si>
  <si>
    <t>Víctor Guillán</t>
  </si>
  <si>
    <t>https://www.waizard.io/</t>
  </si>
  <si>
    <t>AI Waizards on agentic automation</t>
  </si>
  <si>
    <t>Langchain, n8n, langfuse, langraph, make, zapier, ...</t>
  </si>
  <si>
    <t>Victor Onifade</t>
  </si>
  <si>
    <t>onifadevictorsamuel@gmail.com</t>
  </si>
  <si>
    <t>https://www.linkedin.com/in/onifade-victor-samuel?utm_source=share&amp;utm_campaign=share_via&amp;utm_content=profile&amp;utm_medium=android_app</t>
  </si>
  <si>
    <t>www.techysam.com</t>
  </si>
  <si>
    <t>TECHYSAM is an AI automation focused startup, solving definite problems in finance, Lead generation, marketing,  Advertisement e.t.c Presently, we've been able to successfully launch an AI system that's trading the financial markets and making profits for our clients. We have the vision of creating AI agents for individuals or Team as their need may be, helping them to solve definite problems in their industry. Meaning we offer a white labeled, Branded and Private Labeled services as the case may be. Looking forward to valuable things that can let my startup scale higher in this AI conference.</t>
  </si>
  <si>
    <t>Victor Vorski</t>
  </si>
  <si>
    <t>351 916 676 834</t>
  </si>
  <si>
    <t>The Gathering - Regenerative Festival</t>
  </si>
  <si>
    <t>Victoria Grech</t>
  </si>
  <si>
    <t>vicky@victoriagrech.com</t>
  </si>
  <si>
    <t>www.trustentia.ai</t>
  </si>
  <si>
    <t>Trustentia building the middle layer of conversational AI that feels human-like</t>
  </si>
  <si>
    <t>Victoria Littlejohn</t>
  </si>
  <si>
    <t>rentaprenuer.com</t>
  </si>
  <si>
    <t>Business Operations Consulting</t>
  </si>
  <si>
    <t>Operations &amp; App Development</t>
  </si>
  <si>
    <t>Victoria Oros</t>
  </si>
  <si>
    <t>https://youkeeps.com/</t>
  </si>
  <si>
    <t>AI Personal Assistant to cover scheduling and meetings coordination</t>
  </si>
  <si>
    <t>Vijay Gopalswamy</t>
  </si>
  <si>
    <t>1 (503) 481-7555</t>
  </si>
  <si>
    <t>www.Trackxi.com</t>
  </si>
  <si>
    <t>Trackxi - Real Estate Transaction management</t>
  </si>
  <si>
    <t>Marketing &amp; Sales</t>
  </si>
  <si>
    <t>Vikas Sehgal</t>
  </si>
  <si>
    <t>1(917)407-0231</t>
  </si>
  <si>
    <t>https://hyperdart.com</t>
  </si>
  <si>
    <t>A search engine where AI meets expert knowledge to deliver smarter, trusted search results.</t>
  </si>
  <si>
    <t>Vikas Sunkad</t>
  </si>
  <si>
    <t>vikas@sunjosho.com</t>
  </si>
  <si>
    <t>91 88606 61490</t>
  </si>
  <si>
    <t>https://www.linkedin.com/in/vikas-sunkad</t>
  </si>
  <si>
    <t>https://sunjosho.com</t>
  </si>
  <si>
    <t>SunJosho Ventures Private Limited, Its a growth acceelration service company.</t>
  </si>
  <si>
    <t>Agentic AI Product for my customers</t>
  </si>
  <si>
    <t>Viktoriia Grygorenko</t>
  </si>
  <si>
    <t>380 (67) 470-76-52</t>
  </si>
  <si>
    <t>The Playa, AI-powered personalization of customer journey for online platforms</t>
  </si>
  <si>
    <t>Around marketing and sales, as well as day-to-day operations tasks</t>
  </si>
  <si>
    <t>Viktoriia Litvinchuk</t>
  </si>
  <si>
    <t>viktoriia.litvinchuk@easternpeak.com</t>
  </si>
  <si>
    <t>Eastern Peak, Partnership Executive</t>
  </si>
  <si>
    <t>BD and sales automation</t>
  </si>
  <si>
    <t>Vincent Cavasin</t>
  </si>
  <si>
    <t>1 (313) 510-7610</t>
  </si>
  <si>
    <t>~90k</t>
  </si>
  <si>
    <t>www.ltimindtree.com</t>
  </si>
  <si>
    <t>I run product marketing for LTIMindtree</t>
  </si>
  <si>
    <t>anything related to marketing</t>
  </si>
  <si>
    <t>Vincent Daranyi</t>
  </si>
  <si>
    <t>mail@daranyi.com</t>
  </si>
  <si>
    <t>351 912 388 336</t>
  </si>
  <si>
    <t>https://neos.life</t>
  </si>
  <si>
    <t>neos·life - a village for a new way of being</t>
  </si>
  <si>
    <t>many</t>
  </si>
  <si>
    <t>Vincent de Ruiter</t>
  </si>
  <si>
    <t>34 610 733 612</t>
  </si>
  <si>
    <t>https://www.sustainabledividends.com/en/</t>
  </si>
  <si>
    <t>Sustainable Dividends Value Fund + equity analyst</t>
  </si>
  <si>
    <t>Vincent Lui</t>
  </si>
  <si>
    <t>1 (650) 430-7047</t>
  </si>
  <si>
    <t>Climatetech Investor</t>
  </si>
  <si>
    <t>Vincent Tan</t>
  </si>
  <si>
    <t>49 017 41982112</t>
  </si>
  <si>
    <t>nextblue.com</t>
  </si>
  <si>
    <t>Nextblue</t>
  </si>
  <si>
    <t>Vincenzo Belpiede</t>
  </si>
  <si>
    <t>39 329 447 8541</t>
  </si>
  <si>
    <t>Software venture builder</t>
  </si>
  <si>
    <t>Vineet Chadha</t>
  </si>
  <si>
    <t>Tata Capital, invest in AI companies aligned with our business</t>
  </si>
  <si>
    <t>min: USD 1 mn, max:  USD 5 mn</t>
  </si>
  <si>
    <t>Vinit</t>
  </si>
  <si>
    <t>vinitmvpednekar@gmail.com</t>
  </si>
  <si>
    <t>91 91676 92297</t>
  </si>
  <si>
    <t>https://www.linkedin.com/in/vinit-pednekar</t>
  </si>
  <si>
    <t>I’m a distributor of financial products</t>
  </si>
  <si>
    <t>violet zilman</t>
  </si>
  <si>
    <t>1(480)861-4519</t>
  </si>
  <si>
    <t>achievewithaiclub.com</t>
  </si>
  <si>
    <t>n8n, make.com, crewAI</t>
  </si>
  <si>
    <t>Min: $150.00, Max:  $350.00</t>
  </si>
  <si>
    <t>Vipin Patil</t>
  </si>
  <si>
    <t>vipin.patil@ting.in</t>
  </si>
  <si>
    <t>Ting.in</t>
  </si>
  <si>
    <t>Digital Agency</t>
  </si>
  <si>
    <t>Any process for clients</t>
  </si>
  <si>
    <t>Virginia Di Paola</t>
  </si>
  <si>
    <t>virginia.dipaola@wirall.com.ar</t>
  </si>
  <si>
    <t>Hubspot, GoHighLevel, ChatGPT, Midjourney, Elevenlabs, Creatomatic, Make.com</t>
  </si>
  <si>
    <t>Min: 50, Max:  5000</t>
  </si>
  <si>
    <t>Vish Rao Dumpeti</t>
  </si>
  <si>
    <t>vdumpeti@gmail.com</t>
  </si>
  <si>
    <t>1(240)273-2031</t>
  </si>
  <si>
    <t>forwardshare.co</t>
  </si>
  <si>
    <t>FORWARD | Forward Share Ventures</t>
  </si>
  <si>
    <t>Vishal Yadav</t>
  </si>
  <si>
    <t>yadavhv11@gmail.com</t>
  </si>
  <si>
    <t>Rytum - AI Based Legal Platform</t>
  </si>
  <si>
    <t>Vishnu Srinivas</t>
  </si>
  <si>
    <t>https://www.linkedin.com/in/vishnusrinivas</t>
  </si>
  <si>
    <t>Learning AI Automation</t>
  </si>
  <si>
    <t>Sales, Media</t>
  </si>
  <si>
    <t>Vishu Gupta</t>
  </si>
  <si>
    <t>Haleon - ecommerce SEA</t>
  </si>
  <si>
    <t>Business and Marketing- eCommerce</t>
  </si>
  <si>
    <t>Vishwajeet Shetty</t>
  </si>
  <si>
    <t>vishwajeet.shetty@gmail.com</t>
  </si>
  <si>
    <t>https://www.linkedin.com/in/vishwajeet-j-shetty-368aa442?utm_source=share&amp;utm_campaign=share_via&amp;utm_content=profile&amp;utm_medium=android_app</t>
  </si>
  <si>
    <t>https://vlinku.in/</t>
  </si>
  <si>
    <t>VLinkU Global : We connect buyers and seller</t>
  </si>
  <si>
    <t>Copilot, ImagineArt,</t>
  </si>
  <si>
    <t>Min: USD 500, Max:  USD 1500</t>
  </si>
  <si>
    <t>Vishy Visweswaran</t>
  </si>
  <si>
    <t>vishyv40@gmail.com</t>
  </si>
  <si>
    <t>www.supplyhive.com</t>
  </si>
  <si>
    <t>SupplyHive, SaaS supplier performance platform</t>
  </si>
  <si>
    <t>Sales, development, customer success, marketing</t>
  </si>
  <si>
    <t>Vitaly Halenchyk</t>
  </si>
  <si>
    <t>halenchyk@gmail.com</t>
  </si>
  <si>
    <t>https://www.linkedin.com/in/halenchy</t>
  </si>
  <si>
    <t>foresight.club</t>
  </si>
  <si>
    <t>Foresight Forum - predictions and forecasting</t>
  </si>
  <si>
    <t>creative</t>
  </si>
  <si>
    <t>Vittoria D.</t>
  </si>
  <si>
    <t>41 79 808 97 10</t>
  </si>
  <si>
    <t>BrandHack.ai</t>
  </si>
  <si>
    <t>AI for business</t>
  </si>
  <si>
    <t>Social media</t>
  </si>
  <si>
    <t>Vivek Brahma</t>
  </si>
  <si>
    <t>vivek.brahma@gmail.com</t>
  </si>
  <si>
    <t>91 76761 94765</t>
  </si>
  <si>
    <t>https://www.linkedin.com/in/vivekbrahma</t>
  </si>
  <si>
    <t>https://merandiglobal.com/</t>
  </si>
  <si>
    <t>Merandi Global, COO</t>
  </si>
  <si>
    <t>Vivek Deshpande</t>
  </si>
  <si>
    <t>vdeshpande@arbudausa.com</t>
  </si>
  <si>
    <t>1 (160) 862-8949</t>
  </si>
  <si>
    <t>https://www.linkedin.com/in/vivek-deshpande-623ab51?utm_source=share&amp;utm_campaign=share_via&amp;utm_content=profile&amp;utm_medium=ios_app</t>
  </si>
  <si>
    <t>https://www.arbudausa.com</t>
  </si>
  <si>
    <t>Arbuda llc - Overall manage relationship with hospital and fuind raising for Arbuda</t>
  </si>
  <si>
    <t>Patient regsitration</t>
  </si>
  <si>
    <t>Vivek Muralidharan</t>
  </si>
  <si>
    <t>vm@33-bc.com</t>
  </si>
  <si>
    <t>Moral Compass-AI governance copilot</t>
  </si>
  <si>
    <t>Vivekanandan V</t>
  </si>
  <si>
    <t>1 (469) 450-3827</t>
  </si>
  <si>
    <t>Cognizant + Architect and helps enterprise to implement solutions in supply chain</t>
  </si>
  <si>
    <t>Supply Chain</t>
  </si>
  <si>
    <t>vivi Feng</t>
  </si>
  <si>
    <t>vivi.feng@crcm.com</t>
  </si>
  <si>
    <t>CRCM Ventures, IR</t>
  </si>
  <si>
    <t>Data analysis</t>
  </si>
  <si>
    <t>Vlad Alin Badilita</t>
  </si>
  <si>
    <t>badilita.alin@gmail.com</t>
  </si>
  <si>
    <t>ms.com</t>
  </si>
  <si>
    <t>MS</t>
  </si>
  <si>
    <t>Vladimir Berg</t>
  </si>
  <si>
    <t>AI management platform</t>
  </si>
  <si>
    <t>Vladimir Miasoedov</t>
  </si>
  <si>
    <t>Arsyn</t>
  </si>
  <si>
    <t>Vladimir V. Krakovetskyi</t>
  </si>
  <si>
    <t>We are BindTechs — a team of tech innovators transforming how businesses operate, grow, and scale.</t>
  </si>
  <si>
    <t>Min: 1000, Max:  50000</t>
  </si>
  <si>
    <t>Vrinda Tekchandani</t>
  </si>
  <si>
    <t>vrinda.tekchandani@gmail.com</t>
  </si>
  <si>
    <t>91 79762 81763</t>
  </si>
  <si>
    <t>https://in.linkedin.com/in/vrinda-tekchandani-aaa6568a</t>
  </si>
  <si>
    <t>Www.videofusion.io</t>
  </si>
  <si>
    <t>Videofusion.io, Growth strategist</t>
  </si>
  <si>
    <t>Vuyile Mthethwa</t>
  </si>
  <si>
    <t>vuyilemthethwa@yahoo.com</t>
  </si>
  <si>
    <t>27 65 680 1897</t>
  </si>
  <si>
    <t>https://www.linkedin.com/in/vuyile-mthethwa-06928235</t>
  </si>
  <si>
    <t>Happy Hope Dweller, we are developing an AgriTech innovation to assist smallholder farmers reduced post harvest losses</t>
  </si>
  <si>
    <t>Best practices for AgriTech</t>
  </si>
  <si>
    <t>Vuyyuri Ganesh</t>
  </si>
  <si>
    <t>ganeshvuyyuri93@gmail.com</t>
  </si>
  <si>
    <t>91 80997 27493</t>
  </si>
  <si>
    <t>Hexagon, Software Developer</t>
  </si>
  <si>
    <t>Support queries</t>
  </si>
  <si>
    <t>W Steele</t>
  </si>
  <si>
    <t>1 (171) 437-8033</t>
  </si>
  <si>
    <t>Engineering Consulting at Medical Device StartUps</t>
  </si>
  <si>
    <t>Patent Authoring and Illustrating</t>
  </si>
  <si>
    <t>W. Henry Yaeger</t>
  </si>
  <si>
    <t>Banner Group LLC - Provide leaders, boards and investors with strategic advisory services including strategic planning, financial modeling and M&amp;A program management.</t>
  </si>
  <si>
    <t>min: $5,000, max:  $50,000</t>
  </si>
  <si>
    <t>Wahab Hussain</t>
  </si>
  <si>
    <t>hellowahab@gmail.com</t>
  </si>
  <si>
    <t>92 335 2729261</t>
  </si>
  <si>
    <t>https://www.linkedin.com/in/hellowahab</t>
  </si>
  <si>
    <t>https://codekincreations.com/</t>
  </si>
  <si>
    <t>CodeKin Creations</t>
  </si>
  <si>
    <t>Wajeeha Gillani</t>
  </si>
  <si>
    <t>https://www.linkedin.com/in/wajeehagillani</t>
  </si>
  <si>
    <t>160+</t>
  </si>
  <si>
    <t>https://securetech-consultancy.com/</t>
  </si>
  <si>
    <t>Secure Tech</t>
  </si>
  <si>
    <t>Waleed Hamouda</t>
  </si>
  <si>
    <t>waleed.hamouda23@gmail.com</t>
  </si>
  <si>
    <t>Personal brand</t>
  </si>
  <si>
    <t>WALID BOU MAIZA</t>
  </si>
  <si>
    <t>walid.boumaiza@gmail.com</t>
  </si>
  <si>
    <t>WBM BUSINESS &amp; TAX ADVISOR</t>
  </si>
  <si>
    <t>Finances</t>
  </si>
  <si>
    <t>Walt Anderson</t>
  </si>
  <si>
    <t>walt@espritdata.com</t>
  </si>
  <si>
    <t>https://avealto.com</t>
  </si>
  <si>
    <t>AVEALTO provide low cost telecom network capcity in underved and underserved regions to help close the Digital Divide.</t>
  </si>
  <si>
    <t>Sales, Demographic market studies, funding</t>
  </si>
  <si>
    <t>Walter Karshat</t>
  </si>
  <si>
    <t>walter@kinsys.com</t>
  </si>
  <si>
    <t>2+</t>
  </si>
  <si>
    <t>https://kinsys.com</t>
  </si>
  <si>
    <t>Kinsys - technology development</t>
  </si>
  <si>
    <t>Sales, Support, Content</t>
  </si>
  <si>
    <t>Wanessa Roham</t>
  </si>
  <si>
    <t>wanessa@lincolndynamicgroup.com</t>
  </si>
  <si>
    <t>Single Family Office.</t>
  </si>
  <si>
    <t>manual day to day, AP</t>
  </si>
  <si>
    <t>Waqas khann</t>
  </si>
  <si>
    <t>waqask@venturecop.com</t>
  </si>
  <si>
    <t>https://www.linkedin.com/in/waqas-khann-0225b633/</t>
  </si>
  <si>
    <t>https://www.equivator.com/</t>
  </si>
  <si>
    <t>As a Saudi-based premier alternative asset management and advisory firm, Equivator invests in tech ventures in the MENA region that provide private investments including private equity, growth equity, and strategic buyouts. Our portfolio companies are meticulously aligned with KSA Vision 2030, aiming to diversify the economy, foster innovation, and support sustainable growth within the Kingdom.</t>
  </si>
  <si>
    <t>min: 3, max:  10</t>
  </si>
  <si>
    <t>Warrior Priest</t>
  </si>
  <si>
    <t>1(325)668-2086</t>
  </si>
  <si>
    <t>Solomon ELEVEN IDA: Legitimate self-interest in documenting/tracking B2B outcomes</t>
  </si>
  <si>
    <t>Meta AI, Stella AI, Google Gemini Pro 2.5</t>
  </si>
  <si>
    <t>Min: $15, Max:  $50</t>
  </si>
  <si>
    <t>we are gonna make it</t>
  </si>
  <si>
    <t>sihled577@gmail.com</t>
  </si>
  <si>
    <t>66 61 734 6220</t>
  </si>
  <si>
    <t>Contra Asset Management</t>
  </si>
  <si>
    <t>HR, Investor relations</t>
  </si>
  <si>
    <t>Web3 Hayk</t>
  </si>
  <si>
    <t>374 77 777 777</t>
  </si>
  <si>
    <t>The Introduction Call Podcast</t>
  </si>
  <si>
    <t>Webster Malilani</t>
  </si>
  <si>
    <t>webster.malilani@gmail.com</t>
  </si>
  <si>
    <t>African Prop Tech</t>
  </si>
  <si>
    <t>Wei (Jenny) Yu</t>
  </si>
  <si>
    <t>1 (410) 736-1399</t>
  </si>
  <si>
    <t>https://www.ecopulsenow.com/</t>
  </si>
  <si>
    <t>EcoPulse® provides AI-based software to analyze and manage PFAS (forever chemicals) risks across materials and products in manufacturing.</t>
  </si>
  <si>
    <t>Wei Chuan Chew</t>
  </si>
  <si>
    <t>kitahq.com</t>
  </si>
  <si>
    <t>KitaHQ - AI-powered interviews for recruiting and assessments</t>
  </si>
  <si>
    <t>Weng Him</t>
  </si>
  <si>
    <t>wenghim@8ccentrix.com</t>
  </si>
  <si>
    <t>65 9818 9207</t>
  </si>
  <si>
    <t>8ccentrix + Advisory / GTM</t>
  </si>
  <si>
    <t>Idea conceptualization</t>
  </si>
  <si>
    <t>Whay Ying</t>
  </si>
  <si>
    <t>Wilbert Williams</t>
  </si>
  <si>
    <t>willwms2015@gmail.com</t>
  </si>
  <si>
    <t>1 (240) 528-8208</t>
  </si>
  <si>
    <t>https://www.linkedin.com/in/wilbertwilliams</t>
  </si>
  <si>
    <t>&gt;300</t>
  </si>
  <si>
    <t>Defense Tech</t>
  </si>
  <si>
    <t>Will Logan</t>
  </si>
  <si>
    <t>Construction</t>
  </si>
  <si>
    <t>Will Schmahl</t>
  </si>
  <si>
    <t>will@housmthr.com</t>
  </si>
  <si>
    <t>1 (347) 446-3064</t>
  </si>
  <si>
    <t>https://housmthr.com/</t>
  </si>
  <si>
    <t>HousMthr – A group travel and stay management platform that uses AI to streamline logistics, safety, and shared experiences for friends, families, and event-based travelers after they book.</t>
  </si>
  <si>
    <t>Will Wyld</t>
  </si>
  <si>
    <t>65 8506 9928</t>
  </si>
  <si>
    <t>&gt;100,000</t>
  </si>
  <si>
    <t>www.unilever.com</t>
  </si>
  <si>
    <t>Unilever</t>
  </si>
  <si>
    <t>Scope still being reviewed and refined</t>
  </si>
  <si>
    <t>William Menezes Sobreiro</t>
  </si>
  <si>
    <t>55 11 99828-9891</t>
  </si>
  <si>
    <t>Serasa Experian - Business Development</t>
  </si>
  <si>
    <t>Conversation with clients and prospects</t>
  </si>
  <si>
    <t>William Rosellini</t>
  </si>
  <si>
    <t>will@darrowindustries.com</t>
  </si>
  <si>
    <t>1 (469) 222-2350</t>
  </si>
  <si>
    <t>Around 30</t>
  </si>
  <si>
    <t>Multiple processes</t>
  </si>
  <si>
    <t>Wilma Eriksson</t>
  </si>
  <si>
    <t>wilma@vloxq.com</t>
  </si>
  <si>
    <t>46 70 481 01 28</t>
  </si>
  <si>
    <t>https://www.linkedin.com/in/wilma-eriksson</t>
  </si>
  <si>
    <t>Stockholm, Sweden</t>
  </si>
  <si>
    <t>www.vloxq.com</t>
  </si>
  <si>
    <t>vloxq CPQ, fully customizable and high integratable</t>
  </si>
  <si>
    <t>Wilson Kosisochukwu</t>
  </si>
  <si>
    <t>234 806 567 7348</t>
  </si>
  <si>
    <t>$100,000,000</t>
  </si>
  <si>
    <t>10X kossybest building material company limited, I'm into building material.</t>
  </si>
  <si>
    <t>I'm looking for investors</t>
  </si>
  <si>
    <t>Wilson Nova Ruiz</t>
  </si>
  <si>
    <t>winnova21@gmail.com</t>
  </si>
  <si>
    <t>huma.us</t>
  </si>
  <si>
    <t>Fertilizers</t>
  </si>
  <si>
    <t>Sales prospecting</t>
  </si>
  <si>
    <t>Wilson Tang</t>
  </si>
  <si>
    <t>wilson@popticket.hk</t>
  </si>
  <si>
    <t>popticket.hk</t>
  </si>
  <si>
    <t>I am the Head of Business Development of POPTICKET</t>
  </si>
  <si>
    <t>Company operation, workflow and markerting</t>
  </si>
  <si>
    <t>Winklemad ME</t>
  </si>
  <si>
    <t>winklemad@gmail.com</t>
  </si>
  <si>
    <t>https://www.linkedin.com/in/winklemad</t>
  </si>
  <si>
    <t>berdsolutions.com</t>
  </si>
  <si>
    <t>Berd Solutions</t>
  </si>
  <si>
    <t>Winnie Ng</t>
  </si>
  <si>
    <t>winnie.ng11@hotmail.com</t>
  </si>
  <si>
    <t>General queries</t>
  </si>
  <si>
    <t>Writlix</t>
  </si>
  <si>
    <t>writlix24@gmail.com</t>
  </si>
  <si>
    <t>writlix.ai</t>
  </si>
  <si>
    <t>Xawery Jaranowski</t>
  </si>
  <si>
    <t>x.jaranowski@gmail.com</t>
  </si>
  <si>
    <t>Priaimus. We automate process for businesses</t>
  </si>
  <si>
    <t>Yacine Koriche</t>
  </si>
  <si>
    <t>yac.koriche@gmail.com</t>
  </si>
  <si>
    <t>33 7 83 13 00 43</t>
  </si>
  <si>
    <t>https://www.linkedin.com/in/yacine-koriche</t>
  </si>
  <si>
    <t>I’m looking to automate market research, deal sourcing, and startup analysis processes with AI to support investment decision-making.</t>
  </si>
  <si>
    <t>Yagnesh Sanghrajka</t>
  </si>
  <si>
    <t>yagnesh@247vc.in</t>
  </si>
  <si>
    <t>91 99872 90531</t>
  </si>
  <si>
    <t>https://www.linkedin.com/in/yagnesh270766?utm_source=share&amp;utm_campaign=share_via&amp;utm_content=profile&amp;utm_medium=ios_app</t>
  </si>
  <si>
    <t>www.247vc.in</t>
  </si>
  <si>
    <t>Investor in early stage startups</t>
  </si>
  <si>
    <t>min: $200000, max:  $500000</t>
  </si>
  <si>
    <t>Yakaré MACALOU SOUMADE</t>
  </si>
  <si>
    <t>33 6 09 11 00 52</t>
  </si>
  <si>
    <t>SustaiAi</t>
  </si>
  <si>
    <t>CS, Sales, Marketing, Product</t>
  </si>
  <si>
    <t>Yaman Zaman</t>
  </si>
  <si>
    <t>akunggxmm@gmail.com</t>
  </si>
  <si>
    <t>TheTechValley. Optamizing Business Operations.</t>
  </si>
  <si>
    <t>apier, Lindy, Make (formerly Integromat), and Workato</t>
  </si>
  <si>
    <t>Min: $35, Max:  $55</t>
  </si>
  <si>
    <t>Yanko Petrov</t>
  </si>
  <si>
    <t>359 889 532 245</t>
  </si>
  <si>
    <t>Helps businesses grows</t>
  </si>
  <si>
    <t>Assessment</t>
  </si>
  <si>
    <t>yaron flint</t>
  </si>
  <si>
    <t>yaronflint@gmail.com</t>
  </si>
  <si>
    <t>stanly black and decker</t>
  </si>
  <si>
    <t>image processing</t>
  </si>
  <si>
    <t>Yaroslav Verinchuk</t>
  </si>
  <si>
    <t>yaroslav@snul.co</t>
  </si>
  <si>
    <t>34 711 053 497</t>
  </si>
  <si>
    <t>snul.co</t>
  </si>
  <si>
    <t>Help companies drive revenue and secure fundings via PR</t>
  </si>
  <si>
    <t>Newsletter segmentation and SEO</t>
  </si>
  <si>
    <t>Yash Barot</t>
  </si>
  <si>
    <t>yash@webelight.co.in</t>
  </si>
  <si>
    <t>91 90332 91981</t>
  </si>
  <si>
    <t>https://www.linkedin.com/in/yashbarot04</t>
  </si>
  <si>
    <t>90+</t>
  </si>
  <si>
    <t>Webelight + Software Development</t>
  </si>
  <si>
    <t>Operations, HR, Finance, Product</t>
  </si>
  <si>
    <t>yasir bostan</t>
  </si>
  <si>
    <t>yasirbostan@gmail.com</t>
  </si>
  <si>
    <t>92 321 5035525</t>
  </si>
  <si>
    <t>Licensing support specialist</t>
  </si>
  <si>
    <t>Licensing support</t>
  </si>
  <si>
    <t>Yasir M</t>
  </si>
  <si>
    <t>92 305 8515953</t>
  </si>
  <si>
    <t>development and management consulting</t>
  </si>
  <si>
    <t>APEX Consulting - consulting firm</t>
  </si>
  <si>
    <t>Yasmeen Amador</t>
  </si>
  <si>
    <t>Civentures.ca</t>
  </si>
  <si>
    <t>CI Ventures, startup incubator</t>
  </si>
  <si>
    <t>Startup validation</t>
  </si>
  <si>
    <t>Yasmin Chadury</t>
  </si>
  <si>
    <t>Fintech supporting environmental regeneration</t>
  </si>
  <si>
    <t>Marketing, Fundraising</t>
  </si>
  <si>
    <t>Yasmin Ojeda</t>
  </si>
  <si>
    <t>yaoc_94@hotmail.es</t>
  </si>
  <si>
    <t>https://encom.com.py/es/</t>
  </si>
  <si>
    <t>We are dedicated to developing innovative solutions that streamline operations, improve productivity, and ensure sustained business growth.</t>
  </si>
  <si>
    <t>Yassine El Aatmani</t>
  </si>
  <si>
    <t>xigevin702@kimdyn.com</t>
  </si>
  <si>
    <t>Freelancer  Full stack web developer</t>
  </si>
  <si>
    <t>Min: 12, Max:  20</t>
  </si>
  <si>
    <t>Yati Suzari</t>
  </si>
  <si>
    <t>yati.suzari@gmail.com</t>
  </si>
  <si>
    <t>60 12-6046 151</t>
  </si>
  <si>
    <t>Www.mytestbits.com</t>
  </si>
  <si>
    <t>Provide outsourcing service</t>
  </si>
  <si>
    <t>Software testing</t>
  </si>
  <si>
    <t>Yiannis Stamoulis</t>
  </si>
  <si>
    <t>istamoulis@media-plus.gr</t>
  </si>
  <si>
    <t>30 693 234 7687</t>
  </si>
  <si>
    <t>https://www.linkedin.com/in/yiannisstamoulis</t>
  </si>
  <si>
    <t>https://mobiplus.co/</t>
  </si>
  <si>
    <t>mobiplus creates AI sales reps for stores</t>
  </si>
  <si>
    <t>sales reps in stores</t>
  </si>
  <si>
    <t>Ying Han Chang</t>
  </si>
  <si>
    <t>PegaVC, Venture Capital</t>
  </si>
  <si>
    <t>min: 300000, max:  1500000</t>
  </si>
  <si>
    <t>Yishara Chandler</t>
  </si>
  <si>
    <t>process</t>
  </si>
  <si>
    <t>Yogesh Gaur</t>
  </si>
  <si>
    <t>yogeshgaur2@yahoo.com</t>
  </si>
  <si>
    <t>Yogesh Sharma</t>
  </si>
  <si>
    <t>yogesh.sharma.mba23@said.oxford.edu</t>
  </si>
  <si>
    <t>Yet to explore</t>
  </si>
  <si>
    <t>Yolanda Pan</t>
  </si>
  <si>
    <t>yolanda.pan@object.tech</t>
  </si>
  <si>
    <t>Object Tech, Inc. (Operation Specialist)</t>
  </si>
  <si>
    <t>Yong Jin Ming</t>
  </si>
  <si>
    <t>60 16-2281 045</t>
  </si>
  <si>
    <t>https://artem.vc/</t>
  </si>
  <si>
    <t>Artem Ventures, Investment intern for a venture capital in malaysia.</t>
  </si>
  <si>
    <t>Excel</t>
  </si>
  <si>
    <t>Yujin Chung</t>
  </si>
  <si>
    <t>1(617)721-3965</t>
  </si>
  <si>
    <t>bamfunds.com</t>
  </si>
  <si>
    <t>BAM Elevate, Operating Partner supporting portfolio and investment strategy</t>
  </si>
  <si>
    <t>min: 5, max:  50</t>
  </si>
  <si>
    <t>Yuri Mariotti</t>
  </si>
  <si>
    <t>yurimariotti.com</t>
  </si>
  <si>
    <t>Mariotti Yuri, fractional CAIO</t>
  </si>
  <si>
    <t>N8n, cursor, custom</t>
  </si>
  <si>
    <t>Yury Salamakho</t>
  </si>
  <si>
    <t>198505vesna@gmail.com</t>
  </si>
  <si>
    <t>375 (29) 319-63-11</t>
  </si>
  <si>
    <t>https://www.linkedin.com/in/yury-salamakho</t>
  </si>
  <si>
    <t>https://www.5ire.org/home</t>
  </si>
  <si>
    <t>Business Development Leader in Web3 | Scaling L1 Blockchain &amp; DeFi+AI Ecosystems | Fundraising &amp; Strategic Partnerships | Connecting Web3/AI startups with investors</t>
  </si>
  <si>
    <t>Business development and fundraising in Web3, posting on X and LinkedIn.</t>
  </si>
  <si>
    <t>Yuval Ofir</t>
  </si>
  <si>
    <t>yuvofir@gmail.com</t>
  </si>
  <si>
    <t>Freelance consultant in optics, materials, AR/VR, Nanotech, and Investments Finder</t>
  </si>
  <si>
    <t>Reach out to investors and potential clients</t>
  </si>
  <si>
    <t>Yvan De Munck</t>
  </si>
  <si>
    <t>1 (203) 451-8669</t>
  </si>
  <si>
    <t>CClear</t>
  </si>
  <si>
    <t>Zack Fediay</t>
  </si>
  <si>
    <t>zackfediay@gmail.com</t>
  </si>
  <si>
    <t>1 (831) 419-2163</t>
  </si>
  <si>
    <t>altgrowth.org</t>
  </si>
  <si>
    <t>AltGrowth - Growth marketing agency</t>
  </si>
  <si>
    <t>Zahid Kamran</t>
  </si>
  <si>
    <t>92 331 5359066</t>
  </si>
  <si>
    <t>https://thevalueengineering.com/</t>
  </si>
  <si>
    <t>Value Engineering - Pre-construction Estimation</t>
  </si>
  <si>
    <t>Learning &amp; Development</t>
  </si>
  <si>
    <t>Zahra  Shaikhali</t>
  </si>
  <si>
    <t>zas882@utexas.edu</t>
  </si>
  <si>
    <t>1(972)983-2260</t>
  </si>
  <si>
    <t>http://linkedin.com/in/zahra-shaikhali</t>
  </si>
  <si>
    <t>Teach Together empowers teachers to confidently navigate the AI era while reducing burnout through peer collaboration, in-class support, and AI tools that keep education authentic and future-ready.</t>
  </si>
  <si>
    <t>Zakhar Kogan</t>
  </si>
  <si>
    <t>zahar1991@gmail.com</t>
  </si>
  <si>
    <t>n8n, agno</t>
  </si>
  <si>
    <t>Zara Hemmatian</t>
  </si>
  <si>
    <t>1 (206) 229-2984</t>
  </si>
  <si>
    <t>MarWell Bio Inc., developing next generation of cancer therapeutics</t>
  </si>
  <si>
    <t>zeineb chabchoub</t>
  </si>
  <si>
    <t>zeineb.chabchoub.01@gmail.com</t>
  </si>
  <si>
    <t>1 (138) 544-3916</t>
  </si>
  <si>
    <t>I am working on mapping venture ecosystem and bring recommendation how to make the most of existing resources and building on efficiently.</t>
  </si>
  <si>
    <t>Ecosystem Mapping</t>
  </si>
  <si>
    <t>Zerina Zimic</t>
  </si>
  <si>
    <t>387 63 195 959</t>
  </si>
  <si>
    <t>less than 50</t>
  </si>
  <si>
    <t>https://www.aqvc.com/</t>
  </si>
  <si>
    <t>AQVC</t>
  </si>
  <si>
    <t>everything that can be automated</t>
  </si>
  <si>
    <t>Zeynep Dagli</t>
  </si>
  <si>
    <t>zeynepdagli@gmail.com</t>
  </si>
  <si>
    <t>Momento. Employee benefits solutions</t>
  </si>
  <si>
    <t>Zhan Dushaev</t>
  </si>
  <si>
    <t>zhan.d@shai.pro</t>
  </si>
  <si>
    <t>7 (701) 221-12-71</t>
  </si>
  <si>
    <t>https://www.linkedin.com/in/zhandushayev/</t>
  </si>
  <si>
    <t>shai.pro</t>
  </si>
  <si>
    <t>shai.pro , enterprise-grade no-code AI platform</t>
  </si>
  <si>
    <t>kazakhstan</t>
  </si>
  <si>
    <t>Zhixin Zhu</t>
  </si>
  <si>
    <t>zhixinzhu55@gmail.com</t>
  </si>
  <si>
    <t>1 (216) 954-8178</t>
  </si>
  <si>
    <t>Phoebe</t>
  </si>
  <si>
    <t>beginner</t>
  </si>
  <si>
    <t>Ziad Tarek</t>
  </si>
  <si>
    <t>https://www.linkedin.com/in/ziad-tarek-aa45a7291</t>
  </si>
  <si>
    <t>DealRaise - business development</t>
  </si>
  <si>
    <t>ziena bogale</t>
  </si>
  <si>
    <t>zienabogale16@gmail.com</t>
  </si>
  <si>
    <t>https://www.linkedin.com/in/ziena</t>
  </si>
  <si>
    <t>Mindlead , Consulting</t>
  </si>
  <si>
    <t>LMS</t>
  </si>
  <si>
    <t>Zin Ko Oo</t>
  </si>
  <si>
    <t>zin@klink.cloud</t>
  </si>
  <si>
    <t>/zinkooo</t>
  </si>
  <si>
    <t>https://klink.cloud</t>
  </si>
  <si>
    <t>K-LINK is an AI Agent platform that helps businesses automate up to 80% of customer support across any channel</t>
  </si>
  <si>
    <t>Zinnia Hashmi</t>
  </si>
  <si>
    <t>zinniaofficial@hotmail.com</t>
  </si>
  <si>
    <t>https://www.heythera.io/</t>
  </si>
  <si>
    <t>Hey Thera is the world’s first intelligent AI companion for mind &amp; body health, built for Gen Z and Millennials struggling with anxiety, burnout and poor metabolic health.</t>
  </si>
  <si>
    <t>Zorian Rotenberg</t>
  </si>
  <si>
    <t>1(111)123-4567</t>
  </si>
  <si>
    <t>Www.Charlesbank.com</t>
  </si>
  <si>
    <t>PE</t>
  </si>
  <si>
    <t>min: 50m, max:  150m</t>
  </si>
  <si>
    <t>ZOUHAIR BROUZI</t>
  </si>
  <si>
    <t>brouzi@svbdev.com</t>
  </si>
  <si>
    <t>212 666 066 845</t>
  </si>
  <si>
    <t>VBS  develop proptech and Real estate solutions</t>
  </si>
  <si>
    <t>Financial  / Sale and marketing</t>
  </si>
  <si>
    <t>Zukka 88</t>
  </si>
  <si>
    <t>zborodkin@gmail.com</t>
  </si>
  <si>
    <t>1 (917) 514-1550</t>
  </si>
  <si>
    <t>Zulfikar Rifan</t>
  </si>
  <si>
    <t>62 852 5638 7553</t>
  </si>
  <si>
    <t>www.healfit.co.id</t>
  </si>
  <si>
    <t>Healfit + Handling strategy direction</t>
  </si>
  <si>
    <t>Zulfiqar Baig</t>
  </si>
  <si>
    <t>zulfisbaig@gmail.com</t>
  </si>
  <si>
    <t>cncmllc.com</t>
  </si>
  <si>
    <t>CNCMllc</t>
  </si>
  <si>
    <t>Phython</t>
  </si>
  <si>
    <t>Андрей Шишков</t>
  </si>
  <si>
    <t>andrei.shishkov1990@gmail.com</t>
  </si>
  <si>
    <t>http://salvio.io</t>
  </si>
  <si>
    <t>Дзюба Артур</t>
  </si>
  <si>
    <t>xxxr771@gmail.com</t>
  </si>
  <si>
    <t>7 (900) 627-03-52</t>
  </si>
  <si>
    <t>https://www.linkedin.com/in/dzubaart/</t>
  </si>
  <si>
    <t>Orion VC. UK-based AI fund backing founders from day zero.</t>
  </si>
  <si>
    <t>Елизавета Митрофанова</t>
  </si>
  <si>
    <t>elizabeth.mitrofanova@gmail.com</t>
  </si>
  <si>
    <t>7 (926) 190-50-67</t>
  </si>
  <si>
    <t>REZON - multi-format content platform with inventive recommendation system</t>
  </si>
  <si>
    <t>recommendation system</t>
  </si>
  <si>
    <t>Інеса Квітка</t>
  </si>
  <si>
    <t>380 (99) 405-45-53</t>
  </si>
  <si>
    <t>~300</t>
  </si>
  <si>
    <t>https://easternpeak.com/</t>
  </si>
  <si>
    <t>Eastern Peak. IT consulting</t>
  </si>
  <si>
    <t>إبراهيم ربيع</t>
  </si>
  <si>
    <t>ibrahimrabieismail@gmail.com</t>
  </si>
  <si>
    <t>Internet services</t>
  </si>
  <si>
    <t>To improve effectiveness and result</t>
  </si>
  <si>
    <t>ياسر العموري</t>
  </si>
  <si>
    <t>yalali147@gmail.com</t>
  </si>
  <si>
    <t>966 50 323 2876</t>
  </si>
  <si>
    <t>https://www.linkedin.com/in/engyasseralali</t>
  </si>
  <si>
    <t>Www.SCA.sa</t>
  </si>
  <si>
    <t>SCE</t>
  </si>
  <si>
    <t>AI AGENT</t>
  </si>
  <si>
    <r>
      <rPr>
        <rFont val="Arial"/>
      </rPr>
      <t xml:space="preserve">www </t>
    </r>
    <r>
      <rPr>
        <rFont val="Arial"/>
        <color rgb="FF1155CC"/>
        <u/>
      </rPr>
      <t>P3Ventures.com</t>
    </r>
  </si>
  <si>
    <r>
      <rPr>
        <rFont val="Arial"/>
      </rPr>
      <t xml:space="preserve">endure </t>
    </r>
    <r>
      <rPr>
        <rFont val="Arial"/>
        <color rgb="FF1155CC"/>
        <u/>
      </rPr>
      <t>cap.com</t>
    </r>
  </si>
  <si>
    <r>
      <rPr>
        <rFont val="Arial"/>
        <color rgb="FF1155CC"/>
        <u/>
      </rPr>
      <t xml:space="preserve">https://www.cratilys.com/ or </t>
    </r>
    <r>
      <rPr>
        <rFont val="Arial"/>
        <color rgb="FF1155CC"/>
        <u/>
      </rPr>
      <t>https://icod-systems.com/cratilys-product-platform/</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</si>
</sst>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m-d"/>
  </numFmts>
  <fonts count="16">
    <font>
      <sz val="10.0"/>
      <color rgb="FF000000"/>
      <name val="Arial"/>
      <scheme val="minor"/>
    </font>
    <font>
      <b/>
      <color rgb="FFFFFFFF"/>
      <name val="Arial"/>
    </font>
    <font>
      <color theme="1"/>
      <name val="Arial"/>
      <scheme val="minor"/>
    </font>
    <font>
      <u/>
      <color rgb="FF0000FF"/>
    </font>
    <font>
      <color rgb="FFFFFFFF"/>
      <name val="Arial"/>
    </font>
    <font>
      <color theme="1"/>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0000FF"/>
      <name val="Arial"/>
    </font>
    <font>
      <u/>
      <color rgb="FF0000FF"/>
    </font>
    <font>
      <u/>
      <color rgb="FF0000FF"/>
    </font>
    <font>
      <u/>
      <color rgb="FF1155CC"/>
      <name val="Arial"/>
    </font>
  </fonts>
  <fills count="3">
    <fill>
      <patternFill patternType="none"/>
    </fill>
    <fill>
      <patternFill patternType="lightGray"/>
    </fill>
    <fill>
      <patternFill patternType="solid">
        <fgColor rgb="FF003366"/>
        <bgColor rgb="FF003366"/>
      </patternFill>
    </fill>
  </fills>
  <borders count="5">
    <border/>
    <border>
      <left style="thick">
        <color rgb="FF003366"/>
      </left>
    </border>
    <border>
      <right style="thick">
        <color rgb="FF003366"/>
      </right>
    </border>
    <border>
      <left style="thick">
        <color rgb="FF003366"/>
      </left>
      <right style="thick">
        <color rgb="FF003366"/>
      </right>
    </border>
    <border>
      <right style="thick">
        <color rgb="FF003366"/>
      </right>
      <top style="thick">
        <color rgb="FF003366"/>
      </top>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vertical="center" wrapText="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0"/>
    </xf>
    <xf borderId="0" fillId="0" fontId="2" numFmtId="0" xfId="0" applyAlignment="1" applyFont="1">
      <alignment readingOrder="0"/>
    </xf>
    <xf borderId="0" fillId="0" fontId="2" numFmtId="0" xfId="0" applyAlignment="1" applyFont="1">
      <alignment shrinkToFit="0" wrapText="0"/>
    </xf>
    <xf borderId="0" fillId="0" fontId="2" numFmtId="0" xfId="0" applyAlignment="1" applyFont="1">
      <alignment horizontal="left"/>
    </xf>
    <xf borderId="1" fillId="0" fontId="2" numFmtId="0" xfId="0" applyAlignment="1" applyBorder="1" applyFont="1">
      <alignment horizontal="center" readingOrder="0" shrinkToFit="0" wrapText="0"/>
    </xf>
    <xf borderId="0" fillId="0" fontId="3" numFmtId="0" xfId="0" applyAlignment="1" applyFont="1">
      <alignment readingOrder="0" shrinkToFit="0" wrapText="0"/>
    </xf>
    <xf borderId="2" fillId="0" fontId="2" numFmtId="0" xfId="0" applyAlignment="1" applyBorder="1" applyFont="1">
      <alignment readingOrder="0" shrinkToFit="0" wrapText="1"/>
    </xf>
    <xf borderId="1" fillId="2" fontId="4" numFmtId="0" xfId="0" applyAlignment="1" applyBorder="1" applyFont="1">
      <alignment horizontal="center"/>
    </xf>
    <xf borderId="0" fillId="0" fontId="4" numFmtId="0" xfId="0" applyAlignment="1" applyFont="1">
      <alignment horizontal="center"/>
    </xf>
    <xf borderId="2" fillId="0" fontId="4" numFmtId="0" xfId="0" applyAlignment="1" applyBorder="1" applyFont="1">
      <alignment horizontal="center"/>
    </xf>
    <xf borderId="1" fillId="0" fontId="2" numFmtId="0" xfId="0" applyAlignment="1" applyBorder="1" applyFont="1">
      <alignment readingOrder="0" shrinkToFit="0" wrapText="1"/>
    </xf>
    <xf borderId="0" fillId="0" fontId="5" numFmtId="0" xfId="0" applyFont="1"/>
    <xf borderId="2" fillId="0" fontId="5" numFmtId="0" xfId="0" applyBorder="1" applyFont="1"/>
    <xf borderId="1" fillId="0" fontId="4" numFmtId="0" xfId="0" applyAlignment="1" applyBorder="1" applyFont="1">
      <alignment horizontal="center"/>
    </xf>
    <xf borderId="0" fillId="2" fontId="4" numFmtId="0" xfId="0" applyAlignment="1" applyFont="1">
      <alignment horizontal="center"/>
    </xf>
    <xf borderId="2" fillId="2" fontId="4" numFmtId="0" xfId="0" applyAlignment="1" applyBorder="1" applyFont="1">
      <alignment horizontal="center"/>
    </xf>
    <xf borderId="1" fillId="0" fontId="4" numFmtId="0" xfId="0" applyAlignment="1" applyBorder="1" applyFont="1">
      <alignment horizontal="center" shrinkToFit="0" wrapText="0"/>
    </xf>
    <xf borderId="3" fillId="0" fontId="5" numFmtId="0" xfId="0" applyAlignment="1" applyBorder="1" applyFont="1">
      <alignment shrinkToFit="0" wrapText="0"/>
    </xf>
    <xf borderId="1" fillId="0" fontId="4" numFmtId="0" xfId="0" applyAlignment="1" applyBorder="1" applyFont="1">
      <alignment horizontal="center" vertical="center"/>
    </xf>
    <xf borderId="0" fillId="0" fontId="4" numFmtId="0" xfId="0" applyAlignment="1" applyFont="1">
      <alignment horizontal="center" vertical="center"/>
    </xf>
    <xf borderId="2" fillId="0" fontId="4" numFmtId="0" xfId="0" applyAlignment="1" applyBorder="1" applyFont="1">
      <alignment horizontal="center" vertical="center"/>
    </xf>
    <xf borderId="0" fillId="0" fontId="5" numFmtId="0" xfId="0" applyAlignment="1" applyFont="1">
      <alignment vertical="center"/>
    </xf>
    <xf borderId="0" fillId="0" fontId="5" numFmtId="0" xfId="0" applyAlignment="1" applyFont="1">
      <alignment readingOrder="0" shrinkToFit="0" wrapText="0"/>
    </xf>
    <xf borderId="0" fillId="0" fontId="5" numFmtId="0" xfId="0" applyAlignment="1" applyFont="1">
      <alignment readingOrder="0" shrinkToFit="0" vertical="center" wrapText="0"/>
    </xf>
    <xf borderId="0" fillId="0" fontId="5" numFmtId="0" xfId="0" applyAlignment="1" applyFont="1">
      <alignment horizontal="left" shrinkToFit="0" vertical="center" wrapText="0"/>
    </xf>
    <xf borderId="0" fillId="0" fontId="6" numFmtId="0" xfId="0" applyAlignment="1" applyFont="1">
      <alignment shrinkToFit="0" vertical="center" wrapText="0"/>
    </xf>
    <xf borderId="1" fillId="0" fontId="5" numFmtId="0" xfId="0" applyAlignment="1" applyBorder="1" applyFont="1">
      <alignment horizontal="center" shrinkToFit="0" wrapText="1"/>
    </xf>
    <xf borderId="0" fillId="0" fontId="5" numFmtId="0" xfId="0" applyAlignment="1" applyFont="1">
      <alignment vertical="bottom"/>
    </xf>
    <xf borderId="2" fillId="0" fontId="5" numFmtId="0" xfId="0" applyAlignment="1" applyBorder="1" applyFont="1">
      <alignment shrinkToFit="0" vertical="bottom" wrapText="1"/>
    </xf>
    <xf borderId="0" fillId="0" fontId="5" numFmtId="0" xfId="0" applyAlignment="1" applyFont="1">
      <alignment shrinkToFit="0" vertical="center" wrapText="0"/>
    </xf>
    <xf borderId="2" fillId="0" fontId="5" numFmtId="0" xfId="0" applyAlignment="1" applyBorder="1" applyFont="1">
      <alignment shrinkToFit="0" vertical="center" wrapText="0"/>
    </xf>
    <xf borderId="1" fillId="0" fontId="2" numFmtId="0" xfId="0" applyBorder="1" applyFont="1"/>
    <xf borderId="2" fillId="0" fontId="2" numFmtId="0" xfId="0" applyBorder="1" applyFont="1"/>
    <xf borderId="3" fillId="0" fontId="2" numFmtId="0" xfId="0" applyAlignment="1" applyBorder="1" applyFont="1">
      <alignment shrinkToFit="0" wrapText="0"/>
    </xf>
    <xf borderId="0" fillId="0" fontId="2" numFmtId="0" xfId="0" applyAlignment="1" applyFont="1">
      <alignment readingOrder="0" shrinkToFit="0" wrapText="0"/>
    </xf>
    <xf borderId="1" fillId="0" fontId="2" numFmtId="164" xfId="0" applyAlignment="1" applyBorder="1" applyFont="1" applyNumberFormat="1">
      <alignment horizontal="center" readingOrder="0" shrinkToFit="0" wrapText="0"/>
    </xf>
    <xf borderId="0" fillId="0" fontId="5" numFmtId="0" xfId="0" applyAlignment="1" applyFont="1">
      <alignment horizontal="left" readingOrder="0" shrinkToFit="0" vertical="center" wrapText="0"/>
    </xf>
    <xf borderId="0" fillId="0" fontId="5" numFmtId="0" xfId="0" applyAlignment="1" applyFont="1">
      <alignment shrinkToFit="0" wrapText="0"/>
    </xf>
    <xf borderId="1" fillId="0" fontId="5" numFmtId="0" xfId="0" applyAlignment="1" applyBorder="1" applyFont="1">
      <alignment horizontal="center" shrinkToFit="0" vertical="center" wrapText="1"/>
    </xf>
    <xf borderId="2" fillId="0" fontId="5" numFmtId="0" xfId="0" applyAlignment="1" applyBorder="1" applyFont="1">
      <alignment shrinkToFit="0" vertical="center" wrapText="1"/>
    </xf>
    <xf borderId="0" fillId="0" fontId="2" numFmtId="0" xfId="0" applyAlignment="1" applyFont="1">
      <alignment horizontal="left" readingOrder="0"/>
    </xf>
    <xf borderId="2" fillId="0" fontId="5" numFmtId="0" xfId="0" applyAlignment="1" applyBorder="1" applyFont="1">
      <alignment vertical="center"/>
    </xf>
    <xf borderId="0" fillId="0" fontId="7" numFmtId="0" xfId="0" applyAlignment="1" applyFont="1">
      <alignment readingOrder="0"/>
    </xf>
    <xf borderId="0" fillId="0" fontId="5" numFmtId="0" xfId="0" applyAlignment="1" applyFont="1">
      <alignment horizontal="right"/>
    </xf>
    <xf borderId="2" fillId="0" fontId="5" numFmtId="0" xfId="0" applyAlignment="1" applyBorder="1" applyFont="1">
      <alignment horizontal="right"/>
    </xf>
    <xf borderId="3" fillId="0" fontId="5" numFmtId="0" xfId="0" applyAlignment="1" applyBorder="1" applyFont="1">
      <alignment horizontal="right" shrinkToFit="0" wrapText="0"/>
    </xf>
    <xf borderId="0" fillId="0" fontId="8" numFmtId="0" xfId="0" applyAlignment="1" applyFont="1">
      <alignment readingOrder="0" shrinkToFit="0" vertical="center" wrapText="0"/>
    </xf>
    <xf borderId="0" fillId="0" fontId="5" numFmtId="0" xfId="0" applyAlignment="1" applyFont="1">
      <alignment horizontal="left" shrinkToFit="0" wrapText="0"/>
    </xf>
    <xf borderId="0" fillId="0" fontId="9" numFmtId="0" xfId="0" applyAlignment="1" applyFont="1">
      <alignment shrinkToFit="0" wrapText="0"/>
    </xf>
    <xf borderId="2" fillId="0" fontId="5" numFmtId="0" xfId="0" applyAlignment="1" applyBorder="1" applyFont="1">
      <alignment shrinkToFit="0" wrapText="1"/>
    </xf>
    <xf borderId="0" fillId="0" fontId="10" numFmtId="0" xfId="0" applyAlignment="1" applyFont="1">
      <alignment vertical="center"/>
    </xf>
    <xf borderId="0" fillId="0" fontId="5" numFmtId="0" xfId="0" applyAlignment="1" applyFont="1">
      <alignment horizontal="left"/>
    </xf>
    <xf borderId="1" fillId="0" fontId="5" numFmtId="0" xfId="0" applyAlignment="1" applyBorder="1" applyFont="1">
      <alignment horizontal="center"/>
    </xf>
    <xf borderId="1" fillId="2" fontId="4" numFmtId="0" xfId="0" applyAlignment="1" applyBorder="1" applyFont="1">
      <alignment horizontal="center" shrinkToFit="0" wrapText="0"/>
    </xf>
    <xf borderId="1" fillId="0" fontId="5" numFmtId="0" xfId="0" applyAlignment="1" applyBorder="1" applyFont="1">
      <alignment horizontal="center" vertical="center"/>
    </xf>
    <xf borderId="0" fillId="2" fontId="4" numFmtId="0" xfId="0" applyAlignment="1" applyFont="1">
      <alignment horizontal="center" vertical="center"/>
    </xf>
    <xf borderId="2" fillId="2" fontId="4" numFmtId="0" xfId="0" applyAlignment="1" applyBorder="1" applyFont="1">
      <alignment horizontal="center" vertical="center"/>
    </xf>
    <xf borderId="2" fillId="0" fontId="11" numFmtId="0" xfId="0" applyAlignment="1" applyBorder="1" applyFont="1">
      <alignment shrinkToFit="0" vertical="center" wrapText="1"/>
    </xf>
    <xf borderId="1" fillId="2" fontId="4" numFmtId="0" xfId="0" applyAlignment="1" applyBorder="1" applyFont="1">
      <alignment horizontal="center" vertical="center"/>
    </xf>
    <xf borderId="0" fillId="0" fontId="5" numFmtId="0" xfId="0" applyAlignment="1" applyFont="1">
      <alignment horizontal="left" vertical="center"/>
    </xf>
    <xf borderId="0" fillId="2" fontId="4" numFmtId="0" xfId="0" applyAlignment="1" applyFont="1">
      <alignment vertical="center"/>
    </xf>
    <xf borderId="0" fillId="0" fontId="4" numFmtId="0" xfId="0" applyFont="1"/>
    <xf borderId="0" fillId="0" fontId="12" numFmtId="0" xfId="0" applyAlignment="1" applyFont="1">
      <alignment shrinkToFit="0" wrapText="0"/>
    </xf>
    <xf borderId="0" fillId="0" fontId="4" numFmtId="0" xfId="0" applyAlignment="1" applyFont="1">
      <alignment vertical="center"/>
    </xf>
    <xf borderId="1" fillId="0" fontId="5" numFmtId="164" xfId="0" applyAlignment="1" applyBorder="1" applyFont="1" applyNumberFormat="1">
      <alignment horizontal="center" shrinkToFit="0" wrapText="1"/>
    </xf>
    <xf borderId="1" fillId="0" fontId="5" numFmtId="3" xfId="0" applyAlignment="1" applyBorder="1" applyFont="1" applyNumberFormat="1">
      <alignment horizontal="center" shrinkToFit="0" wrapText="1"/>
    </xf>
    <xf borderId="0" fillId="0" fontId="4" numFmtId="0" xfId="0" applyAlignment="1" applyFont="1">
      <alignment horizontal="center" shrinkToFit="0" wrapText="0"/>
    </xf>
    <xf borderId="0" fillId="2" fontId="4" numFmtId="0" xfId="0" applyAlignment="1" applyFont="1">
      <alignment horizontal="center" shrinkToFit="0" wrapText="0"/>
    </xf>
    <xf borderId="0" fillId="2" fontId="4" numFmtId="0" xfId="0" applyFont="1"/>
    <xf borderId="2" fillId="0" fontId="2" numFmtId="0" xfId="0" applyAlignment="1" applyBorder="1" applyFont="1">
      <alignment shrinkToFit="0" wrapText="1"/>
    </xf>
    <xf borderId="2" fillId="0" fontId="13" numFmtId="0" xfId="0" applyAlignment="1" applyBorder="1" applyFont="1">
      <alignment readingOrder="0" shrinkToFit="0" wrapText="1"/>
    </xf>
    <xf borderId="1" fillId="0" fontId="5" numFmtId="164" xfId="0" applyAlignment="1" applyBorder="1" applyFont="1" applyNumberFormat="1">
      <alignment horizontal="center" shrinkToFit="0" vertical="center" wrapText="1"/>
    </xf>
    <xf borderId="1" fillId="0" fontId="2" numFmtId="0" xfId="0" applyAlignment="1" applyBorder="1" applyFont="1">
      <alignment horizontal="center" shrinkToFit="0" wrapText="0"/>
    </xf>
    <xf borderId="1" fillId="0" fontId="5" numFmtId="165" xfId="0" applyAlignment="1" applyBorder="1" applyFont="1" applyNumberFormat="1">
      <alignment horizontal="center" shrinkToFit="0" vertical="center" wrapText="1"/>
    </xf>
    <xf borderId="4" fillId="0" fontId="5" numFmtId="0" xfId="0" applyAlignment="1" applyBorder="1" applyFont="1">
      <alignment shrinkToFit="0" vertical="center" wrapText="0"/>
    </xf>
    <xf borderId="1" fillId="0" fontId="2" numFmtId="3" xfId="0" applyAlignment="1" applyBorder="1" applyFont="1" applyNumberFormat="1">
      <alignment horizontal="center" readingOrder="0" shrinkToFit="0" wrapText="0"/>
    </xf>
    <xf borderId="1" fillId="0" fontId="14" numFmtId="0" xfId="0" applyAlignment="1" applyBorder="1" applyFont="1">
      <alignment horizontal="center" readingOrder="0" shrinkToFit="0" wrapText="0"/>
    </xf>
    <xf borderId="1" fillId="0" fontId="2" numFmtId="0" xfId="0" applyAlignment="1" applyBorder="1" applyFont="1">
      <alignment readingOrder="0" shrinkToFit="0" wrapText="1"/>
    </xf>
    <xf borderId="0" fillId="0" fontId="2" numFmtId="0" xfId="0" applyAlignment="1" applyFont="1">
      <alignment readingOrder="0"/>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15" numFmtId="0" xfId="0" applyAlignment="1" applyFont="1">
      <alignment shrinkToFit="0" vertical="center" wrapText="1"/>
    </xf>
    <xf borderId="0" fillId="0" fontId="5" numFmtId="164" xfId="0" applyAlignment="1" applyFont="1" applyNumberFormat="1">
      <alignment horizontal="center" shrinkToFit="0" vertical="center" wrapText="1"/>
    </xf>
    <xf borderId="0" fillId="0" fontId="5" numFmtId="3" xfId="0" applyAlignment="1" applyFont="1" applyNumberFormat="1">
      <alignment horizontal="center" shrinkToFit="0" vertical="center" wrapText="1"/>
    </xf>
    <xf borderId="0" fillId="0" fontId="5" numFmtId="0" xfId="0" applyAlignment="1" applyFont="1">
      <alignment horizontal="right" shrinkToFit="0" vertical="center" wrapText="0"/>
    </xf>
    <xf borderId="3" fillId="2" fontId="1" numFmtId="0" xfId="0" applyAlignment="1" applyBorder="1" applyFont="1">
      <alignment horizontal="center" shrinkToFit="0" vertical="center" wrapText="1"/>
    </xf>
    <xf borderId="3" fillId="0" fontId="5" numFmtId="0" xfId="0" applyAlignment="1" applyBorder="1" applyFont="1">
      <alignment shrinkToFit="0" vertical="center" wrapText="0"/>
    </xf>
    <xf borderId="3" fillId="0" fontId="5" numFmtId="0" xfId="0" applyBorder="1" applyFont="1"/>
    <xf borderId="0" fillId="0" fontId="5" numFmtId="0" xfId="0" applyAlignment="1" applyFont="1">
      <alignment horizontal="center" shrinkToFit="0" wrapText="1"/>
    </xf>
    <xf borderId="0" fillId="0" fontId="5" numFmtId="0" xfId="0" applyAlignment="1" applyFont="1">
      <alignment shrinkToFit="0" wrapText="1"/>
    </xf>
    <xf borderId="0" fillId="0" fontId="5" numFmtId="3" xfId="0" applyAlignment="1" applyFont="1" applyNumberFormat="1">
      <alignment horizontal="center" shrinkToFit="0" wrapText="1"/>
    </xf>
    <xf borderId="3" fillId="0" fontId="5" numFmtId="0" xfId="0" applyAlignment="1" applyBorder="1" applyFont="1">
      <alignment horizontal="right"/>
    </xf>
    <xf borderId="0" fillId="0" fontId="5" numFmtId="165" xfId="0" applyAlignment="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ripsy.ai/" TargetMode="External"/><Relationship Id="rId194" Type="http://schemas.openxmlformats.org/officeDocument/2006/relationships/hyperlink" Target="https://linktr.ee/metalcirclehq" TargetMode="External"/><Relationship Id="rId193" Type="http://schemas.openxmlformats.org/officeDocument/2006/relationships/hyperlink" Target="https://www.linkedin.com/in/ismailbds" TargetMode="External"/><Relationship Id="rId192" Type="http://schemas.openxmlformats.org/officeDocument/2006/relationships/hyperlink" Target="http://pewarisan.com" TargetMode="External"/><Relationship Id="rId191" Type="http://schemas.openxmlformats.org/officeDocument/2006/relationships/hyperlink" Target="https://www.linkedin.com/in/azharsaifi1994" TargetMode="External"/><Relationship Id="rId187" Type="http://schemas.openxmlformats.org/officeDocument/2006/relationships/hyperlink" Target="https://www.linkedin.com/in/aymanfarooq" TargetMode="External"/><Relationship Id="rId186" Type="http://schemas.openxmlformats.org/officeDocument/2006/relationships/hyperlink" Target="https://ayman.brandeonix.com/" TargetMode="External"/><Relationship Id="rId185" Type="http://schemas.openxmlformats.org/officeDocument/2006/relationships/hyperlink" Target="https://www.raffman.com" TargetMode="External"/><Relationship Id="rId184" Type="http://schemas.openxmlformats.org/officeDocument/2006/relationships/hyperlink" Target="https://wildestai.com/" TargetMode="External"/><Relationship Id="rId189" Type="http://schemas.openxmlformats.org/officeDocument/2006/relationships/hyperlink" Target="https://unliminal.com/" TargetMode="External"/><Relationship Id="rId188" Type="http://schemas.openxmlformats.org/officeDocument/2006/relationships/hyperlink" Target="http://brandeonix.com" TargetMode="External"/><Relationship Id="rId183" Type="http://schemas.openxmlformats.org/officeDocument/2006/relationships/hyperlink" Target="https://www.linkedin.com/in/avikalp-gupta" TargetMode="External"/><Relationship Id="rId182" Type="http://schemas.openxmlformats.org/officeDocument/2006/relationships/hyperlink" Target="https://www.linkedin.com/in/austinambrozi" TargetMode="External"/><Relationship Id="rId181" Type="http://schemas.openxmlformats.org/officeDocument/2006/relationships/hyperlink" Target="http://www.modurisk.com" TargetMode="External"/><Relationship Id="rId180" Type="http://schemas.openxmlformats.org/officeDocument/2006/relationships/hyperlink" Target="https://venturespeed.ai/" TargetMode="External"/><Relationship Id="rId176" Type="http://schemas.openxmlformats.org/officeDocument/2006/relationships/hyperlink" Target="http://www.2070health.com/" TargetMode="External"/><Relationship Id="rId175" Type="http://schemas.openxmlformats.org/officeDocument/2006/relationships/hyperlink" Target="https://www.linkedin.com/in/ashish-khatode-874257218" TargetMode="External"/><Relationship Id="rId174" Type="http://schemas.openxmlformats.org/officeDocument/2006/relationships/hyperlink" Target="http://www.saletancy.com" TargetMode="External"/><Relationship Id="rId173" Type="http://schemas.openxmlformats.org/officeDocument/2006/relationships/hyperlink" Target="https://www.linkedin.com/in/abcd" TargetMode="External"/><Relationship Id="rId179" Type="http://schemas.openxmlformats.org/officeDocument/2006/relationships/hyperlink" Target="http://infotech.com" TargetMode="External"/><Relationship Id="rId178" Type="http://schemas.openxmlformats.org/officeDocument/2006/relationships/hyperlink" Target="http://www.ansoftsys.com" TargetMode="External"/><Relationship Id="rId177" Type="http://schemas.openxmlformats.org/officeDocument/2006/relationships/hyperlink" Target="https://www.linkedin.com/in/ashmita-chakraborty-469166129" TargetMode="External"/><Relationship Id="rId198" Type="http://schemas.openxmlformats.org/officeDocument/2006/relationships/hyperlink" Target="http://www.eficiente-ventures.com" TargetMode="External"/><Relationship Id="rId197" Type="http://schemas.openxmlformats.org/officeDocument/2006/relationships/hyperlink" Target="https://capasagrielevage.wixsite.com/capaspisciculre" TargetMode="External"/><Relationship Id="rId196" Type="http://schemas.openxmlformats.org/officeDocument/2006/relationships/hyperlink" Target="https://www.linkedin.com/in/bagoubadi-gnansa-286369195" TargetMode="External"/><Relationship Id="rId195" Type="http://schemas.openxmlformats.org/officeDocument/2006/relationships/hyperlink" Target="http://www.cognizant.com" TargetMode="External"/><Relationship Id="rId199" Type="http://schemas.openxmlformats.org/officeDocument/2006/relationships/hyperlink" Target="https://www.linkedin.com/in/baldwin-santhosh-9b733728" TargetMode="External"/><Relationship Id="rId150" Type="http://schemas.openxmlformats.org/officeDocument/2006/relationships/hyperlink" Target="https://www.riservacapital.com/" TargetMode="External"/><Relationship Id="rId392" Type="http://schemas.openxmlformats.org/officeDocument/2006/relationships/hyperlink" Target="https://www.linkedin.com/in/chiensmile" TargetMode="External"/><Relationship Id="rId391" Type="http://schemas.openxmlformats.org/officeDocument/2006/relationships/hyperlink" Target="http://coro.net" TargetMode="External"/><Relationship Id="rId390" Type="http://schemas.openxmlformats.org/officeDocument/2006/relationships/hyperlink" Target="https://kepner-tregoe.com/" TargetMode="External"/><Relationship Id="rId1" Type="http://schemas.openxmlformats.org/officeDocument/2006/relationships/hyperlink" Target="http://slamagency.com" TargetMode="External"/><Relationship Id="rId2" Type="http://schemas.openxmlformats.org/officeDocument/2006/relationships/hyperlink" Target="http://dotcomsourcing.com" TargetMode="External"/><Relationship Id="rId3" Type="http://schemas.openxmlformats.org/officeDocument/2006/relationships/hyperlink" Target="https://www.linkedin.com/in/aqb589" TargetMode="External"/><Relationship Id="rId149" Type="http://schemas.openxmlformats.org/officeDocument/2006/relationships/hyperlink" Target="http://www.increff.com" TargetMode="External"/><Relationship Id="rId4" Type="http://schemas.openxmlformats.org/officeDocument/2006/relationships/hyperlink" Target="http://inputzero.com" TargetMode="External"/><Relationship Id="rId148" Type="http://schemas.openxmlformats.org/officeDocument/2006/relationships/hyperlink" Target="http://aimarketingmasters.com" TargetMode="External"/><Relationship Id="rId1090" Type="http://schemas.openxmlformats.org/officeDocument/2006/relationships/hyperlink" Target="http://pulpowms.com" TargetMode="External"/><Relationship Id="rId1091" Type="http://schemas.openxmlformats.org/officeDocument/2006/relationships/hyperlink" Target="https://www.linkedin.com/in/philippe-luanghy-782b2313" TargetMode="External"/><Relationship Id="rId1092" Type="http://schemas.openxmlformats.org/officeDocument/2006/relationships/hyperlink" Target="http://www.grantsinsiders.com" TargetMode="External"/><Relationship Id="rId1093" Type="http://schemas.openxmlformats.org/officeDocument/2006/relationships/hyperlink" Target="https://www.linkedin.com/in/phuntsho-dorji-432592375" TargetMode="External"/><Relationship Id="rId1094" Type="http://schemas.openxmlformats.org/officeDocument/2006/relationships/hyperlink" Target="https://www.linkedin.com/in/profpk" TargetMode="External"/><Relationship Id="rId9" Type="http://schemas.openxmlformats.org/officeDocument/2006/relationships/hyperlink" Target="https://www.linkedin.com/in/abdelamiche" TargetMode="External"/><Relationship Id="rId143" Type="http://schemas.openxmlformats.org/officeDocument/2006/relationships/hyperlink" Target="http://blend2balance.com" TargetMode="External"/><Relationship Id="rId385" Type="http://schemas.openxmlformats.org/officeDocument/2006/relationships/hyperlink" Target="https://www.linkedin.com/in/eugenekolker/" TargetMode="External"/><Relationship Id="rId1095" Type="http://schemas.openxmlformats.org/officeDocument/2006/relationships/hyperlink" Target="http://www.businessoptima.com" TargetMode="External"/><Relationship Id="rId142" Type="http://schemas.openxmlformats.org/officeDocument/2006/relationships/hyperlink" Target="http://calvadaholdings.com" TargetMode="External"/><Relationship Id="rId384" Type="http://schemas.openxmlformats.org/officeDocument/2006/relationships/hyperlink" Target="http://www.nnakki.com" TargetMode="External"/><Relationship Id="rId1096" Type="http://schemas.openxmlformats.org/officeDocument/2006/relationships/hyperlink" Target="http://zubilabs.com/" TargetMode="External"/><Relationship Id="rId141" Type="http://schemas.openxmlformats.org/officeDocument/2006/relationships/hyperlink" Target="https://www.linkedin.com/in/anncontorno" TargetMode="External"/><Relationship Id="rId383" Type="http://schemas.openxmlformats.org/officeDocument/2006/relationships/hyperlink" Target="https://flyingbinary.com/" TargetMode="External"/><Relationship Id="rId1097" Type="http://schemas.openxmlformats.org/officeDocument/2006/relationships/hyperlink" Target="https://www.linkedin.com/in/poojabajpai895" TargetMode="External"/><Relationship Id="rId140" Type="http://schemas.openxmlformats.org/officeDocument/2006/relationships/hyperlink" Target="https://www.linkedin.com/in/annang" TargetMode="External"/><Relationship Id="rId382" Type="http://schemas.openxmlformats.org/officeDocument/2006/relationships/hyperlink" Target="https://www.linkedin.com/in/dr-gaurav-mishra-b6322598/" TargetMode="External"/><Relationship Id="rId1098" Type="http://schemas.openxmlformats.org/officeDocument/2006/relationships/hyperlink" Target="https://www.linkedin.com/in/prabhakaran-subramaniyan-31523b187" TargetMode="External"/><Relationship Id="rId5" Type="http://schemas.openxmlformats.org/officeDocument/2006/relationships/hyperlink" Target="https://gomed.ng/" TargetMode="External"/><Relationship Id="rId147" Type="http://schemas.openxmlformats.org/officeDocument/2006/relationships/hyperlink" Target="https://xcavate.io/" TargetMode="External"/><Relationship Id="rId389" Type="http://schemas.openxmlformats.org/officeDocument/2006/relationships/hyperlink" Target="http://www.teaiiano.com/vision360-leadership" TargetMode="External"/><Relationship Id="rId1099" Type="http://schemas.openxmlformats.org/officeDocument/2006/relationships/hyperlink" Target="https://www.linkedin.com/in/pranavrajtp" TargetMode="External"/><Relationship Id="rId6" Type="http://schemas.openxmlformats.org/officeDocument/2006/relationships/hyperlink" Target="https://www.linkedin.com/in/yomi-aregbe" TargetMode="External"/><Relationship Id="rId146" Type="http://schemas.openxmlformats.org/officeDocument/2006/relationships/hyperlink" Target="https://dmz.torontomu.ca/" TargetMode="External"/><Relationship Id="rId388" Type="http://schemas.openxmlformats.org/officeDocument/2006/relationships/hyperlink" Target="https://network.vc/" TargetMode="External"/><Relationship Id="rId7" Type="http://schemas.openxmlformats.org/officeDocument/2006/relationships/hyperlink" Target="http://www.saudifamilyholdings.com/" TargetMode="External"/><Relationship Id="rId145" Type="http://schemas.openxmlformats.org/officeDocument/2006/relationships/hyperlink" Target="https://dreamore.io" TargetMode="External"/><Relationship Id="rId387" Type="http://schemas.openxmlformats.org/officeDocument/2006/relationships/hyperlink" Target="https://kennardbrown.com" TargetMode="External"/><Relationship Id="rId8" Type="http://schemas.openxmlformats.org/officeDocument/2006/relationships/hyperlink" Target="https://siya.tech" TargetMode="External"/><Relationship Id="rId144" Type="http://schemas.openxmlformats.org/officeDocument/2006/relationships/hyperlink" Target="https://www.linkedin.com/in/ambanne-r-6b6a22" TargetMode="External"/><Relationship Id="rId386" Type="http://schemas.openxmlformats.org/officeDocument/2006/relationships/hyperlink" Target="https://www.expedaite.com/" TargetMode="External"/><Relationship Id="rId381" Type="http://schemas.openxmlformats.org/officeDocument/2006/relationships/hyperlink" Target="https://dougthorpe.com" TargetMode="External"/><Relationship Id="rId380" Type="http://schemas.openxmlformats.org/officeDocument/2006/relationships/hyperlink" Target="https://www.linkedin.com/in/dougthorpe" TargetMode="External"/><Relationship Id="rId139" Type="http://schemas.openxmlformats.org/officeDocument/2006/relationships/hyperlink" Target="http://www.datatobiz.com" TargetMode="External"/><Relationship Id="rId138" Type="http://schemas.openxmlformats.org/officeDocument/2006/relationships/hyperlink" Target="https://www.linkedin.com/in/ankush-datatobiz" TargetMode="External"/><Relationship Id="rId137" Type="http://schemas.openxmlformats.org/officeDocument/2006/relationships/hyperlink" Target="http://www.noilabs.com" TargetMode="External"/><Relationship Id="rId379" Type="http://schemas.openxmlformats.org/officeDocument/2006/relationships/hyperlink" Target="http://matchita.ai" TargetMode="External"/><Relationship Id="rId1080" Type="http://schemas.openxmlformats.org/officeDocument/2006/relationships/hyperlink" Target="http://vrtinternational.com/" TargetMode="External"/><Relationship Id="rId1081" Type="http://schemas.openxmlformats.org/officeDocument/2006/relationships/hyperlink" Target="https://www.linkedin.com/in/krusepeter" TargetMode="External"/><Relationship Id="rId1082" Type="http://schemas.openxmlformats.org/officeDocument/2006/relationships/hyperlink" Target="http://itgenius.com" TargetMode="External"/><Relationship Id="rId1083" Type="http://schemas.openxmlformats.org/officeDocument/2006/relationships/hyperlink" Target="https://www.linkedin.com/in/peter-rushford-34183b44" TargetMode="External"/><Relationship Id="rId132" Type="http://schemas.openxmlformats.org/officeDocument/2006/relationships/hyperlink" Target="http://www.aniediinyangfoundation.org" TargetMode="External"/><Relationship Id="rId374" Type="http://schemas.openxmlformats.org/officeDocument/2006/relationships/hyperlink" Target="https://www.linkedin.com/in/divya-m-bala" TargetMode="External"/><Relationship Id="rId1084" Type="http://schemas.openxmlformats.org/officeDocument/2006/relationships/hyperlink" Target="http://sharsnacks.com" TargetMode="External"/><Relationship Id="rId131" Type="http://schemas.openxmlformats.org/officeDocument/2006/relationships/hyperlink" Target="https://www.linkedin.com/in/angelo-toglia-a8b0933" TargetMode="External"/><Relationship Id="rId373" Type="http://schemas.openxmlformats.org/officeDocument/2006/relationships/hyperlink" Target="https://www.linkedin.com/in/divineekpe" TargetMode="External"/><Relationship Id="rId1085" Type="http://schemas.openxmlformats.org/officeDocument/2006/relationships/hyperlink" Target="http://chipx.io/" TargetMode="External"/><Relationship Id="rId130" Type="http://schemas.openxmlformats.org/officeDocument/2006/relationships/hyperlink" Target="http://genue.ai/" TargetMode="External"/><Relationship Id="rId372" Type="http://schemas.openxmlformats.org/officeDocument/2006/relationships/hyperlink" Target="https://www.telltalesops.com/" TargetMode="External"/><Relationship Id="rId1086" Type="http://schemas.openxmlformats.org/officeDocument/2006/relationships/hyperlink" Target="https://www.linkedin.com/in/pethuvignesh" TargetMode="External"/><Relationship Id="rId371" Type="http://schemas.openxmlformats.org/officeDocument/2006/relationships/hyperlink" Target="http://www.brisken.com/" TargetMode="External"/><Relationship Id="rId1087" Type="http://schemas.openxmlformats.org/officeDocument/2006/relationships/hyperlink" Target="https://www.linkedin.com/in/petrus-hamutenya-15b33773" TargetMode="External"/><Relationship Id="rId136" Type="http://schemas.openxmlformats.org/officeDocument/2006/relationships/hyperlink" Target="https://sixfigureconsulting.co" TargetMode="External"/><Relationship Id="rId378" Type="http://schemas.openxmlformats.org/officeDocument/2006/relationships/hyperlink" Target="https://www.linkedin.com/in/priscilia-dooyum-dealam-78954836a" TargetMode="External"/><Relationship Id="rId1088" Type="http://schemas.openxmlformats.org/officeDocument/2006/relationships/hyperlink" Target="http://www.eriscanada.com/" TargetMode="External"/><Relationship Id="rId135" Type="http://schemas.openxmlformats.org/officeDocument/2006/relationships/hyperlink" Target="https://www.linkedin.com/in/ankitmodisfc" TargetMode="External"/><Relationship Id="rId377" Type="http://schemas.openxmlformats.org/officeDocument/2006/relationships/hyperlink" Target="https://dataphoenix.info/" TargetMode="External"/><Relationship Id="rId1089" Type="http://schemas.openxmlformats.org/officeDocument/2006/relationships/hyperlink" Target="https://peachscore.com/" TargetMode="External"/><Relationship Id="rId134" Type="http://schemas.openxmlformats.org/officeDocument/2006/relationships/hyperlink" Target="https://www.linkedin.com/in/anjana-girish-642a3528b" TargetMode="External"/><Relationship Id="rId376" Type="http://schemas.openxmlformats.org/officeDocument/2006/relationships/hyperlink" Target="https://www.linkedin.com/in/mehrasanikandish" TargetMode="External"/><Relationship Id="rId133" Type="http://schemas.openxmlformats.org/officeDocument/2006/relationships/hyperlink" Target="https://www.voizai.com/" TargetMode="External"/><Relationship Id="rId375" Type="http://schemas.openxmlformats.org/officeDocument/2006/relationships/hyperlink" Target="https://www.linkedin.com/in/diya-fatima-202917346" TargetMode="External"/><Relationship Id="rId172" Type="http://schemas.openxmlformats.org/officeDocument/2006/relationships/hyperlink" Target="http://www.disrupt.com/" TargetMode="External"/><Relationship Id="rId171" Type="http://schemas.openxmlformats.org/officeDocument/2006/relationships/hyperlink" Target="http://aseemai.com" TargetMode="External"/><Relationship Id="rId170" Type="http://schemas.openxmlformats.org/officeDocument/2006/relationships/hyperlink" Target="https://asadzulfahri.com" TargetMode="External"/><Relationship Id="rId165" Type="http://schemas.openxmlformats.org/officeDocument/2006/relationships/hyperlink" Target="http://www.mbmcapital.co/" TargetMode="External"/><Relationship Id="rId164" Type="http://schemas.openxmlformats.org/officeDocument/2006/relationships/hyperlink" Target="http://www.safely-together.com" TargetMode="External"/><Relationship Id="rId163" Type="http://schemas.openxmlformats.org/officeDocument/2006/relationships/hyperlink" Target="https://www.linkedin.com/in/ars" TargetMode="External"/><Relationship Id="rId162" Type="http://schemas.openxmlformats.org/officeDocument/2006/relationships/hyperlink" Target="http://www.strategicbusinessalliance.com/" TargetMode="External"/><Relationship Id="rId169" Type="http://schemas.openxmlformats.org/officeDocument/2006/relationships/hyperlink" Target="http://spctek.com" TargetMode="External"/><Relationship Id="rId168" Type="http://schemas.openxmlformats.org/officeDocument/2006/relationships/hyperlink" Target="https://www.linkedin.com/in/arvindraj-chauhan-9b793a150" TargetMode="External"/><Relationship Id="rId167" Type="http://schemas.openxmlformats.org/officeDocument/2006/relationships/hyperlink" Target="https://www.linkedin.com/in/arunkumar-manivannan1" TargetMode="External"/><Relationship Id="rId166" Type="http://schemas.openxmlformats.org/officeDocument/2006/relationships/hyperlink" Target="https://www.linkedin.com/in/arun-kumar-yadav-ab218338?utm_source=share&amp;utm_campaign=share_via&amp;utm_content=profile&amp;utm_medium=android_app" TargetMode="External"/><Relationship Id="rId161" Type="http://schemas.openxmlformats.org/officeDocument/2006/relationships/hyperlink" Target="http://gambito.co" TargetMode="External"/><Relationship Id="rId160" Type="http://schemas.openxmlformats.org/officeDocument/2006/relationships/hyperlink" Target="http://quotesdirect.com" TargetMode="External"/><Relationship Id="rId159" Type="http://schemas.openxmlformats.org/officeDocument/2006/relationships/hyperlink" Target="https://acceliqdigital.com/services/excelinsight_finance/" TargetMode="External"/><Relationship Id="rId154" Type="http://schemas.openxmlformats.org/officeDocument/2006/relationships/hyperlink" Target="https://www.linkedin.com/in/antonio-dos-santos-ferreira" TargetMode="External"/><Relationship Id="rId396" Type="http://schemas.openxmlformats.org/officeDocument/2006/relationships/hyperlink" Target="https://virtussolis.space/" TargetMode="External"/><Relationship Id="rId153" Type="http://schemas.openxmlformats.org/officeDocument/2006/relationships/hyperlink" Target="https://www.menyala.com" TargetMode="External"/><Relationship Id="rId395" Type="http://schemas.openxmlformats.org/officeDocument/2006/relationships/hyperlink" Target="https://www.linkedin.com/in/dylan-a-kaplan" TargetMode="External"/><Relationship Id="rId152" Type="http://schemas.openxmlformats.org/officeDocument/2006/relationships/hyperlink" Target="http://www.leedsgalvanising.co.uk" TargetMode="External"/><Relationship Id="rId394" Type="http://schemas.openxmlformats.org/officeDocument/2006/relationships/hyperlink" Target="https://www.linkedin.com/in/dustin-godevais-60232229" TargetMode="External"/><Relationship Id="rId151" Type="http://schemas.openxmlformats.org/officeDocument/2006/relationships/hyperlink" Target="https://graystonetech.com" TargetMode="External"/><Relationship Id="rId393" Type="http://schemas.openxmlformats.org/officeDocument/2006/relationships/hyperlink" Target="https://www.myplankeeper.com/" TargetMode="External"/><Relationship Id="rId158" Type="http://schemas.openxmlformats.org/officeDocument/2006/relationships/hyperlink" Target="https://fleetsnap.ai/" TargetMode="External"/><Relationship Id="rId157" Type="http://schemas.openxmlformats.org/officeDocument/2006/relationships/hyperlink" Target="https://www.linkedin.com/in/lus" TargetMode="External"/><Relationship Id="rId399" Type="http://schemas.openxmlformats.org/officeDocument/2006/relationships/hyperlink" Target="http://www.stonemediasolutions.com" TargetMode="External"/><Relationship Id="rId156" Type="http://schemas.openxmlformats.org/officeDocument/2006/relationships/hyperlink" Target="https://www.linkedin.com/in/aratimukerji" TargetMode="External"/><Relationship Id="rId398" Type="http://schemas.openxmlformats.org/officeDocument/2006/relationships/hyperlink" Target="https://www.linkedin.com/in/com" TargetMode="External"/><Relationship Id="rId155" Type="http://schemas.openxmlformats.org/officeDocument/2006/relationships/hyperlink" Target="https://www.linkedin.com/in/anvarjon-abdurashidov" TargetMode="External"/><Relationship Id="rId397" Type="http://schemas.openxmlformats.org/officeDocument/2006/relationships/hyperlink" Target="https://www.angelhub.mx/" TargetMode="External"/><Relationship Id="rId808" Type="http://schemas.openxmlformats.org/officeDocument/2006/relationships/hyperlink" Target="https://www.linkedin.com/in/saxenamanav" TargetMode="External"/><Relationship Id="rId807" Type="http://schemas.openxmlformats.org/officeDocument/2006/relationships/hyperlink" Target="http://www.cittagent.com" TargetMode="External"/><Relationship Id="rId806" Type="http://schemas.openxmlformats.org/officeDocument/2006/relationships/hyperlink" Target="https://clust.team/en/" TargetMode="External"/><Relationship Id="rId805" Type="http://schemas.openxmlformats.org/officeDocument/2006/relationships/hyperlink" Target="https://bandera.agency" TargetMode="External"/><Relationship Id="rId809" Type="http://schemas.openxmlformats.org/officeDocument/2006/relationships/hyperlink" Target="https://www.unravelminds.com" TargetMode="External"/><Relationship Id="rId800" Type="http://schemas.openxmlformats.org/officeDocument/2006/relationships/hyperlink" Target="https://makkook.ai" TargetMode="External"/><Relationship Id="rId804" Type="http://schemas.openxmlformats.org/officeDocument/2006/relationships/hyperlink" Target="http://automechanic-eg.com" TargetMode="External"/><Relationship Id="rId803" Type="http://schemas.openxmlformats.org/officeDocument/2006/relationships/hyperlink" Target="http://workoptional.ai" TargetMode="External"/><Relationship Id="rId802" Type="http://schemas.openxmlformats.org/officeDocument/2006/relationships/hyperlink" Target="https://www.linkedin.com/in/ndbmai" TargetMode="External"/><Relationship Id="rId801" Type="http://schemas.openxmlformats.org/officeDocument/2006/relationships/hyperlink" Target="http://makkook.ai" TargetMode="External"/><Relationship Id="rId40" Type="http://schemas.openxmlformats.org/officeDocument/2006/relationships/hyperlink" Target="https://www.linkedin.com/in/aditya-dugar-ms" TargetMode="External"/><Relationship Id="rId1334" Type="http://schemas.openxmlformats.org/officeDocument/2006/relationships/hyperlink" Target="http://sparktoria.com/" TargetMode="External"/><Relationship Id="rId1335" Type="http://schemas.openxmlformats.org/officeDocument/2006/relationships/hyperlink" Target="https://www.linkedin.com/in/harikrishnan-natarajan-69474a10" TargetMode="External"/><Relationship Id="rId42" Type="http://schemas.openxmlformats.org/officeDocument/2006/relationships/hyperlink" Target="https://www.tatadigital.in/" TargetMode="External"/><Relationship Id="rId1336" Type="http://schemas.openxmlformats.org/officeDocument/2006/relationships/hyperlink" Target="https://www.linkedin.com/in/subrahmanyam-bvs" TargetMode="External"/><Relationship Id="rId41" Type="http://schemas.openxmlformats.org/officeDocument/2006/relationships/hyperlink" Target="https://myriadsolutionz.com" TargetMode="External"/><Relationship Id="rId1337" Type="http://schemas.openxmlformats.org/officeDocument/2006/relationships/hyperlink" Target="https://www.linkedin.com/in/in-subramanian" TargetMode="External"/><Relationship Id="rId44" Type="http://schemas.openxmlformats.org/officeDocument/2006/relationships/hyperlink" Target="http://www.hireful.com" TargetMode="External"/><Relationship Id="rId1338" Type="http://schemas.openxmlformats.org/officeDocument/2006/relationships/hyperlink" Target="http://gmcorp.ai" TargetMode="External"/><Relationship Id="rId43" Type="http://schemas.openxmlformats.org/officeDocument/2006/relationships/hyperlink" Target="https://www.linkedin.com/in/adityabarrela" TargetMode="External"/><Relationship Id="rId1339" Type="http://schemas.openxmlformats.org/officeDocument/2006/relationships/hyperlink" Target="http://www.cranium-invest.co.za/" TargetMode="External"/><Relationship Id="rId46" Type="http://schemas.openxmlformats.org/officeDocument/2006/relationships/hyperlink" Target="https://www.linkedin.com/in/agatha-omoijuanfo" TargetMode="External"/><Relationship Id="rId45" Type="http://schemas.openxmlformats.org/officeDocument/2006/relationships/hyperlink" Target="http://perspective.technology/home" TargetMode="External"/><Relationship Id="rId509" Type="http://schemas.openxmlformats.org/officeDocument/2006/relationships/hyperlink" Target="https://plenus-health.com/" TargetMode="External"/><Relationship Id="rId508" Type="http://schemas.openxmlformats.org/officeDocument/2006/relationships/hyperlink" Target="https://www.norrig.health/" TargetMode="External"/><Relationship Id="rId503" Type="http://schemas.openxmlformats.org/officeDocument/2006/relationships/hyperlink" Target="https://www.linkedin.com/in/godarko" TargetMode="External"/><Relationship Id="rId745" Type="http://schemas.openxmlformats.org/officeDocument/2006/relationships/hyperlink" Target="http://dealraise.com" TargetMode="External"/><Relationship Id="rId987" Type="http://schemas.openxmlformats.org/officeDocument/2006/relationships/hyperlink" Target="http://networkscience.ai" TargetMode="External"/><Relationship Id="rId502" Type="http://schemas.openxmlformats.org/officeDocument/2006/relationships/hyperlink" Target="https://www.linkedin.com/in/gjorgjidimitrov/" TargetMode="External"/><Relationship Id="rId744" Type="http://schemas.openxmlformats.org/officeDocument/2006/relationships/hyperlink" Target="http://www.hikigai.ai/" TargetMode="External"/><Relationship Id="rId986" Type="http://schemas.openxmlformats.org/officeDocument/2006/relationships/hyperlink" Target="https://www.linkedin.com/in/gnikhilgupta" TargetMode="External"/><Relationship Id="rId501" Type="http://schemas.openxmlformats.org/officeDocument/2006/relationships/hyperlink" Target="https://wordsmine.com/" TargetMode="External"/><Relationship Id="rId743" Type="http://schemas.openxmlformats.org/officeDocument/2006/relationships/hyperlink" Target="https://www.streamalive.com/" TargetMode="External"/><Relationship Id="rId985" Type="http://schemas.openxmlformats.org/officeDocument/2006/relationships/hyperlink" Target="https://www.linkedin.com/in/nikhil-doye" TargetMode="External"/><Relationship Id="rId500" Type="http://schemas.openxmlformats.org/officeDocument/2006/relationships/hyperlink" Target="https://www.paradigma.city" TargetMode="External"/><Relationship Id="rId742" Type="http://schemas.openxmlformats.org/officeDocument/2006/relationships/hyperlink" Target="http://www.truleague.com" TargetMode="External"/><Relationship Id="rId984" Type="http://schemas.openxmlformats.org/officeDocument/2006/relationships/hyperlink" Target="https://hnikbakht.com/" TargetMode="External"/><Relationship Id="rId507" Type="http://schemas.openxmlformats.org/officeDocument/2006/relationships/hyperlink" Target="https://www.justeverything.app" TargetMode="External"/><Relationship Id="rId749" Type="http://schemas.openxmlformats.org/officeDocument/2006/relationships/hyperlink" Target="https://fourpillarscommunityhousing.com/" TargetMode="External"/><Relationship Id="rId506" Type="http://schemas.openxmlformats.org/officeDocument/2006/relationships/hyperlink" Target="https://www.linkedin.com/in/gopaal-miriyalu-dhanasekar-2b0995137" TargetMode="External"/><Relationship Id="rId748" Type="http://schemas.openxmlformats.org/officeDocument/2006/relationships/hyperlink" Target="https://www.linkedin.com/in/larisaginosyan/" TargetMode="External"/><Relationship Id="rId505" Type="http://schemas.openxmlformats.org/officeDocument/2006/relationships/hyperlink" Target="http://www.snetbranding.com" TargetMode="External"/><Relationship Id="rId747" Type="http://schemas.openxmlformats.org/officeDocument/2006/relationships/hyperlink" Target="https://the-one-lilac.vercel.app/" TargetMode="External"/><Relationship Id="rId989" Type="http://schemas.openxmlformats.org/officeDocument/2006/relationships/hyperlink" Target="http://brask.ai/" TargetMode="External"/><Relationship Id="rId504" Type="http://schemas.openxmlformats.org/officeDocument/2006/relationships/hyperlink" Target="http://gate2fundraise.com" TargetMode="External"/><Relationship Id="rId746" Type="http://schemas.openxmlformats.org/officeDocument/2006/relationships/hyperlink" Target="http://www.revyl.ai/" TargetMode="External"/><Relationship Id="rId988" Type="http://schemas.openxmlformats.org/officeDocument/2006/relationships/hyperlink" Target="https://www.linkedin.com/in/nikita-akolikar/" TargetMode="External"/><Relationship Id="rId48" Type="http://schemas.openxmlformats.org/officeDocument/2006/relationships/hyperlink" Target="https://www.linkedin.com/in/ahmedmalgwi" TargetMode="External"/><Relationship Id="rId47" Type="http://schemas.openxmlformats.org/officeDocument/2006/relationships/hyperlink" Target="http://reliefbuddy.com" TargetMode="External"/><Relationship Id="rId49" Type="http://schemas.openxmlformats.org/officeDocument/2006/relationships/hyperlink" Target="https://www.bungkus.co/" TargetMode="External"/><Relationship Id="rId741" Type="http://schemas.openxmlformats.org/officeDocument/2006/relationships/hyperlink" Target="https://www.erezcapital.io/" TargetMode="External"/><Relationship Id="rId983" Type="http://schemas.openxmlformats.org/officeDocument/2006/relationships/hyperlink" Target="http://www.fundability.org.uk" TargetMode="External"/><Relationship Id="rId1330" Type="http://schemas.openxmlformats.org/officeDocument/2006/relationships/hyperlink" Target="https://peris.ai/" TargetMode="External"/><Relationship Id="rId740" Type="http://schemas.openxmlformats.org/officeDocument/2006/relationships/hyperlink" Target="http://www.wrightmr.com" TargetMode="External"/><Relationship Id="rId982" Type="http://schemas.openxmlformats.org/officeDocument/2006/relationships/hyperlink" Target="https://www.linkedin.com/in/sangay-nidup" TargetMode="External"/><Relationship Id="rId1331" Type="http://schemas.openxmlformats.org/officeDocument/2006/relationships/hyperlink" Target="http://www.dellininvestments.com/" TargetMode="External"/><Relationship Id="rId981" Type="http://schemas.openxmlformats.org/officeDocument/2006/relationships/hyperlink" Target="https://theaiaccelerator.co/" TargetMode="External"/><Relationship Id="rId1332" Type="http://schemas.openxmlformats.org/officeDocument/2006/relationships/hyperlink" Target="https://www.linkedin.com/in/acoaacemgzwbttuggkt5xruij9y0fdikyyriaxm" TargetMode="External"/><Relationship Id="rId980" Type="http://schemas.openxmlformats.org/officeDocument/2006/relationships/hyperlink" Target="http://raventic.com/" TargetMode="External"/><Relationship Id="rId1333" Type="http://schemas.openxmlformats.org/officeDocument/2006/relationships/hyperlink" Target="http://thrivewithstorm.com" TargetMode="External"/><Relationship Id="rId1323" Type="http://schemas.openxmlformats.org/officeDocument/2006/relationships/hyperlink" Target="https://www.linkedin.com/in/stephen-dimba" TargetMode="External"/><Relationship Id="rId1324" Type="http://schemas.openxmlformats.org/officeDocument/2006/relationships/hyperlink" Target="http://www.klinik.co.ke" TargetMode="External"/><Relationship Id="rId31" Type="http://schemas.openxmlformats.org/officeDocument/2006/relationships/hyperlink" Target="http://hellokoru.com/" TargetMode="External"/><Relationship Id="rId1325" Type="http://schemas.openxmlformats.org/officeDocument/2006/relationships/hyperlink" Target="https://katalys-ai.com/" TargetMode="External"/><Relationship Id="rId30" Type="http://schemas.openxmlformats.org/officeDocument/2006/relationships/hyperlink" Target="http://r3iventures.com/" TargetMode="External"/><Relationship Id="rId1326" Type="http://schemas.openxmlformats.org/officeDocument/2006/relationships/hyperlink" Target="http://www.wissenkorb.com" TargetMode="External"/><Relationship Id="rId33" Type="http://schemas.openxmlformats.org/officeDocument/2006/relationships/hyperlink" Target="http://www.precisionotnetwork.com" TargetMode="External"/><Relationship Id="rId1327" Type="http://schemas.openxmlformats.org/officeDocument/2006/relationships/hyperlink" Target="http://imursif.com" TargetMode="External"/><Relationship Id="rId32" Type="http://schemas.openxmlformats.org/officeDocument/2006/relationships/hyperlink" Target="http://process.co/" TargetMode="External"/><Relationship Id="rId1328" Type="http://schemas.openxmlformats.org/officeDocument/2006/relationships/hyperlink" Target="https://www.linkedin.com/in/steven-mitts-6318a675" TargetMode="External"/><Relationship Id="rId35" Type="http://schemas.openxmlformats.org/officeDocument/2006/relationships/hyperlink" Target="https://scoutsync.com/" TargetMode="External"/><Relationship Id="rId1329" Type="http://schemas.openxmlformats.org/officeDocument/2006/relationships/hyperlink" Target="http://stevenmitts.com" TargetMode="External"/><Relationship Id="rId34" Type="http://schemas.openxmlformats.org/officeDocument/2006/relationships/hyperlink" Target="http://www.edc.ca" TargetMode="External"/><Relationship Id="rId739" Type="http://schemas.openxmlformats.org/officeDocument/2006/relationships/hyperlink" Target="http://signkit.io" TargetMode="External"/><Relationship Id="rId734" Type="http://schemas.openxmlformats.org/officeDocument/2006/relationships/hyperlink" Target="http://www.bendahan.co" TargetMode="External"/><Relationship Id="rId976" Type="http://schemas.openxmlformats.org/officeDocument/2006/relationships/hyperlink" Target="https://www.outfront.solutions/" TargetMode="External"/><Relationship Id="rId733" Type="http://schemas.openxmlformats.org/officeDocument/2006/relationships/hyperlink" Target="https://www.linkedin.com/in/krishna-sharma28" TargetMode="External"/><Relationship Id="rId975" Type="http://schemas.openxmlformats.org/officeDocument/2006/relationships/hyperlink" Target="https://www.fireya.co.in" TargetMode="External"/><Relationship Id="rId732" Type="http://schemas.openxmlformats.org/officeDocument/2006/relationships/hyperlink" Target="https://www.moonshotnx.com/" TargetMode="External"/><Relationship Id="rId974" Type="http://schemas.openxmlformats.org/officeDocument/2006/relationships/hyperlink" Target="https://nebason.com" TargetMode="External"/><Relationship Id="rId731" Type="http://schemas.openxmlformats.org/officeDocument/2006/relationships/hyperlink" Target="https://www.linkedin.com/in/kiran-ahmedraza-1a952127b" TargetMode="External"/><Relationship Id="rId973" Type="http://schemas.openxmlformats.org/officeDocument/2006/relationships/hyperlink" Target="https://www.linkedin.com/in/nebiyu-girma" TargetMode="External"/><Relationship Id="rId738" Type="http://schemas.openxmlformats.org/officeDocument/2006/relationships/hyperlink" Target="http://www.rex-cap.com/" TargetMode="External"/><Relationship Id="rId737" Type="http://schemas.openxmlformats.org/officeDocument/2006/relationships/hyperlink" Target="http://www.tenthplanet.in" TargetMode="External"/><Relationship Id="rId979" Type="http://schemas.openxmlformats.org/officeDocument/2006/relationships/hyperlink" Target="http://refermeiq.com" TargetMode="External"/><Relationship Id="rId736" Type="http://schemas.openxmlformats.org/officeDocument/2006/relationships/hyperlink" Target="https://oflo.netlify.app/" TargetMode="External"/><Relationship Id="rId978" Type="http://schemas.openxmlformats.org/officeDocument/2006/relationships/hyperlink" Target="https://www.linkedin.com/in/nick-tran-037a7658" TargetMode="External"/><Relationship Id="rId735" Type="http://schemas.openxmlformats.org/officeDocument/2006/relationships/hyperlink" Target="https://www.linkedin.com/in/ksenya-borzov?utm_source=share&amp;utm_campaign=share_via&amp;utm_content=profile&amp;utm_medium=ios_app" TargetMode="External"/><Relationship Id="rId977" Type="http://schemas.openxmlformats.org/officeDocument/2006/relationships/hyperlink" Target="https://www.linkedin.com/in/nicholas-j-higgins-9310967/" TargetMode="External"/><Relationship Id="rId37" Type="http://schemas.openxmlformats.org/officeDocument/2006/relationships/hyperlink" Target="https://quiptor.com/" TargetMode="External"/><Relationship Id="rId36" Type="http://schemas.openxmlformats.org/officeDocument/2006/relationships/hyperlink" Target="https://www.tachignite.com/" TargetMode="External"/><Relationship Id="rId39" Type="http://schemas.openxmlformats.org/officeDocument/2006/relationships/hyperlink" Target="https://www.linkedin.com/in/adeola-adeoye-davids-639969228/" TargetMode="External"/><Relationship Id="rId38" Type="http://schemas.openxmlformats.org/officeDocument/2006/relationships/hyperlink" Target="https://goldrush.ng" TargetMode="External"/><Relationship Id="rId730" Type="http://schemas.openxmlformats.org/officeDocument/2006/relationships/hyperlink" Target="http://www.academator.com/" TargetMode="External"/><Relationship Id="rId972" Type="http://schemas.openxmlformats.org/officeDocument/2006/relationships/hyperlink" Target="https://geek.vc/" TargetMode="External"/><Relationship Id="rId971" Type="http://schemas.openxmlformats.org/officeDocument/2006/relationships/hyperlink" Target="http://gataprotocol.org" TargetMode="External"/><Relationship Id="rId1320" Type="http://schemas.openxmlformats.org/officeDocument/2006/relationships/hyperlink" Target="http://www.drcontract.com/" TargetMode="External"/><Relationship Id="rId970" Type="http://schemas.openxmlformats.org/officeDocument/2006/relationships/hyperlink" Target="http://nwhy.kr" TargetMode="External"/><Relationship Id="rId1321" Type="http://schemas.openxmlformats.org/officeDocument/2006/relationships/hyperlink" Target="https://www.linkedin.com/in/stephen-j-mepstead-63325a10" TargetMode="External"/><Relationship Id="rId1322" Type="http://schemas.openxmlformats.org/officeDocument/2006/relationships/hyperlink" Target="http://www.ta3ltd.co.uk" TargetMode="External"/><Relationship Id="rId1114" Type="http://schemas.openxmlformats.org/officeDocument/2006/relationships/hyperlink" Target="https://onepatientonecure.org/" TargetMode="External"/><Relationship Id="rId1356" Type="http://schemas.openxmlformats.org/officeDocument/2006/relationships/hyperlink" Target="https://iniyan.pro" TargetMode="External"/><Relationship Id="rId1115" Type="http://schemas.openxmlformats.org/officeDocument/2006/relationships/hyperlink" Target="http://www.qyubic.com" TargetMode="External"/><Relationship Id="rId1357" Type="http://schemas.openxmlformats.org/officeDocument/2006/relationships/hyperlink" Target="https://www.linkedin.com/in/tamilselvanlv/" TargetMode="External"/><Relationship Id="rId20" Type="http://schemas.openxmlformats.org/officeDocument/2006/relationships/hyperlink" Target="http://mybabybridge.com" TargetMode="External"/><Relationship Id="rId1116" Type="http://schemas.openxmlformats.org/officeDocument/2006/relationships/hyperlink" Target="http://vuvpfund.com/" TargetMode="External"/><Relationship Id="rId1358" Type="http://schemas.openxmlformats.org/officeDocument/2006/relationships/hyperlink" Target="https://www.inoesis.com/" TargetMode="External"/><Relationship Id="rId1117" Type="http://schemas.openxmlformats.org/officeDocument/2006/relationships/hyperlink" Target="https://latamaihub.io/" TargetMode="External"/><Relationship Id="rId1359" Type="http://schemas.openxmlformats.org/officeDocument/2006/relationships/hyperlink" Target="http://tamsin.ai" TargetMode="External"/><Relationship Id="rId22" Type="http://schemas.openxmlformats.org/officeDocument/2006/relationships/hyperlink" Target="http://linkedin.com/abner-aquino" TargetMode="External"/><Relationship Id="rId1118" Type="http://schemas.openxmlformats.org/officeDocument/2006/relationships/hyperlink" Target="http://zeebu.com" TargetMode="External"/><Relationship Id="rId21" Type="http://schemas.openxmlformats.org/officeDocument/2006/relationships/hyperlink" Target="http://smartnurse.ai/" TargetMode="External"/><Relationship Id="rId1119" Type="http://schemas.openxmlformats.org/officeDocument/2006/relationships/hyperlink" Target="https://www.linkedin.com/in/raguramanj" TargetMode="External"/><Relationship Id="rId24" Type="http://schemas.openxmlformats.org/officeDocument/2006/relationships/hyperlink" Target="http://numla.com" TargetMode="External"/><Relationship Id="rId23" Type="http://schemas.openxmlformats.org/officeDocument/2006/relationships/hyperlink" Target="https://www.linkedin.com/in/abrarzafar" TargetMode="External"/><Relationship Id="rId525" Type="http://schemas.openxmlformats.org/officeDocument/2006/relationships/hyperlink" Target="https://askiyo.com/" TargetMode="External"/><Relationship Id="rId767" Type="http://schemas.openxmlformats.org/officeDocument/2006/relationships/hyperlink" Target="http://spark-founders.com" TargetMode="External"/><Relationship Id="rId524" Type="http://schemas.openxmlformats.org/officeDocument/2006/relationships/hyperlink" Target="https://www.linkedin.com/in/harishg" TargetMode="External"/><Relationship Id="rId766" Type="http://schemas.openxmlformats.org/officeDocument/2006/relationships/hyperlink" Target="https://www.linkedin.com/in/liam-dubson" TargetMode="External"/><Relationship Id="rId523" Type="http://schemas.openxmlformats.org/officeDocument/2006/relationships/hyperlink" Target="https://www.linkedin.com/in/harianand-s-4909b5181" TargetMode="External"/><Relationship Id="rId765" Type="http://schemas.openxmlformats.org/officeDocument/2006/relationships/hyperlink" Target="http://esgglobal.com" TargetMode="External"/><Relationship Id="rId522" Type="http://schemas.openxmlformats.org/officeDocument/2006/relationships/hyperlink" Target="https://www.linkedin.com/in/hamza-fayaz-973bb4236" TargetMode="External"/><Relationship Id="rId764" Type="http://schemas.openxmlformats.org/officeDocument/2006/relationships/hyperlink" Target="http://www.mstudio.vc" TargetMode="External"/><Relationship Id="rId529" Type="http://schemas.openxmlformats.org/officeDocument/2006/relationships/hyperlink" Target="http://www.upraisecx.com" TargetMode="External"/><Relationship Id="rId528" Type="http://schemas.openxmlformats.org/officeDocument/2006/relationships/hyperlink" Target="https://www.linkedin.com/in/harryrotich" TargetMode="External"/><Relationship Id="rId527" Type="http://schemas.openxmlformats.org/officeDocument/2006/relationships/hyperlink" Target="https://launchready.ai/" TargetMode="External"/><Relationship Id="rId769" Type="http://schemas.openxmlformats.org/officeDocument/2006/relationships/hyperlink" Target="https://www.linkedin.com/in/lindsayenance" TargetMode="External"/><Relationship Id="rId526" Type="http://schemas.openxmlformats.org/officeDocument/2006/relationships/hyperlink" Target="http://yuju.io" TargetMode="External"/><Relationship Id="rId768" Type="http://schemas.openxmlformats.org/officeDocument/2006/relationships/hyperlink" Target="https://lingavrilova.xyz" TargetMode="External"/><Relationship Id="rId26" Type="http://schemas.openxmlformats.org/officeDocument/2006/relationships/hyperlink" Target="https://www.linkedin.com/in/cybersiddiqui" TargetMode="External"/><Relationship Id="rId25" Type="http://schemas.openxmlformats.org/officeDocument/2006/relationships/hyperlink" Target="https://www.linkedin.com/in/abummuttalib" TargetMode="External"/><Relationship Id="rId28" Type="http://schemas.openxmlformats.org/officeDocument/2006/relationships/hyperlink" Target="https://app.trustyfy.com?by=101a44" TargetMode="External"/><Relationship Id="rId1350" Type="http://schemas.openxmlformats.org/officeDocument/2006/relationships/hyperlink" Target="https://www.linkedin.com/in/sway" TargetMode="External"/><Relationship Id="rId27" Type="http://schemas.openxmlformats.org/officeDocument/2006/relationships/hyperlink" Target="https://www.linkedin.com/in/cryptoscout24" TargetMode="External"/><Relationship Id="rId1351" Type="http://schemas.openxmlformats.org/officeDocument/2006/relationships/hyperlink" Target="http://onboardai.ai/" TargetMode="External"/><Relationship Id="rId521" Type="http://schemas.openxmlformats.org/officeDocument/2006/relationships/hyperlink" Target="https://www.linkedin.com/in/hakima-lugbull" TargetMode="External"/><Relationship Id="rId763" Type="http://schemas.openxmlformats.org/officeDocument/2006/relationships/hyperlink" Target="http://www.drxl.odoo.com" TargetMode="External"/><Relationship Id="rId1110" Type="http://schemas.openxmlformats.org/officeDocument/2006/relationships/hyperlink" Target="http://www.univitt.ai/" TargetMode="External"/><Relationship Id="rId1352" Type="http://schemas.openxmlformats.org/officeDocument/2006/relationships/hyperlink" Target="http://yournextstore.com" TargetMode="External"/><Relationship Id="rId29" Type="http://schemas.openxmlformats.org/officeDocument/2006/relationships/hyperlink" Target="https://a2dventures.com/" TargetMode="External"/><Relationship Id="rId520" Type="http://schemas.openxmlformats.org/officeDocument/2006/relationships/hyperlink" Target="http://aileadershipcompass.com" TargetMode="External"/><Relationship Id="rId762" Type="http://schemas.openxmlformats.org/officeDocument/2006/relationships/hyperlink" Target="https://www.linkedin.com/in/nav" TargetMode="External"/><Relationship Id="rId1111" Type="http://schemas.openxmlformats.org/officeDocument/2006/relationships/hyperlink" Target="http://rackhouse.vc/" TargetMode="External"/><Relationship Id="rId1353" Type="http://schemas.openxmlformats.org/officeDocument/2006/relationships/hyperlink" Target="https://www.linkedin.com/in/tahleelprodhan/" TargetMode="External"/><Relationship Id="rId761" Type="http://schemas.openxmlformats.org/officeDocument/2006/relationships/hyperlink" Target="https://edventureshub.com/" TargetMode="External"/><Relationship Id="rId1112" Type="http://schemas.openxmlformats.org/officeDocument/2006/relationships/hyperlink" Target="http://www.asia-ai-association.org" TargetMode="External"/><Relationship Id="rId1354" Type="http://schemas.openxmlformats.org/officeDocument/2006/relationships/hyperlink" Target="https://effectaive.com/" TargetMode="External"/><Relationship Id="rId760" Type="http://schemas.openxmlformats.org/officeDocument/2006/relationships/hyperlink" Target="http://storied.co" TargetMode="External"/><Relationship Id="rId1113" Type="http://schemas.openxmlformats.org/officeDocument/2006/relationships/hyperlink" Target="https://www.linkedin.com/in/pujaagarwalpmp" TargetMode="External"/><Relationship Id="rId1355" Type="http://schemas.openxmlformats.org/officeDocument/2006/relationships/hyperlink" Target="https://www.linkedin.com/in/taicir-khalil-33b3ab21" TargetMode="External"/><Relationship Id="rId1103" Type="http://schemas.openxmlformats.org/officeDocument/2006/relationships/hyperlink" Target="https://www.linkedin.com/in/praveensadasivam" TargetMode="External"/><Relationship Id="rId1345" Type="http://schemas.openxmlformats.org/officeDocument/2006/relationships/hyperlink" Target="https://www.linkedin.com/in/surajmullick" TargetMode="External"/><Relationship Id="rId1104" Type="http://schemas.openxmlformats.org/officeDocument/2006/relationships/hyperlink" Target="https://www.linkedin.com/in/preciousiyoreosagie-aaron" TargetMode="External"/><Relationship Id="rId1346" Type="http://schemas.openxmlformats.org/officeDocument/2006/relationships/hyperlink" Target="https://www.linkedin.com/in/sureshshreik" TargetMode="External"/><Relationship Id="rId1105" Type="http://schemas.openxmlformats.org/officeDocument/2006/relationships/hyperlink" Target="https://www.linkedin.com/in/primusguenou" TargetMode="External"/><Relationship Id="rId1347" Type="http://schemas.openxmlformats.org/officeDocument/2006/relationships/hyperlink" Target="https://www.iotenablers.net/" TargetMode="External"/><Relationship Id="rId1106" Type="http://schemas.openxmlformats.org/officeDocument/2006/relationships/hyperlink" Target="https://vaeliou.com/" TargetMode="External"/><Relationship Id="rId1348" Type="http://schemas.openxmlformats.org/officeDocument/2006/relationships/hyperlink" Target="https://www.linkedin.com/in/sushilsingh2005" TargetMode="External"/><Relationship Id="rId11" Type="http://schemas.openxmlformats.org/officeDocument/2006/relationships/hyperlink" Target="https://www.linkedin.com/in/abdul-ahad-96989411" TargetMode="External"/><Relationship Id="rId1107" Type="http://schemas.openxmlformats.org/officeDocument/2006/relationships/hyperlink" Target="http://www.premads.in" TargetMode="External"/><Relationship Id="rId1349" Type="http://schemas.openxmlformats.org/officeDocument/2006/relationships/hyperlink" Target="http://zenvoya.ai/" TargetMode="External"/><Relationship Id="rId10" Type="http://schemas.openxmlformats.org/officeDocument/2006/relationships/hyperlink" Target="https://ventures.usamif.com/" TargetMode="External"/><Relationship Id="rId1108" Type="http://schemas.openxmlformats.org/officeDocument/2006/relationships/hyperlink" Target="https://www.linkedin.com/in/priyaluk-wijitpanyaruk?utm_source=share&amp;utm_campaign=share_via&amp;utm_content=profile&amp;utm_medium=ios_app" TargetMode="External"/><Relationship Id="rId13" Type="http://schemas.openxmlformats.org/officeDocument/2006/relationships/hyperlink" Target="http://cornerr.io" TargetMode="External"/><Relationship Id="rId1109" Type="http://schemas.openxmlformats.org/officeDocument/2006/relationships/hyperlink" Target="https://tk-partners.co/" TargetMode="External"/><Relationship Id="rId12" Type="http://schemas.openxmlformats.org/officeDocument/2006/relationships/hyperlink" Target="https://www.linkedin.com/in/abdul-rahman-82870a351" TargetMode="External"/><Relationship Id="rId519" Type="http://schemas.openxmlformats.org/officeDocument/2006/relationships/hyperlink" Target="http://webflow.com" TargetMode="External"/><Relationship Id="rId514" Type="http://schemas.openxmlformats.org/officeDocument/2006/relationships/hyperlink" Target="https://www.linkedin.com/in/guilhermegamagranito" TargetMode="External"/><Relationship Id="rId756" Type="http://schemas.openxmlformats.org/officeDocument/2006/relationships/hyperlink" Target="http://www.leahauser.de" TargetMode="External"/><Relationship Id="rId998" Type="http://schemas.openxmlformats.org/officeDocument/2006/relationships/hyperlink" Target="https://mayavalleyventures.com/" TargetMode="External"/><Relationship Id="rId513" Type="http://schemas.openxmlformats.org/officeDocument/2006/relationships/hyperlink" Target="https://www.linkedin.com/in/tamunomie-gudi-769184232" TargetMode="External"/><Relationship Id="rId755" Type="http://schemas.openxmlformats.org/officeDocument/2006/relationships/hyperlink" Target="https://www.linkedin.com/in/lea-hauser" TargetMode="External"/><Relationship Id="rId997" Type="http://schemas.openxmlformats.org/officeDocument/2006/relationships/hyperlink" Target="https://happinest.ai" TargetMode="External"/><Relationship Id="rId512" Type="http://schemas.openxmlformats.org/officeDocument/2006/relationships/hyperlink" Target="https://www.linkedin.com/company/biogenomics-consultancy/" TargetMode="External"/><Relationship Id="rId754" Type="http://schemas.openxmlformats.org/officeDocument/2006/relationships/hyperlink" Target="http://activeviam.com" TargetMode="External"/><Relationship Id="rId996" Type="http://schemas.openxmlformats.org/officeDocument/2006/relationships/hyperlink" Target="http://www.x0pa.com" TargetMode="External"/><Relationship Id="rId511" Type="http://schemas.openxmlformats.org/officeDocument/2006/relationships/hyperlink" Target="https://www.linkedin.com/in/gregory-maes-ab13872" TargetMode="External"/><Relationship Id="rId753" Type="http://schemas.openxmlformats.org/officeDocument/2006/relationships/hyperlink" Target="https://camilleoutsidethebox.com/" TargetMode="External"/><Relationship Id="rId995" Type="http://schemas.openxmlformats.org/officeDocument/2006/relationships/hyperlink" Target="https://www.linkedin.com/in/nima-tshering-001546304" TargetMode="External"/><Relationship Id="rId518" Type="http://schemas.openxmlformats.org/officeDocument/2006/relationships/hyperlink" Target="https://activuscapital.com/" TargetMode="External"/><Relationship Id="rId517" Type="http://schemas.openxmlformats.org/officeDocument/2006/relationships/hyperlink" Target="https://ixcampus.eu/en/" TargetMode="External"/><Relationship Id="rId759" Type="http://schemas.openxmlformats.org/officeDocument/2006/relationships/hyperlink" Target="https://www.linkedin.com/in/leandrocrafael" TargetMode="External"/><Relationship Id="rId516" Type="http://schemas.openxmlformats.org/officeDocument/2006/relationships/hyperlink" Target="https://www.linkedin.com/in/guillaume-aubard-phd" TargetMode="External"/><Relationship Id="rId758" Type="http://schemas.openxmlformats.org/officeDocument/2006/relationships/hyperlink" Target="https://writesea.com/" TargetMode="External"/><Relationship Id="rId515" Type="http://schemas.openxmlformats.org/officeDocument/2006/relationships/hyperlink" Target="http://www.livelo.com.br" TargetMode="External"/><Relationship Id="rId757" Type="http://schemas.openxmlformats.org/officeDocument/2006/relationships/hyperlink" Target="http://animahub.com" TargetMode="External"/><Relationship Id="rId999" Type="http://schemas.openxmlformats.org/officeDocument/2006/relationships/hyperlink" Target="https://www.linkedin.com/in/nishant-walchale?utm_source=share&amp;utm_campaign=share_via&amp;utm_content=profile&amp;utm_medium=ios_app" TargetMode="External"/><Relationship Id="rId15" Type="http://schemas.openxmlformats.org/officeDocument/2006/relationships/hyperlink" Target="https://www.linkedin.com/in/abera-berhanu-95491667" TargetMode="External"/><Relationship Id="rId990" Type="http://schemas.openxmlformats.org/officeDocument/2006/relationships/hyperlink" Target="http://homesteadroad.com" TargetMode="External"/><Relationship Id="rId14" Type="http://schemas.openxmlformats.org/officeDocument/2006/relationships/hyperlink" Target="https://www.linkedin.com/in/abdulrahman-isiaka-2763a1125" TargetMode="External"/><Relationship Id="rId17" Type="http://schemas.openxmlformats.org/officeDocument/2006/relationships/hyperlink" Target="http://avkalan.ai/" TargetMode="External"/><Relationship Id="rId16" Type="http://schemas.openxmlformats.org/officeDocument/2006/relationships/hyperlink" Target="https://www.linkedin.com/in/abhilekhverma" TargetMode="External"/><Relationship Id="rId1340" Type="http://schemas.openxmlformats.org/officeDocument/2006/relationships/hyperlink" Target="https://www.linkedin.com/in/suhail-mustafa" TargetMode="External"/><Relationship Id="rId19" Type="http://schemas.openxmlformats.org/officeDocument/2006/relationships/hyperlink" Target="http://www.menyala.com" TargetMode="External"/><Relationship Id="rId510" Type="http://schemas.openxmlformats.org/officeDocument/2006/relationships/hyperlink" Target="https://www.ngenius.io" TargetMode="External"/><Relationship Id="rId752" Type="http://schemas.openxmlformats.org/officeDocument/2006/relationships/hyperlink" Target="http://gospoke.co" TargetMode="External"/><Relationship Id="rId994" Type="http://schemas.openxmlformats.org/officeDocument/2006/relationships/hyperlink" Target="http://factorymind.ai" TargetMode="External"/><Relationship Id="rId1341" Type="http://schemas.openxmlformats.org/officeDocument/2006/relationships/hyperlink" Target="https://www.linkedin.com/in/sumathy01" TargetMode="External"/><Relationship Id="rId18" Type="http://schemas.openxmlformats.org/officeDocument/2006/relationships/hyperlink" Target="https://www.linkedin.com/in/abhishek-bs97" TargetMode="External"/><Relationship Id="rId751" Type="http://schemas.openxmlformats.org/officeDocument/2006/relationships/hyperlink" Target="https://barma.io/en" TargetMode="External"/><Relationship Id="rId993" Type="http://schemas.openxmlformats.org/officeDocument/2006/relationships/hyperlink" Target="http://www.xaikai.com" TargetMode="External"/><Relationship Id="rId1100" Type="http://schemas.openxmlformats.org/officeDocument/2006/relationships/hyperlink" Target="https://qubit.capital/" TargetMode="External"/><Relationship Id="rId1342" Type="http://schemas.openxmlformats.org/officeDocument/2006/relationships/hyperlink" Target="https://www.linkedin.com/in/guptasumitk" TargetMode="External"/><Relationship Id="rId750" Type="http://schemas.openxmlformats.org/officeDocument/2006/relationships/hyperlink" Target="http://buroventures.com" TargetMode="External"/><Relationship Id="rId992" Type="http://schemas.openxmlformats.org/officeDocument/2006/relationships/hyperlink" Target="http://winpartners.co" TargetMode="External"/><Relationship Id="rId1101" Type="http://schemas.openxmlformats.org/officeDocument/2006/relationships/hyperlink" Target="http://www.rgesindia.com" TargetMode="External"/><Relationship Id="rId1343" Type="http://schemas.openxmlformats.org/officeDocument/2006/relationships/hyperlink" Target="http://www.mizzle.io" TargetMode="External"/><Relationship Id="rId991" Type="http://schemas.openxmlformats.org/officeDocument/2006/relationships/hyperlink" Target="http://www.kawka3w.com" TargetMode="External"/><Relationship Id="rId1102" Type="http://schemas.openxmlformats.org/officeDocument/2006/relationships/hyperlink" Target="https://www.linkedin.com/in/prathnaramesh/" TargetMode="External"/><Relationship Id="rId1344" Type="http://schemas.openxmlformats.org/officeDocument/2006/relationships/hyperlink" Target="http://www.sunil.vc/" TargetMode="External"/><Relationship Id="rId84" Type="http://schemas.openxmlformats.org/officeDocument/2006/relationships/hyperlink" Target="https://www.linkedin.com/in/aliyu-adam-0952621ba" TargetMode="External"/><Relationship Id="rId83" Type="http://schemas.openxmlformats.org/officeDocument/2006/relationships/hyperlink" Target="http://atheni.ai/" TargetMode="External"/><Relationship Id="rId86" Type="http://schemas.openxmlformats.org/officeDocument/2006/relationships/hyperlink" Target="https://www.bcm.is/" TargetMode="External"/><Relationship Id="rId85" Type="http://schemas.openxmlformats.org/officeDocument/2006/relationships/hyperlink" Target="http://www.grazitti.com" TargetMode="External"/><Relationship Id="rId88" Type="http://schemas.openxmlformats.org/officeDocument/2006/relationships/hyperlink" Target="http://em300.co" TargetMode="External"/><Relationship Id="rId87" Type="http://schemas.openxmlformats.org/officeDocument/2006/relationships/hyperlink" Target="http://www.ominyainitiative.org.ng" TargetMode="External"/><Relationship Id="rId89" Type="http://schemas.openxmlformats.org/officeDocument/2006/relationships/hyperlink" Target="https://www.linkedin.com/in/amirdaha" TargetMode="External"/><Relationship Id="rId709" Type="http://schemas.openxmlformats.org/officeDocument/2006/relationships/hyperlink" Target="https://www.linkedin.com/in/kawere-simon-peter-15426413a" TargetMode="External"/><Relationship Id="rId708" Type="http://schemas.openxmlformats.org/officeDocument/2006/relationships/hyperlink" Target="http://www.themastheadstrategy.com" TargetMode="External"/><Relationship Id="rId707" Type="http://schemas.openxmlformats.org/officeDocument/2006/relationships/hyperlink" Target="https://claxtoncapitalgroup.com/" TargetMode="External"/><Relationship Id="rId949" Type="http://schemas.openxmlformats.org/officeDocument/2006/relationships/hyperlink" Target="https://www.linkedin.com/in/muralinamanna" TargetMode="External"/><Relationship Id="rId706" Type="http://schemas.openxmlformats.org/officeDocument/2006/relationships/hyperlink" Target="https://www.linkedin.com/in/katie-claxton-48960231" TargetMode="External"/><Relationship Id="rId948" Type="http://schemas.openxmlformats.org/officeDocument/2006/relationships/hyperlink" Target="https://www.linkedin.com/in/mukulgupta007" TargetMode="External"/><Relationship Id="rId80" Type="http://schemas.openxmlformats.org/officeDocument/2006/relationships/hyperlink" Target="https://www.linkedin.com/in/alfredwilliamkhoury" TargetMode="External"/><Relationship Id="rId82" Type="http://schemas.openxmlformats.org/officeDocument/2006/relationships/hyperlink" Target="http://cap.com/" TargetMode="External"/><Relationship Id="rId81" Type="http://schemas.openxmlformats.org/officeDocument/2006/relationships/hyperlink" Target="http://www.zakconsultant.com" TargetMode="External"/><Relationship Id="rId701" Type="http://schemas.openxmlformats.org/officeDocument/2006/relationships/hyperlink" Target="https://ritamventures.in/" TargetMode="External"/><Relationship Id="rId943" Type="http://schemas.openxmlformats.org/officeDocument/2006/relationships/hyperlink" Target="https://www.vfairs.com" TargetMode="External"/><Relationship Id="rId700" Type="http://schemas.openxmlformats.org/officeDocument/2006/relationships/hyperlink" Target="http://lumedot.com/" TargetMode="External"/><Relationship Id="rId942" Type="http://schemas.openxmlformats.org/officeDocument/2006/relationships/hyperlink" Target="https://www.linkedin.com/in/younas" TargetMode="External"/><Relationship Id="rId941" Type="http://schemas.openxmlformats.org/officeDocument/2006/relationships/hyperlink" Target="https://www.rainmakerz.app/" TargetMode="External"/><Relationship Id="rId940" Type="http://schemas.openxmlformats.org/officeDocument/2006/relationships/hyperlink" Target="https://www.linkedin.com/in/muhammad-habib-bhatti/" TargetMode="External"/><Relationship Id="rId705" Type="http://schemas.openxmlformats.org/officeDocument/2006/relationships/hyperlink" Target="http://bullpencap.com/" TargetMode="External"/><Relationship Id="rId947" Type="http://schemas.openxmlformats.org/officeDocument/2006/relationships/hyperlink" Target="https://www.linkedin.com/in/muhkamwali" TargetMode="External"/><Relationship Id="rId704" Type="http://schemas.openxmlformats.org/officeDocument/2006/relationships/hyperlink" Target="http://sting.co" TargetMode="External"/><Relationship Id="rId946" Type="http://schemas.openxmlformats.org/officeDocument/2006/relationships/hyperlink" Target="https://www.linkedin.com/in/mdhidayat" TargetMode="External"/><Relationship Id="rId703" Type="http://schemas.openxmlformats.org/officeDocument/2006/relationships/hyperlink" Target="http://www.tabade.com" TargetMode="External"/><Relationship Id="rId945" Type="http://schemas.openxmlformats.org/officeDocument/2006/relationships/hyperlink" Target="https://www.linkedin.com/in/muhammed-lang-kinteh-0a986035" TargetMode="External"/><Relationship Id="rId702" Type="http://schemas.openxmlformats.org/officeDocument/2006/relationships/hyperlink" Target="https://www.linkedin.com/in/kanishk-shetty15" TargetMode="External"/><Relationship Id="rId944" Type="http://schemas.openxmlformats.org/officeDocument/2006/relationships/hyperlink" Target="http://zainamjad.com" TargetMode="External"/><Relationship Id="rId73" Type="http://schemas.openxmlformats.org/officeDocument/2006/relationships/hyperlink" Target="http://slana.mx" TargetMode="External"/><Relationship Id="rId72" Type="http://schemas.openxmlformats.org/officeDocument/2006/relationships/hyperlink" Target="https://www.dataoperations.org/" TargetMode="External"/><Relationship Id="rId75" Type="http://schemas.openxmlformats.org/officeDocument/2006/relationships/hyperlink" Target="http://entrine.com" TargetMode="External"/><Relationship Id="rId74" Type="http://schemas.openxmlformats.org/officeDocument/2006/relationships/hyperlink" Target="http://kilyaschool.com" TargetMode="External"/><Relationship Id="rId77" Type="http://schemas.openxmlformats.org/officeDocument/2006/relationships/hyperlink" Target="http://youscan.io" TargetMode="External"/><Relationship Id="rId76" Type="http://schemas.openxmlformats.org/officeDocument/2006/relationships/hyperlink" Target="https://www.linkedin.com/in/alexanderpichugin" TargetMode="External"/><Relationship Id="rId79" Type="http://schemas.openxmlformats.org/officeDocument/2006/relationships/hyperlink" Target="http://icnx.ru" TargetMode="External"/><Relationship Id="rId78" Type="http://schemas.openxmlformats.org/officeDocument/2006/relationships/hyperlink" Target="https://emeraldpartnersusa.com/" TargetMode="External"/><Relationship Id="rId939" Type="http://schemas.openxmlformats.org/officeDocument/2006/relationships/hyperlink" Target="https://www.wingmatestudio.com/" TargetMode="External"/><Relationship Id="rId938" Type="http://schemas.openxmlformats.org/officeDocument/2006/relationships/hyperlink" Target="https://www.linkedin.com/in/journoriyaz" TargetMode="External"/><Relationship Id="rId937" Type="http://schemas.openxmlformats.org/officeDocument/2006/relationships/hyperlink" Target="https://www.linkedin.com/in/mubaraqat-ayinke-4a3639275" TargetMode="External"/><Relationship Id="rId71" Type="http://schemas.openxmlformats.org/officeDocument/2006/relationships/hyperlink" Target="http://www.recsites.com" TargetMode="External"/><Relationship Id="rId70" Type="http://schemas.openxmlformats.org/officeDocument/2006/relationships/hyperlink" Target="https://utopiapitch.com/" TargetMode="External"/><Relationship Id="rId932" Type="http://schemas.openxmlformats.org/officeDocument/2006/relationships/hyperlink" Target="http://www.glyphstech.com" TargetMode="External"/><Relationship Id="rId931" Type="http://schemas.openxmlformats.org/officeDocument/2006/relationships/hyperlink" Target="https://www.linkedin.com/in/mohitkapoor" TargetMode="External"/><Relationship Id="rId930" Type="http://schemas.openxmlformats.org/officeDocument/2006/relationships/hyperlink" Target="https://www.linkedin.com/in/mohammedabrar-kaji" TargetMode="External"/><Relationship Id="rId936" Type="http://schemas.openxmlformats.org/officeDocument/2006/relationships/hyperlink" Target="https://www.linkedin.com/in/motuma-abera-b2341b300" TargetMode="External"/><Relationship Id="rId935" Type="http://schemas.openxmlformats.org/officeDocument/2006/relationships/hyperlink" Target="https://www.linkedin.com/in/mojganmoddaresi" TargetMode="External"/><Relationship Id="rId934" Type="http://schemas.openxmlformats.org/officeDocument/2006/relationships/hyperlink" Target="http://www.kalvium.com" TargetMode="External"/><Relationship Id="rId933" Type="http://schemas.openxmlformats.org/officeDocument/2006/relationships/hyperlink" Target="https://www.linkedin.com/in/mohnishjaiswal" TargetMode="External"/><Relationship Id="rId62" Type="http://schemas.openxmlformats.org/officeDocument/2006/relationships/hyperlink" Target="http://www.linkedin.com/in/alanrodriguezjr" TargetMode="External"/><Relationship Id="rId1312" Type="http://schemas.openxmlformats.org/officeDocument/2006/relationships/hyperlink" Target="https://multisectorhubs.com/" TargetMode="External"/><Relationship Id="rId61" Type="http://schemas.openxmlformats.org/officeDocument/2006/relationships/hyperlink" Target="http://sundayfeelings.com/" TargetMode="External"/><Relationship Id="rId1313" Type="http://schemas.openxmlformats.org/officeDocument/2006/relationships/hyperlink" Target="https://helix.earth/" TargetMode="External"/><Relationship Id="rId64" Type="http://schemas.openxmlformats.org/officeDocument/2006/relationships/hyperlink" Target="http://p3ventures.com/" TargetMode="External"/><Relationship Id="rId1314" Type="http://schemas.openxmlformats.org/officeDocument/2006/relationships/hyperlink" Target="http://www.maryhelp.org" TargetMode="External"/><Relationship Id="rId63" Type="http://schemas.openxmlformats.org/officeDocument/2006/relationships/hyperlink" Target="https://www.linkedin.com/in/alberttann" TargetMode="External"/><Relationship Id="rId1315" Type="http://schemas.openxmlformats.org/officeDocument/2006/relationships/hyperlink" Target="https://www.linkedin.com/in/sridhar773" TargetMode="External"/><Relationship Id="rId66" Type="http://schemas.openxmlformats.org/officeDocument/2006/relationships/hyperlink" Target="https://www.linkedin.com/in/alejandrotroll/" TargetMode="External"/><Relationship Id="rId1316" Type="http://schemas.openxmlformats.org/officeDocument/2006/relationships/hyperlink" Target="https://www.linkedin.com/in/st%C3%A9phane-desch%C3%AAnes-a609a686/" TargetMode="External"/><Relationship Id="rId65" Type="http://schemas.openxmlformats.org/officeDocument/2006/relationships/hyperlink" Target="http://www.intothenext.com" TargetMode="External"/><Relationship Id="rId1317" Type="http://schemas.openxmlformats.org/officeDocument/2006/relationships/hyperlink" Target="http://www.hulotech.com/" TargetMode="External"/><Relationship Id="rId68" Type="http://schemas.openxmlformats.org/officeDocument/2006/relationships/hyperlink" Target="https://thedigitalpop.com" TargetMode="External"/><Relationship Id="rId1318" Type="http://schemas.openxmlformats.org/officeDocument/2006/relationships/hyperlink" Target="https://manitobainnovates.ca/" TargetMode="External"/><Relationship Id="rId67" Type="http://schemas.openxmlformats.org/officeDocument/2006/relationships/hyperlink" Target="http://noxs.ai/" TargetMode="External"/><Relationship Id="rId1319" Type="http://schemas.openxmlformats.org/officeDocument/2006/relationships/hyperlink" Target="http://www.bisakita.com" TargetMode="External"/><Relationship Id="rId729" Type="http://schemas.openxmlformats.org/officeDocument/2006/relationships/hyperlink" Target="https://www.linkedin.com/in/afia-majid-3b6a29243?utm_source=share&amp;utm_campaign=share_via&amp;utm_content=profile&amp;utm_medium=android_app" TargetMode="External"/><Relationship Id="rId728" Type="http://schemas.openxmlformats.org/officeDocument/2006/relationships/hyperlink" Target="http://www.linkedin.com/in/dvaghjiani" TargetMode="External"/><Relationship Id="rId60" Type="http://schemas.openxmlformats.org/officeDocument/2006/relationships/hyperlink" Target="https://www.linkedin.com/in/alan-ariawan-76a22594" TargetMode="External"/><Relationship Id="rId723" Type="http://schemas.openxmlformats.org/officeDocument/2006/relationships/hyperlink" Target="http://www.kevinhorek.com" TargetMode="External"/><Relationship Id="rId965" Type="http://schemas.openxmlformats.org/officeDocument/2006/relationships/hyperlink" Target="http://www.flytrilla.com/" TargetMode="External"/><Relationship Id="rId722" Type="http://schemas.openxmlformats.org/officeDocument/2006/relationships/hyperlink" Target="https://indelible.vc/" TargetMode="External"/><Relationship Id="rId964" Type="http://schemas.openxmlformats.org/officeDocument/2006/relationships/hyperlink" Target="http://www.flyingrhino.io" TargetMode="External"/><Relationship Id="rId721" Type="http://schemas.openxmlformats.org/officeDocument/2006/relationships/hyperlink" Target="http://techstars.com/" TargetMode="External"/><Relationship Id="rId963" Type="http://schemas.openxmlformats.org/officeDocument/2006/relationships/hyperlink" Target="http://www.trychirp.com/" TargetMode="External"/><Relationship Id="rId720" Type="http://schemas.openxmlformats.org/officeDocument/2006/relationships/hyperlink" Target="http://linkedin.com/in/kertylevy" TargetMode="External"/><Relationship Id="rId962" Type="http://schemas.openxmlformats.org/officeDocument/2006/relationships/hyperlink" Target="https://www.udemy.com/user/natalia-raleva/" TargetMode="External"/><Relationship Id="rId727" Type="http://schemas.openxmlformats.org/officeDocument/2006/relationships/hyperlink" Target="https://capital.reazon.jp/en/" TargetMode="External"/><Relationship Id="rId969" Type="http://schemas.openxmlformats.org/officeDocument/2006/relationships/hyperlink" Target="https://www.linkedin.com/in/nawaz-jafar-797023375" TargetMode="External"/><Relationship Id="rId726" Type="http://schemas.openxmlformats.org/officeDocument/2006/relationships/hyperlink" Target="http://ethis.tr" TargetMode="External"/><Relationship Id="rId968" Type="http://schemas.openxmlformats.org/officeDocument/2006/relationships/hyperlink" Target="https://augmentedx.ai/" TargetMode="External"/><Relationship Id="rId725" Type="http://schemas.openxmlformats.org/officeDocument/2006/relationships/hyperlink" Target="http://meshmesh.io/" TargetMode="External"/><Relationship Id="rId967" Type="http://schemas.openxmlformats.org/officeDocument/2006/relationships/hyperlink" Target="http://www.internationaltextile.com/" TargetMode="External"/><Relationship Id="rId724" Type="http://schemas.openxmlformats.org/officeDocument/2006/relationships/hyperlink" Target="http://pyrpose.io" TargetMode="External"/><Relationship Id="rId966" Type="http://schemas.openxmlformats.org/officeDocument/2006/relationships/hyperlink" Target="http://founderpath.com" TargetMode="External"/><Relationship Id="rId69" Type="http://schemas.openxmlformats.org/officeDocument/2006/relationships/hyperlink" Target="http://www.zenithstudio.io/" TargetMode="External"/><Relationship Id="rId961" Type="http://schemas.openxmlformats.org/officeDocument/2006/relationships/hyperlink" Target="http://www.avaliance.com" TargetMode="External"/><Relationship Id="rId960" Type="http://schemas.openxmlformats.org/officeDocument/2006/relationships/hyperlink" Target="http://www.qyubic.com" TargetMode="External"/><Relationship Id="rId1310" Type="http://schemas.openxmlformats.org/officeDocument/2006/relationships/hyperlink" Target="https://affitor.com" TargetMode="External"/><Relationship Id="rId1311" Type="http://schemas.openxmlformats.org/officeDocument/2006/relationships/hyperlink" Target="https://www.linkedin.com/in/nguyen-thi-thi/" TargetMode="External"/><Relationship Id="rId51" Type="http://schemas.openxmlformats.org/officeDocument/2006/relationships/hyperlink" Target="http://www.hellionstudios.com/" TargetMode="External"/><Relationship Id="rId1301" Type="http://schemas.openxmlformats.org/officeDocument/2006/relationships/hyperlink" Target="https://www.linkedin.com/in/ishubhamdumbre" TargetMode="External"/><Relationship Id="rId50" Type="http://schemas.openxmlformats.org/officeDocument/2006/relationships/hyperlink" Target="https://www.linkedin.com/in/aidan-obrien1/" TargetMode="External"/><Relationship Id="rId1302" Type="http://schemas.openxmlformats.org/officeDocument/2006/relationships/hyperlink" Target="https://deltatheinnovators.com" TargetMode="External"/><Relationship Id="rId53" Type="http://schemas.openxmlformats.org/officeDocument/2006/relationships/hyperlink" Target="https://www.linkedin.com/in/adekunle-ajisafe-86b70022b?utm_source=share&amp;utm_campaign=share_via&amp;utm_content=profile&amp;utm_medium=android_app" TargetMode="External"/><Relationship Id="rId1303" Type="http://schemas.openxmlformats.org/officeDocument/2006/relationships/hyperlink" Target="https://www.linkedin.com/in/shubham-taneja7" TargetMode="External"/><Relationship Id="rId52" Type="http://schemas.openxmlformats.org/officeDocument/2006/relationships/hyperlink" Target="https://www.linkedin.com/in/adekunle-ajisafe-86b70022b" TargetMode="External"/><Relationship Id="rId1304" Type="http://schemas.openxmlformats.org/officeDocument/2006/relationships/hyperlink" Target="http://www.dealflowxchange.com" TargetMode="External"/><Relationship Id="rId55" Type="http://schemas.openxmlformats.org/officeDocument/2006/relationships/hyperlink" Target="https://molesci-matesci.com/" TargetMode="External"/><Relationship Id="rId1305" Type="http://schemas.openxmlformats.org/officeDocument/2006/relationships/hyperlink" Target="https://traininglab.ai/" TargetMode="External"/><Relationship Id="rId54" Type="http://schemas.openxmlformats.org/officeDocument/2006/relationships/hyperlink" Target="https://www.linkedin.com/in/akm-hai-phd-mcic-he-his-him-61575722/" TargetMode="External"/><Relationship Id="rId1306" Type="http://schemas.openxmlformats.org/officeDocument/2006/relationships/hyperlink" Target="https://truleague.com/" TargetMode="External"/><Relationship Id="rId57" Type="http://schemas.openxmlformats.org/officeDocument/2006/relationships/hyperlink" Target="http://www.magixbowl.com" TargetMode="External"/><Relationship Id="rId1307" Type="http://schemas.openxmlformats.org/officeDocument/2006/relationships/hyperlink" Target="https://www.linkedin.com/in/simon-s-79b735a" TargetMode="External"/><Relationship Id="rId56" Type="http://schemas.openxmlformats.org/officeDocument/2006/relationships/hyperlink" Target="https://theeyelevel.in/" TargetMode="External"/><Relationship Id="rId1308" Type="http://schemas.openxmlformats.org/officeDocument/2006/relationships/hyperlink" Target="http://xometry.com" TargetMode="External"/><Relationship Id="rId1309" Type="http://schemas.openxmlformats.org/officeDocument/2006/relationships/hyperlink" Target="https://www.linkedin.com/in/theansarisohail" TargetMode="External"/><Relationship Id="rId719" Type="http://schemas.openxmlformats.org/officeDocument/2006/relationships/hyperlink" Target="https://www.linkedin.com/in/kerryallisonclark" TargetMode="External"/><Relationship Id="rId718" Type="http://schemas.openxmlformats.org/officeDocument/2006/relationships/hyperlink" Target="http://forcebytesolutions.com" TargetMode="External"/><Relationship Id="rId717" Type="http://schemas.openxmlformats.org/officeDocument/2006/relationships/hyperlink" Target="https://www.linkedin.com/in/kenneth-kusiima-50022011a" TargetMode="External"/><Relationship Id="rId959" Type="http://schemas.openxmlformats.org/officeDocument/2006/relationships/hyperlink" Target="https://www.linkedin.com/in/baig-mirza-najib-8508aa4" TargetMode="External"/><Relationship Id="rId712" Type="http://schemas.openxmlformats.org/officeDocument/2006/relationships/hyperlink" Target="https://stratespheric.com/" TargetMode="External"/><Relationship Id="rId954" Type="http://schemas.openxmlformats.org/officeDocument/2006/relationships/hyperlink" Target="http://kazmatechnology.com/" TargetMode="External"/><Relationship Id="rId711" Type="http://schemas.openxmlformats.org/officeDocument/2006/relationships/hyperlink" Target="https://www.linkedin.com/in/keekeith" TargetMode="External"/><Relationship Id="rId953" Type="http://schemas.openxmlformats.org/officeDocument/2006/relationships/hyperlink" Target="https://www.linkedin.com/in/muzaffarkazma/" TargetMode="External"/><Relationship Id="rId710" Type="http://schemas.openxmlformats.org/officeDocument/2006/relationships/hyperlink" Target="https://smart-caroline-06zbwpzc.dcms.site/" TargetMode="External"/><Relationship Id="rId952" Type="http://schemas.openxmlformats.org/officeDocument/2006/relationships/hyperlink" Target="http://susam.co" TargetMode="External"/><Relationship Id="rId951" Type="http://schemas.openxmlformats.org/officeDocument/2006/relationships/hyperlink" Target="https://www.linkedin.com/in/musasizi-andrew-baaa082a0" TargetMode="External"/><Relationship Id="rId716" Type="http://schemas.openxmlformats.org/officeDocument/2006/relationships/hyperlink" Target="http://www.azanahsupport.com" TargetMode="External"/><Relationship Id="rId958" Type="http://schemas.openxmlformats.org/officeDocument/2006/relationships/hyperlink" Target="https://www.linkedin.com/in/dev4coder" TargetMode="External"/><Relationship Id="rId715" Type="http://schemas.openxmlformats.org/officeDocument/2006/relationships/hyperlink" Target="https://www.linkedin.com/in/kenneth-ikedife" TargetMode="External"/><Relationship Id="rId957" Type="http://schemas.openxmlformats.org/officeDocument/2006/relationships/hyperlink" Target="https://esuccesspro.com/" TargetMode="External"/><Relationship Id="rId714" Type="http://schemas.openxmlformats.org/officeDocument/2006/relationships/hyperlink" Target="https://www.linkedin.com/in/liken" TargetMode="External"/><Relationship Id="rId956" Type="http://schemas.openxmlformats.org/officeDocument/2006/relationships/hyperlink" Target="http://nachoimery.com" TargetMode="External"/><Relationship Id="rId713" Type="http://schemas.openxmlformats.org/officeDocument/2006/relationships/hyperlink" Target="http://www.plantec.io" TargetMode="External"/><Relationship Id="rId955" Type="http://schemas.openxmlformats.org/officeDocument/2006/relationships/hyperlink" Target="http://wildthymegroup.com" TargetMode="External"/><Relationship Id="rId59" Type="http://schemas.openxmlformats.org/officeDocument/2006/relationships/hyperlink" Target="http://baselinvestorforum.com" TargetMode="External"/><Relationship Id="rId58" Type="http://schemas.openxmlformats.org/officeDocument/2006/relationships/hyperlink" Target="http://linkedin.com/Alaasowwan" TargetMode="External"/><Relationship Id="rId950" Type="http://schemas.openxmlformats.org/officeDocument/2006/relationships/hyperlink" Target="http://www.iauro.com" TargetMode="External"/><Relationship Id="rId1300" Type="http://schemas.openxmlformats.org/officeDocument/2006/relationships/hyperlink" Target="https://www.linkedin.com/in/jshreyansh" TargetMode="External"/><Relationship Id="rId590" Type="http://schemas.openxmlformats.org/officeDocument/2006/relationships/hyperlink" Target="https://socialdiscoverygroup.com/sdg-lab-venture-studio" TargetMode="External"/><Relationship Id="rId107" Type="http://schemas.openxmlformats.org/officeDocument/2006/relationships/hyperlink" Target="https://kinde.com/" TargetMode="External"/><Relationship Id="rId349" Type="http://schemas.openxmlformats.org/officeDocument/2006/relationships/hyperlink" Target="https://pl.linkedin.com/in/dawid-tambor" TargetMode="External"/><Relationship Id="rId106" Type="http://schemas.openxmlformats.org/officeDocument/2006/relationships/hyperlink" Target="http://www.eighthdoor.com" TargetMode="External"/><Relationship Id="rId348" Type="http://schemas.openxmlformats.org/officeDocument/2006/relationships/hyperlink" Target="https://warmstart.ai/" TargetMode="External"/><Relationship Id="rId105" Type="http://schemas.openxmlformats.org/officeDocument/2006/relationships/hyperlink" Target="https://www.linkedin.com/in/andre-mansoori-dara-326a0ab" TargetMode="External"/><Relationship Id="rId347" Type="http://schemas.openxmlformats.org/officeDocument/2006/relationships/hyperlink" Target="https://www.antelopesurgical.com/" TargetMode="External"/><Relationship Id="rId589" Type="http://schemas.openxmlformats.org/officeDocument/2006/relationships/hyperlink" Target="http://www.vrg.asia" TargetMode="External"/><Relationship Id="rId104" Type="http://schemas.openxmlformats.org/officeDocument/2006/relationships/hyperlink" Target="https://www.linkedin.com/in/andisheh-khanehzar-02120191" TargetMode="External"/><Relationship Id="rId346" Type="http://schemas.openxmlformats.org/officeDocument/2006/relationships/hyperlink" Target="https://linkedin.com/in/davidorban" TargetMode="External"/><Relationship Id="rId588" Type="http://schemas.openxmlformats.org/officeDocument/2006/relationships/hyperlink" Target="http://grantlifebeverages.com" TargetMode="External"/><Relationship Id="rId109" Type="http://schemas.openxmlformats.org/officeDocument/2006/relationships/hyperlink" Target="http://www.carlsonvc.com/" TargetMode="External"/><Relationship Id="rId1170" Type="http://schemas.openxmlformats.org/officeDocument/2006/relationships/hyperlink" Target="https://www.climenow.com/" TargetMode="External"/><Relationship Id="rId108" Type="http://schemas.openxmlformats.org/officeDocument/2006/relationships/hyperlink" Target="http://hinterlandweb.com" TargetMode="External"/><Relationship Id="rId1171" Type="http://schemas.openxmlformats.org/officeDocument/2006/relationships/hyperlink" Target="https://www.featherstonesourcing.com/" TargetMode="External"/><Relationship Id="rId341" Type="http://schemas.openxmlformats.org/officeDocument/2006/relationships/hyperlink" Target="http://www.axai.co.uk" TargetMode="External"/><Relationship Id="rId583" Type="http://schemas.openxmlformats.org/officeDocument/2006/relationships/hyperlink" Target="https://www.linkedin.com/in/jaiamin04/" TargetMode="External"/><Relationship Id="rId1172" Type="http://schemas.openxmlformats.org/officeDocument/2006/relationships/hyperlink" Target="https://www.linkedin.com/in/robert-youssef" TargetMode="External"/><Relationship Id="rId340" Type="http://schemas.openxmlformats.org/officeDocument/2006/relationships/hyperlink" Target="http://www.renewit360.com" TargetMode="External"/><Relationship Id="rId582" Type="http://schemas.openxmlformats.org/officeDocument/2006/relationships/hyperlink" Target="https://www.linkedin.com/in/jagadish-bolla" TargetMode="External"/><Relationship Id="rId1173" Type="http://schemas.openxmlformats.org/officeDocument/2006/relationships/hyperlink" Target="http://godofprompt.ai" TargetMode="External"/><Relationship Id="rId581" Type="http://schemas.openxmlformats.org/officeDocument/2006/relationships/hyperlink" Target="https://www.linkedin.com/in/jags-sa" TargetMode="External"/><Relationship Id="rId1174" Type="http://schemas.openxmlformats.org/officeDocument/2006/relationships/hyperlink" Target="http://prana-tech.com" TargetMode="External"/><Relationship Id="rId580" Type="http://schemas.openxmlformats.org/officeDocument/2006/relationships/hyperlink" Target="https://relay.app" TargetMode="External"/><Relationship Id="rId1175" Type="http://schemas.openxmlformats.org/officeDocument/2006/relationships/hyperlink" Target="https://silibrain.com/" TargetMode="External"/><Relationship Id="rId103" Type="http://schemas.openxmlformats.org/officeDocument/2006/relationships/hyperlink" Target="http://latenode.com/" TargetMode="External"/><Relationship Id="rId345" Type="http://schemas.openxmlformats.org/officeDocument/2006/relationships/hyperlink" Target="http://marketingwithdave.com" TargetMode="External"/><Relationship Id="rId587" Type="http://schemas.openxmlformats.org/officeDocument/2006/relationships/hyperlink" Target="http://willaireplaceme.io/" TargetMode="External"/><Relationship Id="rId1176" Type="http://schemas.openxmlformats.org/officeDocument/2006/relationships/hyperlink" Target="https://r2consultingpartners.com/" TargetMode="External"/><Relationship Id="rId102" Type="http://schemas.openxmlformats.org/officeDocument/2006/relationships/hyperlink" Target="https://www.linkedin.com/in/anasabidrabbu/" TargetMode="External"/><Relationship Id="rId344" Type="http://schemas.openxmlformats.org/officeDocument/2006/relationships/hyperlink" Target="https://caiosummit.com" TargetMode="External"/><Relationship Id="rId586" Type="http://schemas.openxmlformats.org/officeDocument/2006/relationships/hyperlink" Target="http://cruxo.io" TargetMode="External"/><Relationship Id="rId1177" Type="http://schemas.openxmlformats.org/officeDocument/2006/relationships/hyperlink" Target="http://all3.com" TargetMode="External"/><Relationship Id="rId101" Type="http://schemas.openxmlformats.org/officeDocument/2006/relationships/hyperlink" Target="https://www.linkedin.com/in/anantnaik11?utm_source=share&amp;utm_campaign=share_via&amp;utm_content=profile&amp;utm_medium=ios_app" TargetMode="External"/><Relationship Id="rId343" Type="http://schemas.openxmlformats.org/officeDocument/2006/relationships/hyperlink" Target="https://emerging.vc/" TargetMode="External"/><Relationship Id="rId585" Type="http://schemas.openxmlformats.org/officeDocument/2006/relationships/hyperlink" Target="http://crowley-capital.com/" TargetMode="External"/><Relationship Id="rId1178" Type="http://schemas.openxmlformats.org/officeDocument/2006/relationships/hyperlink" Target="https://www.linkedin.com/in/rodney-kabuye-851a0718b" TargetMode="External"/><Relationship Id="rId100" Type="http://schemas.openxmlformats.org/officeDocument/2006/relationships/hyperlink" Target="https://www.goodrebel.eu/" TargetMode="External"/><Relationship Id="rId342" Type="http://schemas.openxmlformats.org/officeDocument/2006/relationships/hyperlink" Target="http://www.wealthryse.ai" TargetMode="External"/><Relationship Id="rId584" Type="http://schemas.openxmlformats.org/officeDocument/2006/relationships/hyperlink" Target="https://www.linkedin.com/in/jake-crowley-tx/" TargetMode="External"/><Relationship Id="rId1179" Type="http://schemas.openxmlformats.org/officeDocument/2006/relationships/hyperlink" Target="https://www.linkedin.com/in/rogerauge" TargetMode="External"/><Relationship Id="rId1169" Type="http://schemas.openxmlformats.org/officeDocument/2006/relationships/hyperlink" Target="https://www.linkedin.com/in/robkellner" TargetMode="External"/><Relationship Id="rId338" Type="http://schemas.openxmlformats.org/officeDocument/2006/relationships/hyperlink" Target="http://ro-bot.io" TargetMode="External"/><Relationship Id="rId337" Type="http://schemas.openxmlformats.org/officeDocument/2006/relationships/hyperlink" Target="https://www.linkedin.com/in/davekloc" TargetMode="External"/><Relationship Id="rId579" Type="http://schemas.openxmlformats.org/officeDocument/2006/relationships/hyperlink" Target="http://www.synix-it.com" TargetMode="External"/><Relationship Id="rId336" Type="http://schemas.openxmlformats.org/officeDocument/2006/relationships/hyperlink" Target="https://myhomecrowd.com/" TargetMode="External"/><Relationship Id="rId578" Type="http://schemas.openxmlformats.org/officeDocument/2006/relationships/hyperlink" Target="https://www.utmist.ca/" TargetMode="External"/><Relationship Id="rId335" Type="http://schemas.openxmlformats.org/officeDocument/2006/relationships/hyperlink" Target="https://www.linkedin.com/in/daudijoshua" TargetMode="External"/><Relationship Id="rId577" Type="http://schemas.openxmlformats.org/officeDocument/2006/relationships/hyperlink" Target="https://www.linkedin.com/in/jack-lai05" TargetMode="External"/><Relationship Id="rId339" Type="http://schemas.openxmlformats.org/officeDocument/2006/relationships/hyperlink" Target="http://c10labs.com/" TargetMode="External"/><Relationship Id="rId1160" Type="http://schemas.openxmlformats.org/officeDocument/2006/relationships/hyperlink" Target="https://www.workup.cloud/" TargetMode="External"/><Relationship Id="rId330" Type="http://schemas.openxmlformats.org/officeDocument/2006/relationships/hyperlink" Target="http://www.scoutsync.com/" TargetMode="External"/><Relationship Id="rId572" Type="http://schemas.openxmlformats.org/officeDocument/2006/relationships/hyperlink" Target="http://sendos.ai/" TargetMode="External"/><Relationship Id="rId1161" Type="http://schemas.openxmlformats.org/officeDocument/2006/relationships/hyperlink" Target="http://www.purplebrains.com" TargetMode="External"/><Relationship Id="rId571" Type="http://schemas.openxmlformats.org/officeDocument/2006/relationships/hyperlink" Target="https://www.linkedin.com/in/ivan-mironov-aaab95324" TargetMode="External"/><Relationship Id="rId1162" Type="http://schemas.openxmlformats.org/officeDocument/2006/relationships/hyperlink" Target="https://lionheartedbusinesssolutions.online/" TargetMode="External"/><Relationship Id="rId570" Type="http://schemas.openxmlformats.org/officeDocument/2006/relationships/hyperlink" Target="https://mimic.agency/" TargetMode="External"/><Relationship Id="rId1163" Type="http://schemas.openxmlformats.org/officeDocument/2006/relationships/hyperlink" Target="https://www.linkedin.com/in/ritamartinsdesousa" TargetMode="External"/><Relationship Id="rId1164" Type="http://schemas.openxmlformats.org/officeDocument/2006/relationships/hyperlink" Target="http://pharmatrax.pk" TargetMode="External"/><Relationship Id="rId334" Type="http://schemas.openxmlformats.org/officeDocument/2006/relationships/hyperlink" Target="http://rivargo.com/" TargetMode="External"/><Relationship Id="rId576" Type="http://schemas.openxmlformats.org/officeDocument/2006/relationships/hyperlink" Target="http://www.workbright.co.nz" TargetMode="External"/><Relationship Id="rId1165" Type="http://schemas.openxmlformats.org/officeDocument/2006/relationships/hyperlink" Target="http://www.wearescallywag.com" TargetMode="External"/><Relationship Id="rId333" Type="http://schemas.openxmlformats.org/officeDocument/2006/relationships/hyperlink" Target="http://www.vuventureparters.com/" TargetMode="External"/><Relationship Id="rId575" Type="http://schemas.openxmlformats.org/officeDocument/2006/relationships/hyperlink" Target="https://www.linkedin.com/in/jacintapenn" TargetMode="External"/><Relationship Id="rId1166" Type="http://schemas.openxmlformats.org/officeDocument/2006/relationships/hyperlink" Target="https://www.tryvtc.com/" TargetMode="External"/><Relationship Id="rId332" Type="http://schemas.openxmlformats.org/officeDocument/2006/relationships/hyperlink" Target="http://www.aftercloud.co.uk" TargetMode="External"/><Relationship Id="rId574" Type="http://schemas.openxmlformats.org/officeDocument/2006/relationships/hyperlink" Target="http://www.burningwormsgolf.com" TargetMode="External"/><Relationship Id="rId1167" Type="http://schemas.openxmlformats.org/officeDocument/2006/relationships/hyperlink" Target="http://avecy.ai" TargetMode="External"/><Relationship Id="rId331" Type="http://schemas.openxmlformats.org/officeDocument/2006/relationships/hyperlink" Target="http://www.darrelllerner.com" TargetMode="External"/><Relationship Id="rId573" Type="http://schemas.openxmlformats.org/officeDocument/2006/relationships/hyperlink" Target="http://homodeus.com" TargetMode="External"/><Relationship Id="rId1168" Type="http://schemas.openxmlformats.org/officeDocument/2006/relationships/hyperlink" Target="http://comcosmo.net.pl/" TargetMode="External"/><Relationship Id="rId370" Type="http://schemas.openxmlformats.org/officeDocument/2006/relationships/hyperlink" Target="https://getalignio.com/" TargetMode="External"/><Relationship Id="rId129" Type="http://schemas.openxmlformats.org/officeDocument/2006/relationships/hyperlink" Target="http://www.enpluswealth.com" TargetMode="External"/><Relationship Id="rId128" Type="http://schemas.openxmlformats.org/officeDocument/2006/relationships/hyperlink" Target="https://www.aicognitia.com/" TargetMode="External"/><Relationship Id="rId127" Type="http://schemas.openxmlformats.org/officeDocument/2006/relationships/hyperlink" Target="https://emerge.haus/" TargetMode="External"/><Relationship Id="rId369" Type="http://schemas.openxmlformats.org/officeDocument/2006/relationships/hyperlink" Target="http://prospherious.com" TargetMode="External"/><Relationship Id="rId126" Type="http://schemas.openxmlformats.org/officeDocument/2006/relationships/hyperlink" Target="https://www.hubub.me" TargetMode="External"/><Relationship Id="rId368" Type="http://schemas.openxmlformats.org/officeDocument/2006/relationships/hyperlink" Target="http://kaiyakreatives.com" TargetMode="External"/><Relationship Id="rId1190" Type="http://schemas.openxmlformats.org/officeDocument/2006/relationships/hyperlink" Target="http://nextcolab.com" TargetMode="External"/><Relationship Id="rId1191" Type="http://schemas.openxmlformats.org/officeDocument/2006/relationships/hyperlink" Target="https://www.linkedin.com/in/rubenmh" TargetMode="External"/><Relationship Id="rId1192" Type="http://schemas.openxmlformats.org/officeDocument/2006/relationships/hyperlink" Target="http://novalegal.pt" TargetMode="External"/><Relationship Id="rId1193" Type="http://schemas.openxmlformats.org/officeDocument/2006/relationships/hyperlink" Target="http://russellschneider.com" TargetMode="External"/><Relationship Id="rId121" Type="http://schemas.openxmlformats.org/officeDocument/2006/relationships/hyperlink" Target="https://www.linkedin.com/in/andrew-slater-aa00a385" TargetMode="External"/><Relationship Id="rId363" Type="http://schemas.openxmlformats.org/officeDocument/2006/relationships/hyperlink" Target="https://www.linkedin.com/in/derieckreid" TargetMode="External"/><Relationship Id="rId1194" Type="http://schemas.openxmlformats.org/officeDocument/2006/relationships/hyperlink" Target="https://www.gruupmeet.com" TargetMode="External"/><Relationship Id="rId120" Type="http://schemas.openxmlformats.org/officeDocument/2006/relationships/hyperlink" Target="https://www.inspireafricans.com/" TargetMode="External"/><Relationship Id="rId362" Type="http://schemas.openxmlformats.org/officeDocument/2006/relationships/hyperlink" Target="https://scalientai.com/" TargetMode="External"/><Relationship Id="rId1195" Type="http://schemas.openxmlformats.org/officeDocument/2006/relationships/hyperlink" Target="https://www.aibits.space/" TargetMode="External"/><Relationship Id="rId361" Type="http://schemas.openxmlformats.org/officeDocument/2006/relationships/hyperlink" Target="https://www.linkedin.com/in/denny-darmo" TargetMode="External"/><Relationship Id="rId1196" Type="http://schemas.openxmlformats.org/officeDocument/2006/relationships/hyperlink" Target="https://www.linkedin.com/in/ruthzimmer/" TargetMode="External"/><Relationship Id="rId360" Type="http://schemas.openxmlformats.org/officeDocument/2006/relationships/hyperlink" Target="https://www.linkedin.com/in/dennissanche" TargetMode="External"/><Relationship Id="rId1197" Type="http://schemas.openxmlformats.org/officeDocument/2006/relationships/hyperlink" Target="https://www.16vc.co/" TargetMode="External"/><Relationship Id="rId125" Type="http://schemas.openxmlformats.org/officeDocument/2006/relationships/hyperlink" Target="http://pureexpertz.com" TargetMode="External"/><Relationship Id="rId367" Type="http://schemas.openxmlformats.org/officeDocument/2006/relationships/hyperlink" Target="https://www.linkedin.com/in/dhanasekarseo" TargetMode="External"/><Relationship Id="rId1198" Type="http://schemas.openxmlformats.org/officeDocument/2006/relationships/hyperlink" Target="https://beacons.ai/ryanlordofficial?fbclid=PAQ0xDSwLlHShleHRuA2FlbQIxMQABp-B9nSMcr3ecn3vY-Srpg9Use-MeAo8SsxhLkwAnGAdhdqGVc-cSHVjJIz0T_aem_Oat2AIxWhue4RD1KesSgfw" TargetMode="External"/><Relationship Id="rId124" Type="http://schemas.openxmlformats.org/officeDocument/2006/relationships/hyperlink" Target="https://www.mindovermedia.ai/" TargetMode="External"/><Relationship Id="rId366" Type="http://schemas.openxmlformats.org/officeDocument/2006/relationships/hyperlink" Target="https://intraintel.ai" TargetMode="External"/><Relationship Id="rId1199" Type="http://schemas.openxmlformats.org/officeDocument/2006/relationships/hyperlink" Target="http://www.stiltsvillecapital.com" TargetMode="External"/><Relationship Id="rId123" Type="http://schemas.openxmlformats.org/officeDocument/2006/relationships/hyperlink" Target="https://hikeseo.co" TargetMode="External"/><Relationship Id="rId365" Type="http://schemas.openxmlformats.org/officeDocument/2006/relationships/hyperlink" Target="https://www.linkedin.com/in/agbolade-desmond-ademola-3bb2aa47" TargetMode="External"/><Relationship Id="rId122" Type="http://schemas.openxmlformats.org/officeDocument/2006/relationships/hyperlink" Target="http://icnx.ru" TargetMode="External"/><Relationship Id="rId364" Type="http://schemas.openxmlformats.org/officeDocument/2006/relationships/hyperlink" Target="http://reidn.co" TargetMode="External"/><Relationship Id="rId95" Type="http://schemas.openxmlformats.org/officeDocument/2006/relationships/hyperlink" Target="https://finsolplus.com/" TargetMode="External"/><Relationship Id="rId94" Type="http://schemas.openxmlformats.org/officeDocument/2006/relationships/hyperlink" Target="http://thetaxwallah.com" TargetMode="External"/><Relationship Id="rId97" Type="http://schemas.openxmlformats.org/officeDocument/2006/relationships/hyperlink" Target="http://www.sixofour.in" TargetMode="External"/><Relationship Id="rId96" Type="http://schemas.openxmlformats.org/officeDocument/2006/relationships/hyperlink" Target="https://www.linkedin.com/in/amrith" TargetMode="External"/><Relationship Id="rId99" Type="http://schemas.openxmlformats.org/officeDocument/2006/relationships/hyperlink" Target="http://www.defineinc.io/" TargetMode="External"/><Relationship Id="rId98" Type="http://schemas.openxmlformats.org/officeDocument/2006/relationships/hyperlink" Target="https://www.linkedin.com/in/amypearson/" TargetMode="External"/><Relationship Id="rId91" Type="http://schemas.openxmlformats.org/officeDocument/2006/relationships/hyperlink" Target="http://www.skildpot.com" TargetMode="External"/><Relationship Id="rId90" Type="http://schemas.openxmlformats.org/officeDocument/2006/relationships/hyperlink" Target="https://www.bhartitech.com" TargetMode="External"/><Relationship Id="rId93" Type="http://schemas.openxmlformats.org/officeDocument/2006/relationships/hyperlink" Target="https://www.linkedin.com/in/dramitsaini" TargetMode="External"/><Relationship Id="rId92" Type="http://schemas.openxmlformats.org/officeDocument/2006/relationships/hyperlink" Target="https://www.useready.com/" TargetMode="External"/><Relationship Id="rId118" Type="http://schemas.openxmlformats.org/officeDocument/2006/relationships/hyperlink" Target="https://www.linkedin.com/in/andrewabraham17/" TargetMode="External"/><Relationship Id="rId117" Type="http://schemas.openxmlformats.org/officeDocument/2006/relationships/hyperlink" Target="http://www.kiip.es" TargetMode="External"/><Relationship Id="rId359" Type="http://schemas.openxmlformats.org/officeDocument/2006/relationships/hyperlink" Target="http://www.tradebotsinc.com" TargetMode="External"/><Relationship Id="rId116" Type="http://schemas.openxmlformats.org/officeDocument/2006/relationships/hyperlink" Target="https://uprest.pt" TargetMode="External"/><Relationship Id="rId358" Type="http://schemas.openxmlformats.org/officeDocument/2006/relationships/hyperlink" Target="http://saaslaunch.io" TargetMode="External"/><Relationship Id="rId115" Type="http://schemas.openxmlformats.org/officeDocument/2006/relationships/hyperlink" Target="http://www.fundmystartup.vc" TargetMode="External"/><Relationship Id="rId357" Type="http://schemas.openxmlformats.org/officeDocument/2006/relationships/hyperlink" Target="http://saaslaunch.io" TargetMode="External"/><Relationship Id="rId599" Type="http://schemas.openxmlformats.org/officeDocument/2006/relationships/hyperlink" Target="http://www.righthandtechnologygroup.com" TargetMode="External"/><Relationship Id="rId1180" Type="http://schemas.openxmlformats.org/officeDocument/2006/relationships/hyperlink" Target="https://www.linkedin.com/in/rogerglovsky/" TargetMode="External"/><Relationship Id="rId1181" Type="http://schemas.openxmlformats.org/officeDocument/2006/relationships/hyperlink" Target="https://aiclicks.io/" TargetMode="External"/><Relationship Id="rId119" Type="http://schemas.openxmlformats.org/officeDocument/2006/relationships/hyperlink" Target="http://joinheybuddy.ai/" TargetMode="External"/><Relationship Id="rId1182" Type="http://schemas.openxmlformats.org/officeDocument/2006/relationships/hyperlink" Target="https://www.linkedin.com/in/heyromix" TargetMode="External"/><Relationship Id="rId110" Type="http://schemas.openxmlformats.org/officeDocument/2006/relationships/hyperlink" Target="http://linkedin.com/in/andrea-cianchi-934594266" TargetMode="External"/><Relationship Id="rId352" Type="http://schemas.openxmlformats.org/officeDocument/2006/relationships/hyperlink" Target="http://enrolmy.com" TargetMode="External"/><Relationship Id="rId594" Type="http://schemas.openxmlformats.org/officeDocument/2006/relationships/hyperlink" Target="http://www.genisys-group.com" TargetMode="External"/><Relationship Id="rId1183" Type="http://schemas.openxmlformats.org/officeDocument/2006/relationships/hyperlink" Target="http://aichin.org" TargetMode="External"/><Relationship Id="rId351" Type="http://schemas.openxmlformats.org/officeDocument/2006/relationships/hyperlink" Target="https://www.linkedin.com/in/deena-chauhan-b4514323" TargetMode="External"/><Relationship Id="rId593" Type="http://schemas.openxmlformats.org/officeDocument/2006/relationships/hyperlink" Target="http://glimble.nl/" TargetMode="External"/><Relationship Id="rId1184" Type="http://schemas.openxmlformats.org/officeDocument/2006/relationships/hyperlink" Target="http://www.thescapital.com/" TargetMode="External"/><Relationship Id="rId350" Type="http://schemas.openxmlformats.org/officeDocument/2006/relationships/hyperlink" Target="https://www.linkedin.com/in/dawnheng" TargetMode="External"/><Relationship Id="rId592" Type="http://schemas.openxmlformats.org/officeDocument/2006/relationships/hyperlink" Target="https://ma-advisory.eu/" TargetMode="External"/><Relationship Id="rId1185" Type="http://schemas.openxmlformats.org/officeDocument/2006/relationships/hyperlink" Target="https://www.linkedin.com/in/ronkmyers/" TargetMode="External"/><Relationship Id="rId591" Type="http://schemas.openxmlformats.org/officeDocument/2006/relationships/hyperlink" Target="http://kearney.com/" TargetMode="External"/><Relationship Id="rId1186" Type="http://schemas.openxmlformats.org/officeDocument/2006/relationships/hyperlink" Target="https://islandcapital.vc/" TargetMode="External"/><Relationship Id="rId114" Type="http://schemas.openxmlformats.org/officeDocument/2006/relationships/hyperlink" Target="http://ultra.vc/" TargetMode="External"/><Relationship Id="rId356" Type="http://schemas.openxmlformats.org/officeDocument/2006/relationships/hyperlink" Target="https://www.vuventurepartners.com/" TargetMode="External"/><Relationship Id="rId598" Type="http://schemas.openxmlformats.org/officeDocument/2006/relationships/hyperlink" Target="http://www.zoefoundry.com/" TargetMode="External"/><Relationship Id="rId1187" Type="http://schemas.openxmlformats.org/officeDocument/2006/relationships/hyperlink" Target="https://www.linkedin.com/in/ronnewcomb" TargetMode="External"/><Relationship Id="rId113" Type="http://schemas.openxmlformats.org/officeDocument/2006/relationships/hyperlink" Target="http://nmn-romania.com" TargetMode="External"/><Relationship Id="rId355" Type="http://schemas.openxmlformats.org/officeDocument/2006/relationships/hyperlink" Target="http://binvestmentsgroup.com" TargetMode="External"/><Relationship Id="rId597" Type="http://schemas.openxmlformats.org/officeDocument/2006/relationships/hyperlink" Target="https://www.linkedin.com/in/jasontandrew/" TargetMode="External"/><Relationship Id="rId1188" Type="http://schemas.openxmlformats.org/officeDocument/2006/relationships/hyperlink" Target="http://www.theconceptcomapss.com" TargetMode="External"/><Relationship Id="rId112" Type="http://schemas.openxmlformats.org/officeDocument/2006/relationships/hyperlink" Target="http://www.andrealhenderson.com/" TargetMode="External"/><Relationship Id="rId354" Type="http://schemas.openxmlformats.org/officeDocument/2006/relationships/hyperlink" Target="https://urlr.me/!PhloxeMadeInHouse" TargetMode="External"/><Relationship Id="rId596" Type="http://schemas.openxmlformats.org/officeDocument/2006/relationships/hyperlink" Target="http://orbitcapital.net/" TargetMode="External"/><Relationship Id="rId1189" Type="http://schemas.openxmlformats.org/officeDocument/2006/relationships/hyperlink" Target="https://www.linkedin.com/in/ronanb" TargetMode="External"/><Relationship Id="rId111" Type="http://schemas.openxmlformats.org/officeDocument/2006/relationships/hyperlink" Target="https://icod-systems.com/cratilys-product-platform/" TargetMode="External"/><Relationship Id="rId353" Type="http://schemas.openxmlformats.org/officeDocument/2006/relationships/hyperlink" Target="https://www.linkedin.com/in/d%C3%A9borah-wanza/" TargetMode="External"/><Relationship Id="rId595" Type="http://schemas.openxmlformats.org/officeDocument/2006/relationships/hyperlink" Target="http://linkedin.com/in/jasonbutcher" TargetMode="External"/><Relationship Id="rId1136" Type="http://schemas.openxmlformats.org/officeDocument/2006/relationships/hyperlink" Target="http://www.inogates.com" TargetMode="External"/><Relationship Id="rId1378" Type="http://schemas.openxmlformats.org/officeDocument/2006/relationships/hyperlink" Target="http://oraklion.ai" TargetMode="External"/><Relationship Id="rId1137" Type="http://schemas.openxmlformats.org/officeDocument/2006/relationships/hyperlink" Target="https://www.linkedin.com/in/ranaa-das" TargetMode="External"/><Relationship Id="rId1379" Type="http://schemas.openxmlformats.org/officeDocument/2006/relationships/hyperlink" Target="http://cosmopol.io" TargetMode="External"/><Relationship Id="rId1138" Type="http://schemas.openxmlformats.org/officeDocument/2006/relationships/hyperlink" Target="https://www.linkedin.com/in/imranveers/" TargetMode="External"/><Relationship Id="rId1139" Type="http://schemas.openxmlformats.org/officeDocument/2006/relationships/hyperlink" Target="https://www.getrabbit.in/" TargetMode="External"/><Relationship Id="rId305" Type="http://schemas.openxmlformats.org/officeDocument/2006/relationships/hyperlink" Target="http://www.altaml.com/" TargetMode="External"/><Relationship Id="rId547" Type="http://schemas.openxmlformats.org/officeDocument/2006/relationships/hyperlink" Target="https://jp.netko-solution.com/" TargetMode="External"/><Relationship Id="rId789" Type="http://schemas.openxmlformats.org/officeDocument/2006/relationships/hyperlink" Target="https://www.linkedin.com/in/luigi-comboni-msc-05491b5a/" TargetMode="External"/><Relationship Id="rId304" Type="http://schemas.openxmlformats.org/officeDocument/2006/relationships/hyperlink" Target="http://www.doozer.ai/" TargetMode="External"/><Relationship Id="rId546" Type="http://schemas.openxmlformats.org/officeDocument/2006/relationships/hyperlink" Target="http://www.motor360.in" TargetMode="External"/><Relationship Id="rId788" Type="http://schemas.openxmlformats.org/officeDocument/2006/relationships/hyperlink" Target="https://www.atomicscaling.com/" TargetMode="External"/><Relationship Id="rId303" Type="http://schemas.openxmlformats.org/officeDocument/2006/relationships/hyperlink" Target="http://aizenlab.com/" TargetMode="External"/><Relationship Id="rId545" Type="http://schemas.openxmlformats.org/officeDocument/2006/relationships/hyperlink" Target="https://moss.simplibot.com" TargetMode="External"/><Relationship Id="rId787" Type="http://schemas.openxmlformats.org/officeDocument/2006/relationships/hyperlink" Target="https://www.domumgym.com/" TargetMode="External"/><Relationship Id="rId302" Type="http://schemas.openxmlformats.org/officeDocument/2006/relationships/hyperlink" Target="https://www.linkedin.com/in/~conrad/" TargetMode="External"/><Relationship Id="rId544" Type="http://schemas.openxmlformats.org/officeDocument/2006/relationships/hyperlink" Target="https://www.linkedin.com/in/hidayathullah-md" TargetMode="External"/><Relationship Id="rId786" Type="http://schemas.openxmlformats.org/officeDocument/2006/relationships/hyperlink" Target="https://www.linkedin.com/in/lucrikardofils" TargetMode="External"/><Relationship Id="rId309" Type="http://schemas.openxmlformats.org/officeDocument/2006/relationships/hyperlink" Target="https://www.linkedin.com/in/cristian-gomez-046924204" TargetMode="External"/><Relationship Id="rId308" Type="http://schemas.openxmlformats.org/officeDocument/2006/relationships/hyperlink" Target="http://teenpreneurs.ai/" TargetMode="External"/><Relationship Id="rId307" Type="http://schemas.openxmlformats.org/officeDocument/2006/relationships/hyperlink" Target="http://www.salesnexus.com" TargetMode="External"/><Relationship Id="rId549" Type="http://schemas.openxmlformats.org/officeDocument/2006/relationships/hyperlink" Target="https://onepatientonecure.org/" TargetMode="External"/><Relationship Id="rId306" Type="http://schemas.openxmlformats.org/officeDocument/2006/relationships/hyperlink" Target="http://www.mhc.org" TargetMode="External"/><Relationship Id="rId548" Type="http://schemas.openxmlformats.org/officeDocument/2006/relationships/hyperlink" Target="https://www.linkedin.com/in/hoonie-lim" TargetMode="External"/><Relationship Id="rId781" Type="http://schemas.openxmlformats.org/officeDocument/2006/relationships/hyperlink" Target="https://alaya-capital.com/" TargetMode="External"/><Relationship Id="rId1370" Type="http://schemas.openxmlformats.org/officeDocument/2006/relationships/hyperlink" Target="https://www.linkedin.com/in/com" TargetMode="External"/><Relationship Id="rId780" Type="http://schemas.openxmlformats.org/officeDocument/2006/relationships/hyperlink" Target="http://betrworkr.com" TargetMode="External"/><Relationship Id="rId1371" Type="http://schemas.openxmlformats.org/officeDocument/2006/relationships/hyperlink" Target="https://www.linkedin.com/in/tejasvidevaru" TargetMode="External"/><Relationship Id="rId1130" Type="http://schemas.openxmlformats.org/officeDocument/2006/relationships/hyperlink" Target="http://www.oracle.com/" TargetMode="External"/><Relationship Id="rId1372" Type="http://schemas.openxmlformats.org/officeDocument/2006/relationships/hyperlink" Target="http://lastbot.com" TargetMode="External"/><Relationship Id="rId1131" Type="http://schemas.openxmlformats.org/officeDocument/2006/relationships/hyperlink" Target="http://enterpricecompanies.io" TargetMode="External"/><Relationship Id="rId1373" Type="http://schemas.openxmlformats.org/officeDocument/2006/relationships/hyperlink" Target="https://artexchange.org" TargetMode="External"/><Relationship Id="rId301" Type="http://schemas.openxmlformats.org/officeDocument/2006/relationships/hyperlink" Target="https://www.ventureforwardcapital.com/stories/venture-forward-capitals-mike-schatzman-and-ohad-tzur-achieve-elite-status-in-vc-lab-cohort-17-reaching-top-4-of-participants" TargetMode="External"/><Relationship Id="rId543" Type="http://schemas.openxmlformats.org/officeDocument/2006/relationships/hyperlink" Target="http://www.uptrendsolutions.in/clarity-call" TargetMode="External"/><Relationship Id="rId785" Type="http://schemas.openxmlformats.org/officeDocument/2006/relationships/hyperlink" Target="http://digital-hunch.com" TargetMode="External"/><Relationship Id="rId1132" Type="http://schemas.openxmlformats.org/officeDocument/2006/relationships/hyperlink" Target="https://www.linkedin.com/in/ramakrishnannataraj" TargetMode="External"/><Relationship Id="rId1374" Type="http://schemas.openxmlformats.org/officeDocument/2006/relationships/hyperlink" Target="https://www.linkedin.com/in/thiago-otto" TargetMode="External"/><Relationship Id="rId300" Type="http://schemas.openxmlformats.org/officeDocument/2006/relationships/hyperlink" Target="http://linkedin.com/in/collette-olivia-587114201" TargetMode="External"/><Relationship Id="rId542" Type="http://schemas.openxmlformats.org/officeDocument/2006/relationships/hyperlink" Target="http://rwanda-crypto-initiative.org" TargetMode="External"/><Relationship Id="rId784" Type="http://schemas.openxmlformats.org/officeDocument/2006/relationships/hyperlink" Target="https://www.linkedin.com/in/louis-segers?utm_source=share&amp;utm_campaign=share_via&amp;utm_content=profile&amp;utm_medium=android_app" TargetMode="External"/><Relationship Id="rId1133" Type="http://schemas.openxmlformats.org/officeDocument/2006/relationships/hyperlink" Target="http://klyonix.com" TargetMode="External"/><Relationship Id="rId1375" Type="http://schemas.openxmlformats.org/officeDocument/2006/relationships/hyperlink" Target="http://www.ichota.co.uk" TargetMode="External"/><Relationship Id="rId541" Type="http://schemas.openxmlformats.org/officeDocument/2006/relationships/hyperlink" Target="https://super.com/" TargetMode="External"/><Relationship Id="rId783" Type="http://schemas.openxmlformats.org/officeDocument/2006/relationships/hyperlink" Target="http://housmthr.com" TargetMode="External"/><Relationship Id="rId1134" Type="http://schemas.openxmlformats.org/officeDocument/2006/relationships/hyperlink" Target="http://neurable.com" TargetMode="External"/><Relationship Id="rId1376" Type="http://schemas.openxmlformats.org/officeDocument/2006/relationships/hyperlink" Target="https://www.linkedin.com/in/usermnguifo" TargetMode="External"/><Relationship Id="rId540" Type="http://schemas.openxmlformats.org/officeDocument/2006/relationships/hyperlink" Target="http://gembah.com" TargetMode="External"/><Relationship Id="rId782" Type="http://schemas.openxmlformats.org/officeDocument/2006/relationships/hyperlink" Target="https://www.125ventures.vc/" TargetMode="External"/><Relationship Id="rId1135" Type="http://schemas.openxmlformats.org/officeDocument/2006/relationships/hyperlink" Target="https://www.linkedin.com/in/ramson-saba-44799bb0" TargetMode="External"/><Relationship Id="rId1377" Type="http://schemas.openxmlformats.org/officeDocument/2006/relationships/hyperlink" Target="http://www.propella.vc" TargetMode="External"/><Relationship Id="rId1125" Type="http://schemas.openxmlformats.org/officeDocument/2006/relationships/hyperlink" Target="http://linkedin.com/in/rajeevkumarraja" TargetMode="External"/><Relationship Id="rId1367" Type="http://schemas.openxmlformats.org/officeDocument/2006/relationships/hyperlink" Target="http://allbetterapp.com" TargetMode="External"/><Relationship Id="rId1126" Type="http://schemas.openxmlformats.org/officeDocument/2006/relationships/hyperlink" Target="http://www.spotsaas.com" TargetMode="External"/><Relationship Id="rId1368" Type="http://schemas.openxmlformats.org/officeDocument/2006/relationships/hyperlink" Target="https://www.linkedin.com/in/teesee-murray" TargetMode="External"/><Relationship Id="rId1127" Type="http://schemas.openxmlformats.org/officeDocument/2006/relationships/hyperlink" Target="https://www.linkedin.com/in/rajesh-jain-b7894612" TargetMode="External"/><Relationship Id="rId1369" Type="http://schemas.openxmlformats.org/officeDocument/2006/relationships/hyperlink" Target="https://www.turtle.com/s/?srsltid=AfmBOopicUrOA712crI6Rg6EiiMAO6TRk_fXWHjhYAEj8kw7yFSYscRO" TargetMode="External"/><Relationship Id="rId1128" Type="http://schemas.openxmlformats.org/officeDocument/2006/relationships/hyperlink" Target="https://omanalytix.ch/" TargetMode="External"/><Relationship Id="rId1129" Type="http://schemas.openxmlformats.org/officeDocument/2006/relationships/hyperlink" Target="https://www.linkedin.com/in/com" TargetMode="External"/><Relationship Id="rId536" Type="http://schemas.openxmlformats.org/officeDocument/2006/relationships/hyperlink" Target="http://www.choicely.com" TargetMode="External"/><Relationship Id="rId778" Type="http://schemas.openxmlformats.org/officeDocument/2006/relationships/hyperlink" Target="http://www.madetheedit.com" TargetMode="External"/><Relationship Id="rId535" Type="http://schemas.openxmlformats.org/officeDocument/2006/relationships/hyperlink" Target="https://a2aregistry.in" TargetMode="External"/><Relationship Id="rId777" Type="http://schemas.openxmlformats.org/officeDocument/2006/relationships/hyperlink" Target="http://lisav.co" TargetMode="External"/><Relationship Id="rId534" Type="http://schemas.openxmlformats.org/officeDocument/2006/relationships/hyperlink" Target="https://www.linkedin.com/in/haziq-haiqal1" TargetMode="External"/><Relationship Id="rId776" Type="http://schemas.openxmlformats.org/officeDocument/2006/relationships/hyperlink" Target="https://www.orionvc.uk/" TargetMode="External"/><Relationship Id="rId533" Type="http://schemas.openxmlformats.org/officeDocument/2006/relationships/hyperlink" Target="http://www.spireadvisorygroup.com/" TargetMode="External"/><Relationship Id="rId775" Type="http://schemas.openxmlformats.org/officeDocument/2006/relationships/hyperlink" Target="http://www.movingonproductions.com" TargetMode="External"/><Relationship Id="rId539" Type="http://schemas.openxmlformats.org/officeDocument/2006/relationships/hyperlink" Target="https://www.xablu.com/" TargetMode="External"/><Relationship Id="rId538" Type="http://schemas.openxmlformats.org/officeDocument/2006/relationships/hyperlink" Target="https://bestpropertydeals.uk/" TargetMode="External"/><Relationship Id="rId537" Type="http://schemas.openxmlformats.org/officeDocument/2006/relationships/hyperlink" Target="https://www.linkedin.com/in/hemmi-rameshwaram-41bba520" TargetMode="External"/><Relationship Id="rId779" Type="http://schemas.openxmlformats.org/officeDocument/2006/relationships/hyperlink" Target="https://www.identitymachines.com" TargetMode="External"/><Relationship Id="rId770" Type="http://schemas.openxmlformats.org/officeDocument/2006/relationships/hyperlink" Target="http://dealraise.com" TargetMode="External"/><Relationship Id="rId1360" Type="http://schemas.openxmlformats.org/officeDocument/2006/relationships/hyperlink" Target="https://www.linkedin.com/in/com" TargetMode="External"/><Relationship Id="rId1361" Type="http://schemas.openxmlformats.org/officeDocument/2006/relationships/hyperlink" Target="http://tanglobus.com" TargetMode="External"/><Relationship Id="rId1120" Type="http://schemas.openxmlformats.org/officeDocument/2006/relationships/hyperlink" Target="http://niruvan.in" TargetMode="External"/><Relationship Id="rId1362" Type="http://schemas.openxmlformats.org/officeDocument/2006/relationships/hyperlink" Target="https://www.linkedin.com/in/jagadishtangirala" TargetMode="External"/><Relationship Id="rId532" Type="http://schemas.openxmlformats.org/officeDocument/2006/relationships/hyperlink" Target="https://www.linkedin.com/in/harsh-sonaiya-81631328a" TargetMode="External"/><Relationship Id="rId774" Type="http://schemas.openxmlformats.org/officeDocument/2006/relationships/hyperlink" Target="http://www.movingonproductions.com" TargetMode="External"/><Relationship Id="rId1121" Type="http://schemas.openxmlformats.org/officeDocument/2006/relationships/hyperlink" Target="https://www.linkedin.com/in/rahulbasu7" TargetMode="External"/><Relationship Id="rId1363" Type="http://schemas.openxmlformats.org/officeDocument/2006/relationships/hyperlink" Target="https://www.linkedin.com/in/tapeshdangi" TargetMode="External"/><Relationship Id="rId531" Type="http://schemas.openxmlformats.org/officeDocument/2006/relationships/hyperlink" Target="https://quora.com/profile/Harsh-Entrepreneur" TargetMode="External"/><Relationship Id="rId773" Type="http://schemas.openxmlformats.org/officeDocument/2006/relationships/hyperlink" Target="http://www.movingonproductions.com" TargetMode="External"/><Relationship Id="rId1122" Type="http://schemas.openxmlformats.org/officeDocument/2006/relationships/hyperlink" Target="http://hbomax.com" TargetMode="External"/><Relationship Id="rId1364" Type="http://schemas.openxmlformats.org/officeDocument/2006/relationships/hyperlink" Target="https://creataigenie.com/" TargetMode="External"/><Relationship Id="rId530" Type="http://schemas.openxmlformats.org/officeDocument/2006/relationships/hyperlink" Target="https://www.linkedin.com/in/harinath-b-139a5180" TargetMode="External"/><Relationship Id="rId772" Type="http://schemas.openxmlformats.org/officeDocument/2006/relationships/hyperlink" Target="http://www.easyfloorrobotics.com/" TargetMode="External"/><Relationship Id="rId1123" Type="http://schemas.openxmlformats.org/officeDocument/2006/relationships/hyperlink" Target="https://www.linkedin.com/in/rahuldeshmukhh" TargetMode="External"/><Relationship Id="rId1365" Type="http://schemas.openxmlformats.org/officeDocument/2006/relationships/hyperlink" Target="https://www.linkedin.com/in/lairdtaraqmahmoodqureshi" TargetMode="External"/><Relationship Id="rId771" Type="http://schemas.openxmlformats.org/officeDocument/2006/relationships/hyperlink" Target="https://www.linkedin.com/in/lindseypowers-mba" TargetMode="External"/><Relationship Id="rId1124" Type="http://schemas.openxmlformats.org/officeDocument/2006/relationships/hyperlink" Target="http://www.altudo.co" TargetMode="External"/><Relationship Id="rId1366" Type="http://schemas.openxmlformats.org/officeDocument/2006/relationships/hyperlink" Target="http://www.jjfilmworks.com" TargetMode="External"/><Relationship Id="rId1158" Type="http://schemas.openxmlformats.org/officeDocument/2006/relationships/hyperlink" Target="https://www.facebook.com/elfogondelcholo/?locale=es_LA" TargetMode="External"/><Relationship Id="rId1159" Type="http://schemas.openxmlformats.org/officeDocument/2006/relationships/hyperlink" Target="http://www.matera.com" TargetMode="External"/><Relationship Id="rId327" Type="http://schemas.openxmlformats.org/officeDocument/2006/relationships/hyperlink" Target="http://www.myalice.ai/" TargetMode="External"/><Relationship Id="rId569" Type="http://schemas.openxmlformats.org/officeDocument/2006/relationships/hyperlink" Target="https://www.linkedin.com/in/settings" TargetMode="External"/><Relationship Id="rId326" Type="http://schemas.openxmlformats.org/officeDocument/2006/relationships/hyperlink" Target="about:blank" TargetMode="External"/><Relationship Id="rId568" Type="http://schemas.openxmlformats.org/officeDocument/2006/relationships/hyperlink" Target="http://www.linkedin.com/in/ismail-yilmaz-3148671ab" TargetMode="External"/><Relationship Id="rId325" Type="http://schemas.openxmlformats.org/officeDocument/2006/relationships/hyperlink" Target="https://familyofficeaccess.com/" TargetMode="External"/><Relationship Id="rId567" Type="http://schemas.openxmlformats.org/officeDocument/2006/relationships/hyperlink" Target="http://www.sinam.net" TargetMode="External"/><Relationship Id="rId324" Type="http://schemas.openxmlformats.org/officeDocument/2006/relationships/hyperlink" Target="https://www.moonshotnx.com/" TargetMode="External"/><Relationship Id="rId566" Type="http://schemas.openxmlformats.org/officeDocument/2006/relationships/hyperlink" Target="http://envvo.co" TargetMode="External"/><Relationship Id="rId329" Type="http://schemas.openxmlformats.org/officeDocument/2006/relationships/hyperlink" Target="http://vivision.ca" TargetMode="External"/><Relationship Id="rId1390" Type="http://schemas.openxmlformats.org/officeDocument/2006/relationships/hyperlink" Target="https://www.linkedin.com/in/parth23" TargetMode="External"/><Relationship Id="rId328" Type="http://schemas.openxmlformats.org/officeDocument/2006/relationships/hyperlink" Target="http://www.apr-es.com" TargetMode="External"/><Relationship Id="rId1391" Type="http://schemas.openxmlformats.org/officeDocument/2006/relationships/hyperlink" Target="https://podetize.com" TargetMode="External"/><Relationship Id="rId561" Type="http://schemas.openxmlformats.org/officeDocument/2006/relationships/hyperlink" Target="http://axonflash.com" TargetMode="External"/><Relationship Id="rId1150" Type="http://schemas.openxmlformats.org/officeDocument/2006/relationships/hyperlink" Target="https://www.linkedin.com/in/rebeccazhangaus" TargetMode="External"/><Relationship Id="rId1392" Type="http://schemas.openxmlformats.org/officeDocument/2006/relationships/hyperlink" Target="http://www.tradebotsinc.com" TargetMode="External"/><Relationship Id="rId560" Type="http://schemas.openxmlformats.org/officeDocument/2006/relationships/hyperlink" Target="http://www.eksim.vc/" TargetMode="External"/><Relationship Id="rId1151" Type="http://schemas.openxmlformats.org/officeDocument/2006/relationships/hyperlink" Target="http://kemassa.com" TargetMode="External"/><Relationship Id="rId1393" Type="http://schemas.openxmlformats.org/officeDocument/2006/relationships/hyperlink" Target="https://www.linkedin.com/in/travisjdodge?utm_source=share&amp;utm_campaign=share_via&amp;utm_content=profile&amp;utm_medium=ios_app" TargetMode="External"/><Relationship Id="rId1152" Type="http://schemas.openxmlformats.org/officeDocument/2006/relationships/hyperlink" Target="https://www.linkedin.com/in/okpanya-regina-1a99971b5" TargetMode="External"/><Relationship Id="rId1394" Type="http://schemas.openxmlformats.org/officeDocument/2006/relationships/hyperlink" Target="https://i-genie.ai" TargetMode="External"/><Relationship Id="rId1153" Type="http://schemas.openxmlformats.org/officeDocument/2006/relationships/hyperlink" Target="https://www.linkedin.com/in/rekabors" TargetMode="External"/><Relationship Id="rId1395" Type="http://schemas.openxmlformats.org/officeDocument/2006/relationships/hyperlink" Target="http://wearabledefense.com" TargetMode="External"/><Relationship Id="rId323" Type="http://schemas.openxmlformats.org/officeDocument/2006/relationships/hyperlink" Target="https://www.linkedin.com/in/daniela-di-iasio-bb783a22b?utm_source=share&amp;utm_campaign=share_via&amp;utm_content=profile&amp;utm_medium=ios_app" TargetMode="External"/><Relationship Id="rId565" Type="http://schemas.openxmlformats.org/officeDocument/2006/relationships/hyperlink" Target="http://prospectdesk.ai/" TargetMode="External"/><Relationship Id="rId1154" Type="http://schemas.openxmlformats.org/officeDocument/2006/relationships/hyperlink" Target="http://hb-ventures.net" TargetMode="External"/><Relationship Id="rId1396" Type="http://schemas.openxmlformats.org/officeDocument/2006/relationships/hyperlink" Target="http://thedigitalnomads.ai/" TargetMode="External"/><Relationship Id="rId322" Type="http://schemas.openxmlformats.org/officeDocument/2006/relationships/hyperlink" Target="https://realsplit.net/" TargetMode="External"/><Relationship Id="rId564" Type="http://schemas.openxmlformats.org/officeDocument/2006/relationships/hyperlink" Target="http://conexo.vc/" TargetMode="External"/><Relationship Id="rId1155" Type="http://schemas.openxmlformats.org/officeDocument/2006/relationships/hyperlink" Target="https://www.linkedin.com/in/rennysoloman" TargetMode="External"/><Relationship Id="rId1397" Type="http://schemas.openxmlformats.org/officeDocument/2006/relationships/hyperlink" Target="https://onepatientonecure.org/" TargetMode="External"/><Relationship Id="rId321" Type="http://schemas.openxmlformats.org/officeDocument/2006/relationships/hyperlink" Target="http://www.pinmeto.com" TargetMode="External"/><Relationship Id="rId563" Type="http://schemas.openxmlformats.org/officeDocument/2006/relationships/hyperlink" Target="http://intoo.io" TargetMode="External"/><Relationship Id="rId1156" Type="http://schemas.openxmlformats.org/officeDocument/2006/relationships/hyperlink" Target="https://netwininfosolutions.com/" TargetMode="External"/><Relationship Id="rId1398" Type="http://schemas.openxmlformats.org/officeDocument/2006/relationships/hyperlink" Target="http://agencyaid.com" TargetMode="External"/><Relationship Id="rId320" Type="http://schemas.openxmlformats.org/officeDocument/2006/relationships/hyperlink" Target="http://www.aproa.co" TargetMode="External"/><Relationship Id="rId562" Type="http://schemas.openxmlformats.org/officeDocument/2006/relationships/hyperlink" Target="https://dextego.com/" TargetMode="External"/><Relationship Id="rId1157" Type="http://schemas.openxmlformats.org/officeDocument/2006/relationships/hyperlink" Target="http://reskago.com" TargetMode="External"/><Relationship Id="rId1399" Type="http://schemas.openxmlformats.org/officeDocument/2006/relationships/hyperlink" Target="https://www.linkedin.com/in/tymoodley" TargetMode="External"/><Relationship Id="rId1147" Type="http://schemas.openxmlformats.org/officeDocument/2006/relationships/hyperlink" Target="https://fi.co/" TargetMode="External"/><Relationship Id="rId1389" Type="http://schemas.openxmlformats.org/officeDocument/2006/relationships/hyperlink" Target="http://sarona.vc/" TargetMode="External"/><Relationship Id="rId1148" Type="http://schemas.openxmlformats.org/officeDocument/2006/relationships/hyperlink" Target="http://klover.ai/" TargetMode="External"/><Relationship Id="rId1149" Type="http://schemas.openxmlformats.org/officeDocument/2006/relationships/hyperlink" Target="https://www.linkedin.com/in/rayzhang723" TargetMode="External"/><Relationship Id="rId316" Type="http://schemas.openxmlformats.org/officeDocument/2006/relationships/hyperlink" Target="https://www.linkedin.com/in/daniel-achimugu-080164bb" TargetMode="External"/><Relationship Id="rId558" Type="http://schemas.openxmlformats.org/officeDocument/2006/relationships/hyperlink" Target="https://www.linkedin.com/in/igorrodrigo" TargetMode="External"/><Relationship Id="rId315" Type="http://schemas.openxmlformats.org/officeDocument/2006/relationships/hyperlink" Target="https://www.linkedin.com/in/boto" TargetMode="External"/><Relationship Id="rId557" Type="http://schemas.openxmlformats.org/officeDocument/2006/relationships/hyperlink" Target="https://www.linkedin.com/in/ibrahim-badamasi-suleiman-58b90420b?utm_source=share&amp;utm_campaign=share_via&amp;utm_content=profile&amp;utm_medium=andr" TargetMode="External"/><Relationship Id="rId799" Type="http://schemas.openxmlformats.org/officeDocument/2006/relationships/hyperlink" Target="http://diynation.ai/" TargetMode="External"/><Relationship Id="rId314" Type="http://schemas.openxmlformats.org/officeDocument/2006/relationships/hyperlink" Target="http://www.dahliaplus.com" TargetMode="External"/><Relationship Id="rId556" Type="http://schemas.openxmlformats.org/officeDocument/2006/relationships/hyperlink" Target="http://opki.io" TargetMode="External"/><Relationship Id="rId798" Type="http://schemas.openxmlformats.org/officeDocument/2006/relationships/hyperlink" Target="http://techhorizons.net" TargetMode="External"/><Relationship Id="rId313" Type="http://schemas.openxmlformats.org/officeDocument/2006/relationships/hyperlink" Target="https://www.wiltvb.com/" TargetMode="External"/><Relationship Id="rId555" Type="http://schemas.openxmlformats.org/officeDocument/2006/relationships/hyperlink" Target="https://www.linkedin.com/in/opki-ian-taylor" TargetMode="External"/><Relationship Id="rId797" Type="http://schemas.openxmlformats.org/officeDocument/2006/relationships/hyperlink" Target="https://xhumanlabs.com" TargetMode="External"/><Relationship Id="rId319" Type="http://schemas.openxmlformats.org/officeDocument/2006/relationships/hyperlink" Target="https://www.linkedin.com/in/nav" TargetMode="External"/><Relationship Id="rId318" Type="http://schemas.openxmlformats.org/officeDocument/2006/relationships/hyperlink" Target="http://apexinvestments.us" TargetMode="External"/><Relationship Id="rId317" Type="http://schemas.openxmlformats.org/officeDocument/2006/relationships/hyperlink" Target="https://www.linkedin.com/in/daniel-angel-mejia" TargetMode="External"/><Relationship Id="rId559" Type="http://schemas.openxmlformats.org/officeDocument/2006/relationships/hyperlink" Target="http://myaiadvantage.com" TargetMode="External"/><Relationship Id="rId1380" Type="http://schemas.openxmlformats.org/officeDocument/2006/relationships/hyperlink" Target="https://app.synthesia.io/" TargetMode="External"/><Relationship Id="rId550" Type="http://schemas.openxmlformats.org/officeDocument/2006/relationships/hyperlink" Target="http://www.forevermortal.com/" TargetMode="External"/><Relationship Id="rId792" Type="http://schemas.openxmlformats.org/officeDocument/2006/relationships/hyperlink" Target="http://www.mohara.co" TargetMode="External"/><Relationship Id="rId1381" Type="http://schemas.openxmlformats.org/officeDocument/2006/relationships/hyperlink" Target="http://www.paulwrightgroup.com" TargetMode="External"/><Relationship Id="rId791" Type="http://schemas.openxmlformats.org/officeDocument/2006/relationships/hyperlink" Target="http://luisarothstudio.com" TargetMode="External"/><Relationship Id="rId1140" Type="http://schemas.openxmlformats.org/officeDocument/2006/relationships/hyperlink" Target="https://www.linkedin.com/in/raphaelbejar" TargetMode="External"/><Relationship Id="rId1382" Type="http://schemas.openxmlformats.org/officeDocument/2006/relationships/hyperlink" Target="http://www.nonameyet.com" TargetMode="External"/><Relationship Id="rId790" Type="http://schemas.openxmlformats.org/officeDocument/2006/relationships/hyperlink" Target="https://www.tienda.lacasa.es/" TargetMode="External"/><Relationship Id="rId1141" Type="http://schemas.openxmlformats.org/officeDocument/2006/relationships/hyperlink" Target="https://technoevangelist.in" TargetMode="External"/><Relationship Id="rId1383" Type="http://schemas.openxmlformats.org/officeDocument/2006/relationships/hyperlink" Target="https://vinsonmassif.ru/" TargetMode="External"/><Relationship Id="rId1142" Type="http://schemas.openxmlformats.org/officeDocument/2006/relationships/hyperlink" Target="https://www.linkedin.com/in/caravi-chandiramani" TargetMode="External"/><Relationship Id="rId1384" Type="http://schemas.openxmlformats.org/officeDocument/2006/relationships/hyperlink" Target="https://wwwantifragilemusic.com" TargetMode="External"/><Relationship Id="rId312" Type="http://schemas.openxmlformats.org/officeDocument/2006/relationships/hyperlink" Target="https://www.linkedin.com/in/d-r-dison" TargetMode="External"/><Relationship Id="rId554" Type="http://schemas.openxmlformats.org/officeDocument/2006/relationships/hyperlink" Target="http://hydrantwaters.com" TargetMode="External"/><Relationship Id="rId796" Type="http://schemas.openxmlformats.org/officeDocument/2006/relationships/hyperlink" Target="http://atheni.ai" TargetMode="External"/><Relationship Id="rId1143" Type="http://schemas.openxmlformats.org/officeDocument/2006/relationships/hyperlink" Target="https://www.linkedin.com/in/patelravi7210" TargetMode="External"/><Relationship Id="rId1385" Type="http://schemas.openxmlformats.org/officeDocument/2006/relationships/hyperlink" Target="https://www.linkedin.com/in/tomaszboinski/" TargetMode="External"/><Relationship Id="rId311" Type="http://schemas.openxmlformats.org/officeDocument/2006/relationships/hyperlink" Target="https://www.digitalpenang.my" TargetMode="External"/><Relationship Id="rId553" Type="http://schemas.openxmlformats.org/officeDocument/2006/relationships/hyperlink" Target="https://www.linkedin.com/in/ian-sebastian-8126508a" TargetMode="External"/><Relationship Id="rId795" Type="http://schemas.openxmlformats.org/officeDocument/2006/relationships/hyperlink" Target="http://www.moxiesalon.com" TargetMode="External"/><Relationship Id="rId1144" Type="http://schemas.openxmlformats.org/officeDocument/2006/relationships/hyperlink" Target="https://www.linkedin.com/in/ravindradatar" TargetMode="External"/><Relationship Id="rId1386" Type="http://schemas.openxmlformats.org/officeDocument/2006/relationships/hyperlink" Target="https://lobby4.com/" TargetMode="External"/><Relationship Id="rId310" Type="http://schemas.openxmlformats.org/officeDocument/2006/relationships/hyperlink" Target="http://lety.ai" TargetMode="External"/><Relationship Id="rId552" Type="http://schemas.openxmlformats.org/officeDocument/2006/relationships/hyperlink" Target="http://www.spatialfrontier.com.au" TargetMode="External"/><Relationship Id="rId794" Type="http://schemas.openxmlformats.org/officeDocument/2006/relationships/hyperlink" Target="https://venntive.com" TargetMode="External"/><Relationship Id="rId1145" Type="http://schemas.openxmlformats.org/officeDocument/2006/relationships/hyperlink" Target="http://www.businessmastermind.in" TargetMode="External"/><Relationship Id="rId1387" Type="http://schemas.openxmlformats.org/officeDocument/2006/relationships/hyperlink" Target="http://nexetic.com" TargetMode="External"/><Relationship Id="rId551" Type="http://schemas.openxmlformats.org/officeDocument/2006/relationships/hyperlink" Target="https://www.linkedin.com/in/iandarmawan/" TargetMode="External"/><Relationship Id="rId793" Type="http://schemas.openxmlformats.org/officeDocument/2006/relationships/hyperlink" Target="http://tobincapital.co.uk" TargetMode="External"/><Relationship Id="rId1146" Type="http://schemas.openxmlformats.org/officeDocument/2006/relationships/hyperlink" Target="https://www.linkedin.com/in/raviteja" TargetMode="External"/><Relationship Id="rId1388" Type="http://schemas.openxmlformats.org/officeDocument/2006/relationships/hyperlink" Target="http://tetraadvisory.co" TargetMode="External"/><Relationship Id="rId297" Type="http://schemas.openxmlformats.org/officeDocument/2006/relationships/hyperlink" Target="http://shouldwedate.ai/" TargetMode="External"/><Relationship Id="rId296" Type="http://schemas.openxmlformats.org/officeDocument/2006/relationships/hyperlink" Target="https://clairegittleman.framer.website/" TargetMode="External"/><Relationship Id="rId295" Type="http://schemas.openxmlformats.org/officeDocument/2006/relationships/hyperlink" Target="http://claire-arnold.com" TargetMode="External"/><Relationship Id="rId294" Type="http://schemas.openxmlformats.org/officeDocument/2006/relationships/hyperlink" Target="http://www.startupdefense.io" TargetMode="External"/><Relationship Id="rId299" Type="http://schemas.openxmlformats.org/officeDocument/2006/relationships/hyperlink" Target="https://themuzestudios.com" TargetMode="External"/><Relationship Id="rId298" Type="http://schemas.openxmlformats.org/officeDocument/2006/relationships/hyperlink" Target="http://www.klicklaar.com/" TargetMode="External"/><Relationship Id="rId271" Type="http://schemas.openxmlformats.org/officeDocument/2006/relationships/hyperlink" Target="https://www.linkedin.com/in/chowanond-klungpremchitt-566a9b42" TargetMode="External"/><Relationship Id="rId270" Type="http://schemas.openxmlformats.org/officeDocument/2006/relationships/hyperlink" Target="https://www.uk-cpi.com/invest." TargetMode="External"/><Relationship Id="rId269" Type="http://schemas.openxmlformats.org/officeDocument/2006/relationships/hyperlink" Target="http://www.tactproconsulting.com" TargetMode="External"/><Relationship Id="rId264" Type="http://schemas.openxmlformats.org/officeDocument/2006/relationships/hyperlink" Target="https://www.linkedin.com/in/charliemanger" TargetMode="External"/><Relationship Id="rId263" Type="http://schemas.openxmlformats.org/officeDocument/2006/relationships/hyperlink" Target="https://thewainers.com" TargetMode="External"/><Relationship Id="rId262" Type="http://schemas.openxmlformats.org/officeDocument/2006/relationships/hyperlink" Target="https://www.transactionfocus.com" TargetMode="External"/><Relationship Id="rId261" Type="http://schemas.openxmlformats.org/officeDocument/2006/relationships/hyperlink" Target="https://www.linkedin.com/in/charlessmee" TargetMode="External"/><Relationship Id="rId268" Type="http://schemas.openxmlformats.org/officeDocument/2006/relationships/hyperlink" Target="https://www.linkedin.com/in/chidera-ofili-012619240?utm_source=share&amp;utm_campaign=share_via&amp;utm_content=profile&amp;utm_medium=android_app" TargetMode="External"/><Relationship Id="rId267" Type="http://schemas.openxmlformats.org/officeDocument/2006/relationships/hyperlink" Target="http://www.thesympal.com" TargetMode="External"/><Relationship Id="rId266" Type="http://schemas.openxmlformats.org/officeDocument/2006/relationships/hyperlink" Target="https://www.eathstartup.com/en/" TargetMode="External"/><Relationship Id="rId265" Type="http://schemas.openxmlformats.org/officeDocument/2006/relationships/hyperlink" Target="https://www.linkedin.com/in/company" TargetMode="External"/><Relationship Id="rId260" Type="http://schemas.openxmlformats.org/officeDocument/2006/relationships/hyperlink" Target="https://www.linkedin.com/in/charles-ntu-55006b339" TargetMode="External"/><Relationship Id="rId259" Type="http://schemas.openxmlformats.org/officeDocument/2006/relationships/hyperlink" Target="http://www.ganda.com" TargetMode="External"/><Relationship Id="rId258" Type="http://schemas.openxmlformats.org/officeDocument/2006/relationships/hyperlink" Target="https://a2dventures.com/" TargetMode="External"/><Relationship Id="rId253" Type="http://schemas.openxmlformats.org/officeDocument/2006/relationships/hyperlink" Target="http://axonjay.ai" TargetMode="External"/><Relationship Id="rId495" Type="http://schemas.openxmlformats.org/officeDocument/2006/relationships/hyperlink" Target="https://www.linkedin.com/in/company" TargetMode="External"/><Relationship Id="rId252" Type="http://schemas.openxmlformats.org/officeDocument/2006/relationships/hyperlink" Target="https://sena.so/" TargetMode="External"/><Relationship Id="rId494" Type="http://schemas.openxmlformats.org/officeDocument/2006/relationships/hyperlink" Target="http://scopeyonsite.com" TargetMode="External"/><Relationship Id="rId251" Type="http://schemas.openxmlformats.org/officeDocument/2006/relationships/hyperlink" Target="https://www.linkedin.com/in/carolinekener" TargetMode="External"/><Relationship Id="rId493" Type="http://schemas.openxmlformats.org/officeDocument/2006/relationships/hyperlink" Target="https://vmcg.vn/" TargetMode="External"/><Relationship Id="rId250" Type="http://schemas.openxmlformats.org/officeDocument/2006/relationships/hyperlink" Target="http://thecarolreport.com" TargetMode="External"/><Relationship Id="rId492" Type="http://schemas.openxmlformats.org/officeDocument/2006/relationships/hyperlink" Target="http://www.smartblocks.xyz" TargetMode="External"/><Relationship Id="rId257" Type="http://schemas.openxmlformats.org/officeDocument/2006/relationships/hyperlink" Target="https://www.enoughvc.com/" TargetMode="External"/><Relationship Id="rId499" Type="http://schemas.openxmlformats.org/officeDocument/2006/relationships/hyperlink" Target="http://axelnetwork.org" TargetMode="External"/><Relationship Id="rId256" Type="http://schemas.openxmlformats.org/officeDocument/2006/relationships/hyperlink" Target="https://mypaymentgateway.com" TargetMode="External"/><Relationship Id="rId498" Type="http://schemas.openxmlformats.org/officeDocument/2006/relationships/hyperlink" Target="https://www.linkedin.com/in/samkharadze" TargetMode="External"/><Relationship Id="rId255" Type="http://schemas.openxmlformats.org/officeDocument/2006/relationships/hyperlink" Target="https://www.linkedin.com/in/mypaymentgateway" TargetMode="External"/><Relationship Id="rId497" Type="http://schemas.openxmlformats.org/officeDocument/2006/relationships/hyperlink" Target="https://www.automa8e.com/" TargetMode="External"/><Relationship Id="rId254" Type="http://schemas.openxmlformats.org/officeDocument/2006/relationships/hyperlink" Target="https://www.linkedin.com/in/celsio-da-silveira" TargetMode="External"/><Relationship Id="rId496" Type="http://schemas.openxmlformats.org/officeDocument/2006/relationships/hyperlink" Target="https://zapzen.io" TargetMode="External"/><Relationship Id="rId293" Type="http://schemas.openxmlformats.org/officeDocument/2006/relationships/hyperlink" Target="http://www.healthyairtech.com" TargetMode="External"/><Relationship Id="rId292" Type="http://schemas.openxmlformats.org/officeDocument/2006/relationships/hyperlink" Target="https://qla.ee" TargetMode="External"/><Relationship Id="rId291" Type="http://schemas.openxmlformats.org/officeDocument/2006/relationships/hyperlink" Target="http://www.erezcapital.io/" TargetMode="External"/><Relationship Id="rId290" Type="http://schemas.openxmlformats.org/officeDocument/2006/relationships/hyperlink" Target="http://linkedin.com/cking5/in/" TargetMode="External"/><Relationship Id="rId286" Type="http://schemas.openxmlformats.org/officeDocument/2006/relationships/hyperlink" Target="https://purpledoorfinders.com/" TargetMode="External"/><Relationship Id="rId285" Type="http://schemas.openxmlformats.org/officeDocument/2006/relationships/hyperlink" Target="https://www.linkedin.com/in/christina-bremner-0663735/" TargetMode="External"/><Relationship Id="rId284" Type="http://schemas.openxmlformats.org/officeDocument/2006/relationships/hyperlink" Target="https://murutechinc.com/" TargetMode="External"/><Relationship Id="rId283" Type="http://schemas.openxmlformats.org/officeDocument/2006/relationships/hyperlink" Target="https://4ipgroup.com/" TargetMode="External"/><Relationship Id="rId289" Type="http://schemas.openxmlformats.org/officeDocument/2006/relationships/hyperlink" Target="https://docanalyzer.ai/" TargetMode="External"/><Relationship Id="rId288" Type="http://schemas.openxmlformats.org/officeDocument/2006/relationships/hyperlink" Target="http://pyrpose.io" TargetMode="External"/><Relationship Id="rId287" Type="http://schemas.openxmlformats.org/officeDocument/2006/relationships/hyperlink" Target="https://www.linkedin.com/in/christineho" TargetMode="External"/><Relationship Id="rId282" Type="http://schemas.openxmlformats.org/officeDocument/2006/relationships/hyperlink" Target="https://www.linkedin.com/in/christiankingombe" TargetMode="External"/><Relationship Id="rId281" Type="http://schemas.openxmlformats.org/officeDocument/2006/relationships/hyperlink" Target="https://www.linkedin.com/in/christian-frieks-eshun-bb4596334" TargetMode="External"/><Relationship Id="rId280" Type="http://schemas.openxmlformats.org/officeDocument/2006/relationships/hyperlink" Target="https://spare-parts-3d.com/" TargetMode="External"/><Relationship Id="rId275" Type="http://schemas.openxmlformats.org/officeDocument/2006/relationships/hyperlink" Target="https://www.linkedin.com/in/christopherrmcginty" TargetMode="External"/><Relationship Id="rId274" Type="http://schemas.openxmlformats.org/officeDocument/2006/relationships/hyperlink" Target="https://kozak.bio" TargetMode="External"/><Relationship Id="rId273" Type="http://schemas.openxmlformats.org/officeDocument/2006/relationships/hyperlink" Target="http://joinheybuddy.ai" TargetMode="External"/><Relationship Id="rId272" Type="http://schemas.openxmlformats.org/officeDocument/2006/relationships/hyperlink" Target="http://ww.masteralice.com" TargetMode="External"/><Relationship Id="rId279" Type="http://schemas.openxmlformats.org/officeDocument/2006/relationships/hyperlink" Target="http://mindark.ai/" TargetMode="External"/><Relationship Id="rId278" Type="http://schemas.openxmlformats.org/officeDocument/2006/relationships/hyperlink" Target="https://www.linkedin.com/in/chris-schuring-3013757" TargetMode="External"/><Relationship Id="rId277" Type="http://schemas.openxmlformats.org/officeDocument/2006/relationships/hyperlink" Target="http://bakertilly.com" TargetMode="External"/><Relationship Id="rId276" Type="http://schemas.openxmlformats.org/officeDocument/2006/relationships/hyperlink" Target="http://www.skywise.ai/" TargetMode="External"/><Relationship Id="rId907" Type="http://schemas.openxmlformats.org/officeDocument/2006/relationships/hyperlink" Target="https://www.linkedin.com/in/michael-yiin-scnesgchampion/" TargetMode="External"/><Relationship Id="rId906" Type="http://schemas.openxmlformats.org/officeDocument/2006/relationships/hyperlink" Target="http://www.michaelrwolfe.com" TargetMode="External"/><Relationship Id="rId905" Type="http://schemas.openxmlformats.org/officeDocument/2006/relationships/hyperlink" Target="https://www.jfourthsolutions.com/" TargetMode="External"/><Relationship Id="rId904" Type="http://schemas.openxmlformats.org/officeDocument/2006/relationships/hyperlink" Target="https://www.linkedin.com/in/michael-weng-mw777" TargetMode="External"/><Relationship Id="rId909" Type="http://schemas.openxmlformats.org/officeDocument/2006/relationships/hyperlink" Target="http://www.mindarc.com" TargetMode="External"/><Relationship Id="rId908" Type="http://schemas.openxmlformats.org/officeDocument/2006/relationships/hyperlink" Target="https://michaelyiinshihjie.my.canva.site/build-wealth-with-triecom-climate-venture" TargetMode="External"/><Relationship Id="rId903" Type="http://schemas.openxmlformats.org/officeDocument/2006/relationships/hyperlink" Target="https://www.linkedin.com/in/michael-wanjuzi-makongo-lsa-aofas-0b4516142?utm_source=share&amp;utm_campaign=share_via&amp;utm_content=profile&amp;utm_medium=android_app" TargetMode="External"/><Relationship Id="rId902" Type="http://schemas.openxmlformats.org/officeDocument/2006/relationships/hyperlink" Target="http://www.linkedin.com/in/michael-vijay-kumar-7122a452" TargetMode="External"/><Relationship Id="rId901" Type="http://schemas.openxmlformats.org/officeDocument/2006/relationships/hyperlink" Target="http://www.shiptime.com" TargetMode="External"/><Relationship Id="rId900" Type="http://schemas.openxmlformats.org/officeDocument/2006/relationships/hyperlink" Target="https://elysium-studios.co.uk" TargetMode="External"/><Relationship Id="rId929" Type="http://schemas.openxmlformats.org/officeDocument/2006/relationships/hyperlink" Target="https://ailoagent.com/" TargetMode="External"/><Relationship Id="rId928" Type="http://schemas.openxmlformats.org/officeDocument/2006/relationships/hyperlink" Target="https://www.linkedin.com/in/tariqsg" TargetMode="External"/><Relationship Id="rId927" Type="http://schemas.openxmlformats.org/officeDocument/2006/relationships/hyperlink" Target="http://ivox.vc" TargetMode="External"/><Relationship Id="rId926" Type="http://schemas.openxmlformats.org/officeDocument/2006/relationships/hyperlink" Target="https://wotnot.io/" TargetMode="External"/><Relationship Id="rId921" Type="http://schemas.openxmlformats.org/officeDocument/2006/relationships/hyperlink" Target="http://www.skyvp.com/" TargetMode="External"/><Relationship Id="rId920" Type="http://schemas.openxmlformats.org/officeDocument/2006/relationships/hyperlink" Target="http://www.above10x.com" TargetMode="External"/><Relationship Id="rId925" Type="http://schemas.openxmlformats.org/officeDocument/2006/relationships/hyperlink" Target="https://webelight.com" TargetMode="External"/><Relationship Id="rId924" Type="http://schemas.openxmlformats.org/officeDocument/2006/relationships/hyperlink" Target="https://www.linkedin.com/in/mikhail-kryukov/" TargetMode="External"/><Relationship Id="rId923" Type="http://schemas.openxmlformats.org/officeDocument/2006/relationships/hyperlink" Target="https://www.ftbinnovation.com/" TargetMode="External"/><Relationship Id="rId922" Type="http://schemas.openxmlformats.org/officeDocument/2006/relationships/hyperlink" Target="http://www.ventureforwardcapital.com/" TargetMode="External"/><Relationship Id="rId918" Type="http://schemas.openxmlformats.org/officeDocument/2006/relationships/hyperlink" Target="https://adametnext.com/" TargetMode="External"/><Relationship Id="rId917" Type="http://schemas.openxmlformats.org/officeDocument/2006/relationships/hyperlink" Target="http://www.druids.ai" TargetMode="External"/><Relationship Id="rId916" Type="http://schemas.openxmlformats.org/officeDocument/2006/relationships/hyperlink" Target="https://www.linkedin.com/in/migueloliveira" TargetMode="External"/><Relationship Id="rId915" Type="http://schemas.openxmlformats.org/officeDocument/2006/relationships/hyperlink" Target="http://www.polarissports.pt/" TargetMode="External"/><Relationship Id="rId919" Type="http://schemas.openxmlformats.org/officeDocument/2006/relationships/hyperlink" Target="https://aidatadefense.com/" TargetMode="External"/><Relationship Id="rId910" Type="http://schemas.openxmlformats.org/officeDocument/2006/relationships/hyperlink" Target="https://thcpathfinder.com/en/" TargetMode="External"/><Relationship Id="rId914" Type="http://schemas.openxmlformats.org/officeDocument/2006/relationships/hyperlink" Target="http://salsoft.nl/" TargetMode="External"/><Relationship Id="rId913" Type="http://schemas.openxmlformats.org/officeDocument/2006/relationships/hyperlink" Target="http://www.midasanalytics.ai/" TargetMode="External"/><Relationship Id="rId912" Type="http://schemas.openxmlformats.org/officeDocument/2006/relationships/hyperlink" Target="http://linkedin.com/micheledefilippo" TargetMode="External"/><Relationship Id="rId911" Type="http://schemas.openxmlformats.org/officeDocument/2006/relationships/hyperlink" Target="http://www.lhv.vc/" TargetMode="External"/><Relationship Id="rId1213" Type="http://schemas.openxmlformats.org/officeDocument/2006/relationships/hyperlink" Target="http://genesislink.ca" TargetMode="External"/><Relationship Id="rId1455" Type="http://schemas.openxmlformats.org/officeDocument/2006/relationships/hyperlink" Target="https://avealto.com" TargetMode="External"/><Relationship Id="rId1214" Type="http://schemas.openxmlformats.org/officeDocument/2006/relationships/hyperlink" Target="https://www.linkedin.com/in/sakir-hussain-95468982" TargetMode="External"/><Relationship Id="rId1456" Type="http://schemas.openxmlformats.org/officeDocument/2006/relationships/hyperlink" Target="https://kinsys.com" TargetMode="External"/><Relationship Id="rId1215" Type="http://schemas.openxmlformats.org/officeDocument/2006/relationships/hyperlink" Target="https://www.linkedin.com/in/salsalamone" TargetMode="External"/><Relationship Id="rId1457" Type="http://schemas.openxmlformats.org/officeDocument/2006/relationships/hyperlink" Target="https://www.linkedin.com/in/waqas-khann-0225b633/" TargetMode="External"/><Relationship Id="rId1216" Type="http://schemas.openxmlformats.org/officeDocument/2006/relationships/hyperlink" Target="http://www.salsalamone.com" TargetMode="External"/><Relationship Id="rId1458" Type="http://schemas.openxmlformats.org/officeDocument/2006/relationships/hyperlink" Target="https://www.equivator.com/" TargetMode="External"/><Relationship Id="rId1217" Type="http://schemas.openxmlformats.org/officeDocument/2006/relationships/hyperlink" Target="http://dotcomsourcing.com" TargetMode="External"/><Relationship Id="rId1459" Type="http://schemas.openxmlformats.org/officeDocument/2006/relationships/hyperlink" Target="https://www.ecopulsenow.com/" TargetMode="External"/><Relationship Id="rId1218" Type="http://schemas.openxmlformats.org/officeDocument/2006/relationships/hyperlink" Target="http://it.wisemount.in" TargetMode="External"/><Relationship Id="rId1219" Type="http://schemas.openxmlformats.org/officeDocument/2006/relationships/hyperlink" Target="http://www.1huddle.co" TargetMode="External"/><Relationship Id="rId629" Type="http://schemas.openxmlformats.org/officeDocument/2006/relationships/hyperlink" Target="http://www.netstairs.com" TargetMode="External"/><Relationship Id="rId624" Type="http://schemas.openxmlformats.org/officeDocument/2006/relationships/hyperlink" Target="https://sustainzone.earth/" TargetMode="External"/><Relationship Id="rId866" Type="http://schemas.openxmlformats.org/officeDocument/2006/relationships/hyperlink" Target="https://www.linkedin.com/in/matthew-allister-k-a6430b206" TargetMode="External"/><Relationship Id="rId623" Type="http://schemas.openxmlformats.org/officeDocument/2006/relationships/hyperlink" Target="https://www.linkedin.com/in/jesse-lang-38749a1b" TargetMode="External"/><Relationship Id="rId865" Type="http://schemas.openxmlformats.org/officeDocument/2006/relationships/hyperlink" Target="http://www.allied.vc/" TargetMode="External"/><Relationship Id="rId622" Type="http://schemas.openxmlformats.org/officeDocument/2006/relationships/hyperlink" Target="https://www.linkedin.com/in/jerry-combs-510b23" TargetMode="External"/><Relationship Id="rId864" Type="http://schemas.openxmlformats.org/officeDocument/2006/relationships/hyperlink" Target="http://www.nesta.org.uk/" TargetMode="External"/><Relationship Id="rId621" Type="http://schemas.openxmlformats.org/officeDocument/2006/relationships/hyperlink" Target="http://alliancesocal.org/" TargetMode="External"/><Relationship Id="rId863" Type="http://schemas.openxmlformats.org/officeDocument/2006/relationships/hyperlink" Target="http://getaloha.com" TargetMode="External"/><Relationship Id="rId628" Type="http://schemas.openxmlformats.org/officeDocument/2006/relationships/hyperlink" Target="https://astai.pro/" TargetMode="External"/><Relationship Id="rId627" Type="http://schemas.openxmlformats.org/officeDocument/2006/relationships/hyperlink" Target="https://bridgewest.ventures/" TargetMode="External"/><Relationship Id="rId869" Type="http://schemas.openxmlformats.org/officeDocument/2006/relationships/hyperlink" Target="https://studyconnect.world/" TargetMode="External"/><Relationship Id="rId626" Type="http://schemas.openxmlformats.org/officeDocument/2006/relationships/hyperlink" Target="http://www.enduragrowth.com/" TargetMode="External"/><Relationship Id="rId868" Type="http://schemas.openxmlformats.org/officeDocument/2006/relationships/hyperlink" Target="https://www.linkedin.com/in/mathewimace/" TargetMode="External"/><Relationship Id="rId625" Type="http://schemas.openxmlformats.org/officeDocument/2006/relationships/hyperlink" Target="https://figiura.com" TargetMode="External"/><Relationship Id="rId867" Type="http://schemas.openxmlformats.org/officeDocument/2006/relationships/hyperlink" Target="http://www.noremo.uk" TargetMode="External"/><Relationship Id="rId1450" Type="http://schemas.openxmlformats.org/officeDocument/2006/relationships/hyperlink" Target="http://www.videofusion.io/" TargetMode="External"/><Relationship Id="rId620" Type="http://schemas.openxmlformats.org/officeDocument/2006/relationships/hyperlink" Target="http://rainventures.ai" TargetMode="External"/><Relationship Id="rId862" Type="http://schemas.openxmlformats.org/officeDocument/2006/relationships/hyperlink" Target="http://getaloha.com" TargetMode="External"/><Relationship Id="rId1451" Type="http://schemas.openxmlformats.org/officeDocument/2006/relationships/hyperlink" Target="https://www.linkedin.com/in/vuyile-mthethwa-06928235" TargetMode="External"/><Relationship Id="rId861" Type="http://schemas.openxmlformats.org/officeDocument/2006/relationships/hyperlink" Target="http://vitalnumber.co" TargetMode="External"/><Relationship Id="rId1210" Type="http://schemas.openxmlformats.org/officeDocument/2006/relationships/hyperlink" Target="https://www.linkedin.com/in/sai-dhinesh-794613271" TargetMode="External"/><Relationship Id="rId1452" Type="http://schemas.openxmlformats.org/officeDocument/2006/relationships/hyperlink" Target="https://www.linkedin.com/in/hellowahab" TargetMode="External"/><Relationship Id="rId860" Type="http://schemas.openxmlformats.org/officeDocument/2006/relationships/hyperlink" Target="http://www.aixnetwork.net/" TargetMode="External"/><Relationship Id="rId1211" Type="http://schemas.openxmlformats.org/officeDocument/2006/relationships/hyperlink" Target="https://www.linkedin.com/in/saibysani18" TargetMode="External"/><Relationship Id="rId1453" Type="http://schemas.openxmlformats.org/officeDocument/2006/relationships/hyperlink" Target="https://codekincreations.com/" TargetMode="External"/><Relationship Id="rId1212" Type="http://schemas.openxmlformats.org/officeDocument/2006/relationships/hyperlink" Target="https://www.linkedin.com/in/sailesh-bhandari-7aa219316" TargetMode="External"/><Relationship Id="rId1454" Type="http://schemas.openxmlformats.org/officeDocument/2006/relationships/hyperlink" Target="https://www.linkedin.com/in/wajeehagillani" TargetMode="External"/><Relationship Id="rId1202" Type="http://schemas.openxmlformats.org/officeDocument/2006/relationships/hyperlink" Target="https://www.linkedin.com/in/suganya-s-5b3962277" TargetMode="External"/><Relationship Id="rId1444" Type="http://schemas.openxmlformats.org/officeDocument/2006/relationships/hyperlink" Target="https://www.linkedin.com/in/halenchy" TargetMode="External"/><Relationship Id="rId1203" Type="http://schemas.openxmlformats.org/officeDocument/2006/relationships/hyperlink" Target="https://www.linkedin.com/in/saad-zafar-510465133" TargetMode="External"/><Relationship Id="rId1445" Type="http://schemas.openxmlformats.org/officeDocument/2006/relationships/hyperlink" Target="http://brandhack.ai" TargetMode="External"/><Relationship Id="rId1204" Type="http://schemas.openxmlformats.org/officeDocument/2006/relationships/hyperlink" Target="https://www.linkedin.com/in/saad-zafar-510465133" TargetMode="External"/><Relationship Id="rId1446" Type="http://schemas.openxmlformats.org/officeDocument/2006/relationships/hyperlink" Target="https://www.linkedin.com/in/vivekbrahma" TargetMode="External"/><Relationship Id="rId1205" Type="http://schemas.openxmlformats.org/officeDocument/2006/relationships/hyperlink" Target="https://www.boukencapital.com/" TargetMode="External"/><Relationship Id="rId1447" Type="http://schemas.openxmlformats.org/officeDocument/2006/relationships/hyperlink" Target="https://www.linkedin.com/in/vivek-deshpande-623ab51?utm_source=share&amp;utm_campaign=share_via&amp;utm_content=profile&amp;utm_medium=ios_app" TargetMode="External"/><Relationship Id="rId1206" Type="http://schemas.openxmlformats.org/officeDocument/2006/relationships/hyperlink" Target="http://superiors.com" TargetMode="External"/><Relationship Id="rId1448" Type="http://schemas.openxmlformats.org/officeDocument/2006/relationships/hyperlink" Target="https://www.arbudausa.com" TargetMode="External"/><Relationship Id="rId1207" Type="http://schemas.openxmlformats.org/officeDocument/2006/relationships/hyperlink" Target="https://www.linkedin.com/in/sachapf" TargetMode="External"/><Relationship Id="rId1449" Type="http://schemas.openxmlformats.org/officeDocument/2006/relationships/hyperlink" Target="https://in.linkedin.com/in/vrinda-tekchandani-aaa6568a" TargetMode="External"/><Relationship Id="rId1208" Type="http://schemas.openxmlformats.org/officeDocument/2006/relationships/hyperlink" Target="http://gate2fundraise.com" TargetMode="External"/><Relationship Id="rId1209" Type="http://schemas.openxmlformats.org/officeDocument/2006/relationships/hyperlink" Target="https://www.linkedin.com/in/sachinjain-utdallas" TargetMode="External"/><Relationship Id="rId619" Type="http://schemas.openxmlformats.org/officeDocument/2006/relationships/hyperlink" Target="https://www.linkedin.com/in/jeremiahdaniel" TargetMode="External"/><Relationship Id="rId618" Type="http://schemas.openxmlformats.org/officeDocument/2006/relationships/hyperlink" Target="http://www.hlfwrld.com" TargetMode="External"/><Relationship Id="rId613" Type="http://schemas.openxmlformats.org/officeDocument/2006/relationships/hyperlink" Target="http://www.innoflops.com" TargetMode="External"/><Relationship Id="rId855" Type="http://schemas.openxmlformats.org/officeDocument/2006/relationships/hyperlink" Target="https://www.linkedin.com/in/martin-philips-717282101" TargetMode="External"/><Relationship Id="rId612" Type="http://schemas.openxmlformats.org/officeDocument/2006/relationships/hyperlink" Target="http://remarkables.uk/" TargetMode="External"/><Relationship Id="rId854" Type="http://schemas.openxmlformats.org/officeDocument/2006/relationships/hyperlink" Target="http://www.wsiworld.com" TargetMode="External"/><Relationship Id="rId611" Type="http://schemas.openxmlformats.org/officeDocument/2006/relationships/hyperlink" Target="http://thesocialthunder.com" TargetMode="External"/><Relationship Id="rId853" Type="http://schemas.openxmlformats.org/officeDocument/2006/relationships/hyperlink" Target="http://www.transheps.com" TargetMode="External"/><Relationship Id="rId610" Type="http://schemas.openxmlformats.org/officeDocument/2006/relationships/hyperlink" Target="https://www.linkedin.com/in/jayeshanandani" TargetMode="External"/><Relationship Id="rId852" Type="http://schemas.openxmlformats.org/officeDocument/2006/relationships/hyperlink" Target="https://techmetotheworld.com/" TargetMode="External"/><Relationship Id="rId617" Type="http://schemas.openxmlformats.org/officeDocument/2006/relationships/hyperlink" Target="https://www.linkedin.com/in/jennia1" TargetMode="External"/><Relationship Id="rId859" Type="http://schemas.openxmlformats.org/officeDocument/2006/relationships/hyperlink" Target="https://www.linkedin.com/in/ezxpo/" TargetMode="External"/><Relationship Id="rId616" Type="http://schemas.openxmlformats.org/officeDocument/2006/relationships/hyperlink" Target="https://www.linkedin.com/in/maryjenel" TargetMode="External"/><Relationship Id="rId858" Type="http://schemas.openxmlformats.org/officeDocument/2006/relationships/hyperlink" Target="http://www.timeoffprojects.com" TargetMode="External"/><Relationship Id="rId615" Type="http://schemas.openxmlformats.org/officeDocument/2006/relationships/hyperlink" Target="http://www.equitynet.com" TargetMode="External"/><Relationship Id="rId857" Type="http://schemas.openxmlformats.org/officeDocument/2006/relationships/hyperlink" Target="https://ventunoitaly.com/en/" TargetMode="External"/><Relationship Id="rId614" Type="http://schemas.openxmlformats.org/officeDocument/2006/relationships/hyperlink" Target="https://jkconsulting.me/" TargetMode="External"/><Relationship Id="rId856" Type="http://schemas.openxmlformats.org/officeDocument/2006/relationships/hyperlink" Target="http://reasonx.ai" TargetMode="External"/><Relationship Id="rId851" Type="http://schemas.openxmlformats.org/officeDocument/2006/relationships/hyperlink" Target="http://fiable.com.au" TargetMode="External"/><Relationship Id="rId1440" Type="http://schemas.openxmlformats.org/officeDocument/2006/relationships/hyperlink" Target="http://forwardshare.co/" TargetMode="External"/><Relationship Id="rId850" Type="http://schemas.openxmlformats.org/officeDocument/2006/relationships/hyperlink" Target="http://www.lifespeak.com" TargetMode="External"/><Relationship Id="rId1441" Type="http://schemas.openxmlformats.org/officeDocument/2006/relationships/hyperlink" Target="https://www.linkedin.com/in/vishnusrinivas" TargetMode="External"/><Relationship Id="rId1200" Type="http://schemas.openxmlformats.org/officeDocument/2006/relationships/hyperlink" Target="http://legitfit.com" TargetMode="External"/><Relationship Id="rId1442" Type="http://schemas.openxmlformats.org/officeDocument/2006/relationships/hyperlink" Target="https://vlinku.in/" TargetMode="External"/><Relationship Id="rId1201" Type="http://schemas.openxmlformats.org/officeDocument/2006/relationships/hyperlink" Target="https://www.linkedin.com/in/smwaqaryousuf" TargetMode="External"/><Relationship Id="rId1443" Type="http://schemas.openxmlformats.org/officeDocument/2006/relationships/hyperlink" Target="http://www.supplyhive.com" TargetMode="External"/><Relationship Id="rId1235" Type="http://schemas.openxmlformats.org/officeDocument/2006/relationships/hyperlink" Target="https://www.linkedin.com/in/saransh-pratap-singh-36082525b" TargetMode="External"/><Relationship Id="rId1477" Type="http://schemas.openxmlformats.org/officeDocument/2006/relationships/hyperlink" Target="https://mobiplus.co/" TargetMode="External"/><Relationship Id="rId1236" Type="http://schemas.openxmlformats.org/officeDocument/2006/relationships/hyperlink" Target="https://www.linkedin.com/in/sarthak-sanghavi-5267bb117" TargetMode="External"/><Relationship Id="rId1478" Type="http://schemas.openxmlformats.org/officeDocument/2006/relationships/hyperlink" Target="http://bamfunds.com/" TargetMode="External"/><Relationship Id="rId1237" Type="http://schemas.openxmlformats.org/officeDocument/2006/relationships/hyperlink" Target="https://www.exatip.com/" TargetMode="External"/><Relationship Id="rId1479" Type="http://schemas.openxmlformats.org/officeDocument/2006/relationships/hyperlink" Target="http://yurimariotti.com" TargetMode="External"/><Relationship Id="rId1238" Type="http://schemas.openxmlformats.org/officeDocument/2006/relationships/hyperlink" Target="http://www.visionary-labs.com/" TargetMode="External"/><Relationship Id="rId1239" Type="http://schemas.openxmlformats.org/officeDocument/2006/relationships/hyperlink" Target="http://wew.appverseai.com/" TargetMode="External"/><Relationship Id="rId409" Type="http://schemas.openxmlformats.org/officeDocument/2006/relationships/hyperlink" Target="https://rootsandcarbon.com/contact.php" TargetMode="External"/><Relationship Id="rId404" Type="http://schemas.openxmlformats.org/officeDocument/2006/relationships/hyperlink" Target="http://effectivetherapyrd.com/" TargetMode="External"/><Relationship Id="rId646" Type="http://schemas.openxmlformats.org/officeDocument/2006/relationships/hyperlink" Target="http://www.reportingxpress.com" TargetMode="External"/><Relationship Id="rId888" Type="http://schemas.openxmlformats.org/officeDocument/2006/relationships/hyperlink" Target="http://lightcast.io" TargetMode="External"/><Relationship Id="rId403" Type="http://schemas.openxmlformats.org/officeDocument/2006/relationships/hyperlink" Target="https://www.linkedin.com/in/eduardo-soto-velez" TargetMode="External"/><Relationship Id="rId645" Type="http://schemas.openxmlformats.org/officeDocument/2006/relationships/hyperlink" Target="http://www.digitalvisor.com" TargetMode="External"/><Relationship Id="rId887" Type="http://schemas.openxmlformats.org/officeDocument/2006/relationships/hyperlink" Target="http://invitrocapital.com/" TargetMode="External"/><Relationship Id="rId402" Type="http://schemas.openxmlformats.org/officeDocument/2006/relationships/hyperlink" Target="https://foyu.app/" TargetMode="External"/><Relationship Id="rId644" Type="http://schemas.openxmlformats.org/officeDocument/2006/relationships/hyperlink" Target="https://www.linkedin.com/in/joeharris86" TargetMode="External"/><Relationship Id="rId886" Type="http://schemas.openxmlformats.org/officeDocument/2006/relationships/hyperlink" Target="https://www.linkedin.com/in/melese-abebe-mekonnen" TargetMode="External"/><Relationship Id="rId401" Type="http://schemas.openxmlformats.org/officeDocument/2006/relationships/hyperlink" Target="https://www.linkedin.com/in/edoardoferrazzani/" TargetMode="External"/><Relationship Id="rId643" Type="http://schemas.openxmlformats.org/officeDocument/2006/relationships/hyperlink" Target="https://astranexventures.com" TargetMode="External"/><Relationship Id="rId885" Type="http://schemas.openxmlformats.org/officeDocument/2006/relationships/hyperlink" Target="https://www.stellar-bee.com/" TargetMode="External"/><Relationship Id="rId408" Type="http://schemas.openxmlformats.org/officeDocument/2006/relationships/hyperlink" Target="http://www.codalio.com" TargetMode="External"/><Relationship Id="rId407" Type="http://schemas.openxmlformats.org/officeDocument/2006/relationships/hyperlink" Target="https://www.linkedin.com/in/ehsan-mirdamadi" TargetMode="External"/><Relationship Id="rId649" Type="http://schemas.openxmlformats.org/officeDocument/2006/relationships/hyperlink" Target="http://humee.ai" TargetMode="External"/><Relationship Id="rId406" Type="http://schemas.openxmlformats.org/officeDocument/2006/relationships/hyperlink" Target="https://whosecar.by" TargetMode="External"/><Relationship Id="rId648" Type="http://schemas.openxmlformats.org/officeDocument/2006/relationships/hyperlink" Target="https://www.linkedin.com/in/johanbocquet" TargetMode="External"/><Relationship Id="rId405" Type="http://schemas.openxmlformats.org/officeDocument/2006/relationships/hyperlink" Target="http://theadvize.com" TargetMode="External"/><Relationship Id="rId647" Type="http://schemas.openxmlformats.org/officeDocument/2006/relationships/hyperlink" Target="http://joeri.vc" TargetMode="External"/><Relationship Id="rId889" Type="http://schemas.openxmlformats.org/officeDocument/2006/relationships/hyperlink" Target="https://www.linkedin.com/in/micha-berkuz-7857bb" TargetMode="External"/><Relationship Id="rId880" Type="http://schemas.openxmlformats.org/officeDocument/2006/relationships/hyperlink" Target="https://www.linkedin.com/in/maxim-gashkov-797b0427" TargetMode="External"/><Relationship Id="rId1470" Type="http://schemas.openxmlformats.org/officeDocument/2006/relationships/hyperlink" Target="https://www.linkedin.com/in/yacine-koriche" TargetMode="External"/><Relationship Id="rId1471" Type="http://schemas.openxmlformats.org/officeDocument/2006/relationships/hyperlink" Target="https://www.linkedin.com/in/yagnesh270766?utm_source=share&amp;utm_campaign=share_via&amp;utm_content=profile&amp;utm_medium=ios_app" TargetMode="External"/><Relationship Id="rId1230" Type="http://schemas.openxmlformats.org/officeDocument/2006/relationships/hyperlink" Target="https://www.linkedin.com/in/magnertia-inc-0b3021316" TargetMode="External"/><Relationship Id="rId1472" Type="http://schemas.openxmlformats.org/officeDocument/2006/relationships/hyperlink" Target="http://www.247vc.in/" TargetMode="External"/><Relationship Id="rId400" Type="http://schemas.openxmlformats.org/officeDocument/2006/relationships/hyperlink" Target="https://affinitylabs.ai/" TargetMode="External"/><Relationship Id="rId642" Type="http://schemas.openxmlformats.org/officeDocument/2006/relationships/hyperlink" Target="http://www.simpi.com/" TargetMode="External"/><Relationship Id="rId884" Type="http://schemas.openxmlformats.org/officeDocument/2006/relationships/hyperlink" Target="http://contentsquare.com" TargetMode="External"/><Relationship Id="rId1231" Type="http://schemas.openxmlformats.org/officeDocument/2006/relationships/hyperlink" Target="https://www.linkedin.com/in/sanketshahbrainqualitylabs" TargetMode="External"/><Relationship Id="rId1473" Type="http://schemas.openxmlformats.org/officeDocument/2006/relationships/hyperlink" Target="http://snul.co" TargetMode="External"/><Relationship Id="rId641" Type="http://schemas.openxmlformats.org/officeDocument/2006/relationships/hyperlink" Target="https://www.epicplays.co/" TargetMode="External"/><Relationship Id="rId883" Type="http://schemas.openxmlformats.org/officeDocument/2006/relationships/hyperlink" Target="https://bitchipdigital.com/" TargetMode="External"/><Relationship Id="rId1232" Type="http://schemas.openxmlformats.org/officeDocument/2006/relationships/hyperlink" Target="https://www.linkedin.com/in/feed" TargetMode="External"/><Relationship Id="rId1474" Type="http://schemas.openxmlformats.org/officeDocument/2006/relationships/hyperlink" Target="https://www.linkedin.com/in/yashbarot04" TargetMode="External"/><Relationship Id="rId640" Type="http://schemas.openxmlformats.org/officeDocument/2006/relationships/hyperlink" Target="https://builduplabs.com/" TargetMode="External"/><Relationship Id="rId882" Type="http://schemas.openxmlformats.org/officeDocument/2006/relationships/hyperlink" Target="https://dealraise.com/" TargetMode="External"/><Relationship Id="rId1233" Type="http://schemas.openxmlformats.org/officeDocument/2006/relationships/hyperlink" Target="http://www.hoyys.com/" TargetMode="External"/><Relationship Id="rId1475" Type="http://schemas.openxmlformats.org/officeDocument/2006/relationships/hyperlink" Target="http://www.mytestbits.com" TargetMode="External"/><Relationship Id="rId881" Type="http://schemas.openxmlformats.org/officeDocument/2006/relationships/hyperlink" Target="http://www.flow-logic.com" TargetMode="External"/><Relationship Id="rId1234" Type="http://schemas.openxmlformats.org/officeDocument/2006/relationships/hyperlink" Target="http://geek.vc/" TargetMode="External"/><Relationship Id="rId1476" Type="http://schemas.openxmlformats.org/officeDocument/2006/relationships/hyperlink" Target="https://www.linkedin.com/in/yiannisstamoulis" TargetMode="External"/><Relationship Id="rId1224" Type="http://schemas.openxmlformats.org/officeDocument/2006/relationships/hyperlink" Target="http://mycloudcrew.com" TargetMode="External"/><Relationship Id="rId1466" Type="http://schemas.openxmlformats.org/officeDocument/2006/relationships/hyperlink" Target="http://popticket.hk" TargetMode="External"/><Relationship Id="rId1225" Type="http://schemas.openxmlformats.org/officeDocument/2006/relationships/hyperlink" Target="https://octus.com/" TargetMode="External"/><Relationship Id="rId1467" Type="http://schemas.openxmlformats.org/officeDocument/2006/relationships/hyperlink" Target="https://www.linkedin.com/in/winklemad" TargetMode="External"/><Relationship Id="rId1226" Type="http://schemas.openxmlformats.org/officeDocument/2006/relationships/hyperlink" Target="http://workoptional.ai/" TargetMode="External"/><Relationship Id="rId1468" Type="http://schemas.openxmlformats.org/officeDocument/2006/relationships/hyperlink" Target="http://berdsolutions.com/" TargetMode="External"/><Relationship Id="rId1227" Type="http://schemas.openxmlformats.org/officeDocument/2006/relationships/hyperlink" Target="http://www.krushal.ai" TargetMode="External"/><Relationship Id="rId1469" Type="http://schemas.openxmlformats.org/officeDocument/2006/relationships/hyperlink" Target="http://writlix.ai" TargetMode="External"/><Relationship Id="rId1228" Type="http://schemas.openxmlformats.org/officeDocument/2006/relationships/hyperlink" Target="https://www.linkedin.com/in/sandipan-s-403981167" TargetMode="External"/><Relationship Id="rId1229" Type="http://schemas.openxmlformats.org/officeDocument/2006/relationships/hyperlink" Target="http://dextego.com/" TargetMode="External"/><Relationship Id="rId635" Type="http://schemas.openxmlformats.org/officeDocument/2006/relationships/hyperlink" Target="http://mediajade.com" TargetMode="External"/><Relationship Id="rId877" Type="http://schemas.openxmlformats.org/officeDocument/2006/relationships/hyperlink" Target="http://expertminute.net/" TargetMode="External"/><Relationship Id="rId634" Type="http://schemas.openxmlformats.org/officeDocument/2006/relationships/hyperlink" Target="http://buzznbee.in" TargetMode="External"/><Relationship Id="rId876" Type="http://schemas.openxmlformats.org/officeDocument/2006/relationships/hyperlink" Target="http://www.scmigroup.com" TargetMode="External"/><Relationship Id="rId633" Type="http://schemas.openxmlformats.org/officeDocument/2006/relationships/hyperlink" Target="https://www.linkedin.com/in/jinju-kathirvel" TargetMode="External"/><Relationship Id="rId875" Type="http://schemas.openxmlformats.org/officeDocument/2006/relationships/hyperlink" Target="http://www.vntrai.com/" TargetMode="External"/><Relationship Id="rId632" Type="http://schemas.openxmlformats.org/officeDocument/2006/relationships/hyperlink" Target="https://www.linkedin.com/in/jingwang8866" TargetMode="External"/><Relationship Id="rId874" Type="http://schemas.openxmlformats.org/officeDocument/2006/relationships/hyperlink" Target="https://www.linkedin.com/in/waltermatthias/" TargetMode="External"/><Relationship Id="rId639" Type="http://schemas.openxmlformats.org/officeDocument/2006/relationships/hyperlink" Target="http://monite.com" TargetMode="External"/><Relationship Id="rId638" Type="http://schemas.openxmlformats.org/officeDocument/2006/relationships/hyperlink" Target="https://invertly.io/" TargetMode="External"/><Relationship Id="rId637" Type="http://schemas.openxmlformats.org/officeDocument/2006/relationships/hyperlink" Target="https://www.circle.ooo/" TargetMode="External"/><Relationship Id="rId879" Type="http://schemas.openxmlformats.org/officeDocument/2006/relationships/hyperlink" Target="https://www.clear-decisions.com/" TargetMode="External"/><Relationship Id="rId636" Type="http://schemas.openxmlformats.org/officeDocument/2006/relationships/hyperlink" Target="http://www.jiyaxo.co.in" TargetMode="External"/><Relationship Id="rId878" Type="http://schemas.openxmlformats.org/officeDocument/2006/relationships/hyperlink" Target="https://www.linkedin.com/in/maximilian-weidl/" TargetMode="External"/><Relationship Id="rId1460" Type="http://schemas.openxmlformats.org/officeDocument/2006/relationships/hyperlink" Target="http://kitahq.com" TargetMode="External"/><Relationship Id="rId1461" Type="http://schemas.openxmlformats.org/officeDocument/2006/relationships/hyperlink" Target="https://www.linkedin.com/in/wilbertwilliams" TargetMode="External"/><Relationship Id="rId631" Type="http://schemas.openxmlformats.org/officeDocument/2006/relationships/hyperlink" Target="http://kitalulus.com" TargetMode="External"/><Relationship Id="rId873" Type="http://schemas.openxmlformats.org/officeDocument/2006/relationships/hyperlink" Target="http://visitid.ai" TargetMode="External"/><Relationship Id="rId1220" Type="http://schemas.openxmlformats.org/officeDocument/2006/relationships/hyperlink" Target="https://www.linkedin.com/in/sam-codron" TargetMode="External"/><Relationship Id="rId1462" Type="http://schemas.openxmlformats.org/officeDocument/2006/relationships/hyperlink" Target="https://housmthr.com/" TargetMode="External"/><Relationship Id="rId630" Type="http://schemas.openxmlformats.org/officeDocument/2006/relationships/hyperlink" Target="https://www.linkedin.com/in/stevien-jimmy" TargetMode="External"/><Relationship Id="rId872" Type="http://schemas.openxmlformats.org/officeDocument/2006/relationships/hyperlink" Target="http://nunify.com" TargetMode="External"/><Relationship Id="rId1221" Type="http://schemas.openxmlformats.org/officeDocument/2006/relationships/hyperlink" Target="http://zilliz.com" TargetMode="External"/><Relationship Id="rId1463" Type="http://schemas.openxmlformats.org/officeDocument/2006/relationships/hyperlink" Target="http://www.unilever.com" TargetMode="External"/><Relationship Id="rId871" Type="http://schemas.openxmlformats.org/officeDocument/2006/relationships/hyperlink" Target="http://elixirautomation.com/" TargetMode="External"/><Relationship Id="rId1222" Type="http://schemas.openxmlformats.org/officeDocument/2006/relationships/hyperlink" Target="https://www.linkedin.com/in/samayrisgarcia" TargetMode="External"/><Relationship Id="rId1464" Type="http://schemas.openxmlformats.org/officeDocument/2006/relationships/hyperlink" Target="https://www.linkedin.com/in/wilma-eriksson" TargetMode="External"/><Relationship Id="rId870" Type="http://schemas.openxmlformats.org/officeDocument/2006/relationships/hyperlink" Target="https://www.linkedin.com/in/matthew-ortiz-84477b2b5?utm_source=share&amp;utm_campaign=share_via&amp;utm_content=profile&amp;utm_medium=ios_app" TargetMode="External"/><Relationship Id="rId1223" Type="http://schemas.openxmlformats.org/officeDocument/2006/relationships/hyperlink" Target="http://www.synesquare.com" TargetMode="External"/><Relationship Id="rId1465" Type="http://schemas.openxmlformats.org/officeDocument/2006/relationships/hyperlink" Target="http://www.vloxq.com" TargetMode="External"/><Relationship Id="rId1411" Type="http://schemas.openxmlformats.org/officeDocument/2006/relationships/hyperlink" Target="https://www.linkedin.com/in/manne-vaishnavi" TargetMode="External"/><Relationship Id="rId1412" Type="http://schemas.openxmlformats.org/officeDocument/2006/relationships/hyperlink" Target="https://torram.xyz/" TargetMode="External"/><Relationship Id="rId1413" Type="http://schemas.openxmlformats.org/officeDocument/2006/relationships/hyperlink" Target="http://hovi.id/" TargetMode="External"/><Relationship Id="rId1414" Type="http://schemas.openxmlformats.org/officeDocument/2006/relationships/hyperlink" Target="http://www.espaciotemporal.cl" TargetMode="External"/><Relationship Id="rId1415" Type="http://schemas.openxmlformats.org/officeDocument/2006/relationships/hyperlink" Target="https://www.linkedin.com/in/vallinayagam-mano?utm_source=share&amp;utm_campaign=share_via&amp;utm_content=profile&amp;utm_medium=android_app" TargetMode="External"/><Relationship Id="rId1416" Type="http://schemas.openxmlformats.org/officeDocument/2006/relationships/hyperlink" Target="https://www.heptotechnologies.com/" TargetMode="External"/><Relationship Id="rId1417" Type="http://schemas.openxmlformats.org/officeDocument/2006/relationships/hyperlink" Target="http://www.routemagic.co.uk" TargetMode="External"/><Relationship Id="rId1418" Type="http://schemas.openxmlformats.org/officeDocument/2006/relationships/hyperlink" Target="https://eraia-consulting.com/" TargetMode="External"/><Relationship Id="rId1419" Type="http://schemas.openxmlformats.org/officeDocument/2006/relationships/hyperlink" Target="http://www.dotcominfoway.com" TargetMode="External"/><Relationship Id="rId829" Type="http://schemas.openxmlformats.org/officeDocument/2006/relationships/hyperlink" Target="https://www.linkedin.com/in/marco-paulo-d-71184bab/" TargetMode="External"/><Relationship Id="rId828" Type="http://schemas.openxmlformats.org/officeDocument/2006/relationships/hyperlink" Target="https://www.swishcapitalgroup.com/" TargetMode="External"/><Relationship Id="rId827" Type="http://schemas.openxmlformats.org/officeDocument/2006/relationships/hyperlink" Target="https://www.linkedin.com/in/marcofranciosa/" TargetMode="External"/><Relationship Id="rId822" Type="http://schemas.openxmlformats.org/officeDocument/2006/relationships/hyperlink" Target="http://elevate.ghcgrowthlab.com/" TargetMode="External"/><Relationship Id="rId821" Type="http://schemas.openxmlformats.org/officeDocument/2006/relationships/hyperlink" Target="https://www.linkedin.com/in/cs-manu-francis-19277030?utm_source=share&amp;utm_campaign=share_via&amp;utm_content=profile&amp;utm_medium=android_app" TargetMode="External"/><Relationship Id="rId820" Type="http://schemas.openxmlformats.org/officeDocument/2006/relationships/hyperlink" Target="https://leadgenman.com/" TargetMode="External"/><Relationship Id="rId826" Type="http://schemas.openxmlformats.org/officeDocument/2006/relationships/hyperlink" Target="http://www.xellenceai.com" TargetMode="External"/><Relationship Id="rId825" Type="http://schemas.openxmlformats.org/officeDocument/2006/relationships/hyperlink" Target="https://www.linkedin.com/in/mxcela" TargetMode="External"/><Relationship Id="rId824" Type="http://schemas.openxmlformats.org/officeDocument/2006/relationships/hyperlink" Target="https://boldvideo.com/" TargetMode="External"/><Relationship Id="rId823" Type="http://schemas.openxmlformats.org/officeDocument/2006/relationships/hyperlink" Target="http://www.purenodal.com/" TargetMode="External"/><Relationship Id="rId1410" Type="http://schemas.openxmlformats.org/officeDocument/2006/relationships/hyperlink" Target="http://joineve.ai/" TargetMode="External"/><Relationship Id="rId1400" Type="http://schemas.openxmlformats.org/officeDocument/2006/relationships/hyperlink" Target="http://ndeipi.com" TargetMode="External"/><Relationship Id="rId1401" Type="http://schemas.openxmlformats.org/officeDocument/2006/relationships/hyperlink" Target="https://hellionstudios.com/" TargetMode="External"/><Relationship Id="rId1402" Type="http://schemas.openxmlformats.org/officeDocument/2006/relationships/hyperlink" Target="https://www.linkedin.com/in/audrey-teoh-57402520b" TargetMode="External"/><Relationship Id="rId1403" Type="http://schemas.openxmlformats.org/officeDocument/2006/relationships/hyperlink" Target="https://agein.io" TargetMode="External"/><Relationship Id="rId1404" Type="http://schemas.openxmlformats.org/officeDocument/2006/relationships/hyperlink" Target="https://www.linkedin.com/in/umang-kulshrestha" TargetMode="External"/><Relationship Id="rId1405" Type="http://schemas.openxmlformats.org/officeDocument/2006/relationships/hyperlink" Target="http://www.sahanasystem.com" TargetMode="External"/><Relationship Id="rId1406" Type="http://schemas.openxmlformats.org/officeDocument/2006/relationships/hyperlink" Target="https://www.linkedin.com/in/umersaeed91" TargetMode="External"/><Relationship Id="rId1407" Type="http://schemas.openxmlformats.org/officeDocument/2006/relationships/hyperlink" Target="https://arrowfluxai.com/" TargetMode="External"/><Relationship Id="rId819" Type="http://schemas.openxmlformats.org/officeDocument/2006/relationships/hyperlink" Target="https://www.linkedin.com/in/leadgenmanthan" TargetMode="External"/><Relationship Id="rId1408" Type="http://schemas.openxmlformats.org/officeDocument/2006/relationships/hyperlink" Target="https://www.fiverr.com/s/qD3XZLl" TargetMode="External"/><Relationship Id="rId818" Type="http://schemas.openxmlformats.org/officeDocument/2006/relationships/hyperlink" Target="https://skilledup.life" TargetMode="External"/><Relationship Id="rId1409" Type="http://schemas.openxmlformats.org/officeDocument/2006/relationships/hyperlink" Target="https://www.linkedin.com/in/oori-jonah-345835271" TargetMode="External"/><Relationship Id="rId817" Type="http://schemas.openxmlformats.org/officeDocument/2006/relationships/hyperlink" Target="http://colaeb.com/" TargetMode="External"/><Relationship Id="rId816" Type="http://schemas.openxmlformats.org/officeDocument/2006/relationships/hyperlink" Target="https://level7investors.com" TargetMode="External"/><Relationship Id="rId811" Type="http://schemas.openxmlformats.org/officeDocument/2006/relationships/hyperlink" Target="http://www.deltafyqa.com" TargetMode="External"/><Relationship Id="rId810" Type="http://schemas.openxmlformats.org/officeDocument/2006/relationships/hyperlink" Target="https://www.linkedin.com/in/manikandankarunanithi" TargetMode="External"/><Relationship Id="rId815" Type="http://schemas.openxmlformats.org/officeDocument/2006/relationships/hyperlink" Target="https://www.linkedin.com/in/manisowdesvar16" TargetMode="External"/><Relationship Id="rId814" Type="http://schemas.openxmlformats.org/officeDocument/2006/relationships/hyperlink" Target="https://www.linkedin.com/in/manish-vanzara" TargetMode="External"/><Relationship Id="rId813" Type="http://schemas.openxmlformats.org/officeDocument/2006/relationships/hyperlink" Target="http://cahoot.ai" TargetMode="External"/><Relationship Id="rId812" Type="http://schemas.openxmlformats.org/officeDocument/2006/relationships/hyperlink" Target="http://www.cahoot.ai" TargetMode="External"/><Relationship Id="rId1433" Type="http://schemas.openxmlformats.org/officeDocument/2006/relationships/hyperlink" Target="https://www.linkedin.com/in/vikas-sunkad" TargetMode="External"/><Relationship Id="rId1434" Type="http://schemas.openxmlformats.org/officeDocument/2006/relationships/hyperlink" Target="https://sunjosho.com" TargetMode="External"/><Relationship Id="rId1435" Type="http://schemas.openxmlformats.org/officeDocument/2006/relationships/hyperlink" Target="https://neos.life" TargetMode="External"/><Relationship Id="rId1436" Type="http://schemas.openxmlformats.org/officeDocument/2006/relationships/hyperlink" Target="http://nextblue.com/" TargetMode="External"/><Relationship Id="rId1437" Type="http://schemas.openxmlformats.org/officeDocument/2006/relationships/hyperlink" Target="https://www.linkedin.com/in/vinit-pednekar" TargetMode="External"/><Relationship Id="rId1438" Type="http://schemas.openxmlformats.org/officeDocument/2006/relationships/hyperlink" Target="http://achievewithaiclub.com" TargetMode="External"/><Relationship Id="rId1439" Type="http://schemas.openxmlformats.org/officeDocument/2006/relationships/hyperlink" Target="http://ting.in" TargetMode="External"/><Relationship Id="rId609" Type="http://schemas.openxmlformats.org/officeDocument/2006/relationships/hyperlink" Target="http://www.webelight.com" TargetMode="External"/><Relationship Id="rId608" Type="http://schemas.openxmlformats.org/officeDocument/2006/relationships/hyperlink" Target="https://www.linkedin.com/in/jayasimha-r-48a0214?utm_source=share&amp;utm_campaign=share_via&amp;utm_content=profile&amp;utm_medium=android_app" TargetMode="External"/><Relationship Id="rId607" Type="http://schemas.openxmlformats.org/officeDocument/2006/relationships/hyperlink" Target="http://www.codelynks.com" TargetMode="External"/><Relationship Id="rId849" Type="http://schemas.openxmlformats.org/officeDocument/2006/relationships/hyperlink" Target="http://latp.us" TargetMode="External"/><Relationship Id="rId602" Type="http://schemas.openxmlformats.org/officeDocument/2006/relationships/hyperlink" Target="https://www.linkedin.com/in/javed-hussain010" TargetMode="External"/><Relationship Id="rId844" Type="http://schemas.openxmlformats.org/officeDocument/2006/relationships/hyperlink" Target="https://www.linkedin.com/in/markbarnabas" TargetMode="External"/><Relationship Id="rId601" Type="http://schemas.openxmlformats.org/officeDocument/2006/relationships/hyperlink" Target="http://www.jm-group.ca" TargetMode="External"/><Relationship Id="rId843" Type="http://schemas.openxmlformats.org/officeDocument/2006/relationships/hyperlink" Target="https://mindera.com/" TargetMode="External"/><Relationship Id="rId600" Type="http://schemas.openxmlformats.org/officeDocument/2006/relationships/hyperlink" Target="https://www.solutionstor.com/" TargetMode="External"/><Relationship Id="rId842" Type="http://schemas.openxmlformats.org/officeDocument/2006/relationships/hyperlink" Target="http://chessaconnect.com" TargetMode="External"/><Relationship Id="rId841" Type="http://schemas.openxmlformats.org/officeDocument/2006/relationships/hyperlink" Target="https://optiverse.ai/" TargetMode="External"/><Relationship Id="rId606" Type="http://schemas.openxmlformats.org/officeDocument/2006/relationships/hyperlink" Target="http://ttcoventure.com" TargetMode="External"/><Relationship Id="rId848" Type="http://schemas.openxmlformats.org/officeDocument/2006/relationships/hyperlink" Target="https://www.linkedin.com/in/markmancebo" TargetMode="External"/><Relationship Id="rId605" Type="http://schemas.openxmlformats.org/officeDocument/2006/relationships/hyperlink" Target="https://www.linkedin.com/in/jaydevmdesai" TargetMode="External"/><Relationship Id="rId847" Type="http://schemas.openxmlformats.org/officeDocument/2006/relationships/hyperlink" Target="http://newedgegrowth.com" TargetMode="External"/><Relationship Id="rId604" Type="http://schemas.openxmlformats.org/officeDocument/2006/relationships/hyperlink" Target="https://www.linkedin.com/in/javier-gutierrez-77a65353" TargetMode="External"/><Relationship Id="rId846" Type="http://schemas.openxmlformats.org/officeDocument/2006/relationships/hyperlink" Target="http://www.nfact.com" TargetMode="External"/><Relationship Id="rId603" Type="http://schemas.openxmlformats.org/officeDocument/2006/relationships/hyperlink" Target="https://byld.xyz/" TargetMode="External"/><Relationship Id="rId845" Type="http://schemas.openxmlformats.org/officeDocument/2006/relationships/hyperlink" Target="http://www.levelupbytf.com" TargetMode="External"/><Relationship Id="rId840" Type="http://schemas.openxmlformats.org/officeDocument/2006/relationships/hyperlink" Target="https://xtremreboot.com/" TargetMode="External"/><Relationship Id="rId1430" Type="http://schemas.openxmlformats.org/officeDocument/2006/relationships/hyperlink" Target="https://youkeeps.com/" TargetMode="External"/><Relationship Id="rId1431" Type="http://schemas.openxmlformats.org/officeDocument/2006/relationships/hyperlink" Target="http://www.trackxi.com" TargetMode="External"/><Relationship Id="rId1432" Type="http://schemas.openxmlformats.org/officeDocument/2006/relationships/hyperlink" Target="https://hyperdart.com/" TargetMode="External"/><Relationship Id="rId1422" Type="http://schemas.openxmlformats.org/officeDocument/2006/relationships/hyperlink" Target="https://www.linkedin.com/in/viacheslav-kriuchkov-724376249" TargetMode="External"/><Relationship Id="rId1423" Type="http://schemas.openxmlformats.org/officeDocument/2006/relationships/hyperlink" Target="http://getdandy.com" TargetMode="External"/><Relationship Id="rId1424" Type="http://schemas.openxmlformats.org/officeDocument/2006/relationships/hyperlink" Target="https://www.linkedin.com/in/sprofileonlinkedin" TargetMode="External"/><Relationship Id="rId1425" Type="http://schemas.openxmlformats.org/officeDocument/2006/relationships/hyperlink" Target="https://www.waizard.io/" TargetMode="External"/><Relationship Id="rId1426" Type="http://schemas.openxmlformats.org/officeDocument/2006/relationships/hyperlink" Target="https://www.linkedin.com/in/onifade-victor-samuel?utm_source=share&amp;utm_campaign=share_via&amp;utm_content=profile&amp;utm_medium=android_app" TargetMode="External"/><Relationship Id="rId1427" Type="http://schemas.openxmlformats.org/officeDocument/2006/relationships/hyperlink" Target="http://www.techysam.com/" TargetMode="External"/><Relationship Id="rId1428" Type="http://schemas.openxmlformats.org/officeDocument/2006/relationships/hyperlink" Target="http://www.trustentia.ai/" TargetMode="External"/><Relationship Id="rId1429" Type="http://schemas.openxmlformats.org/officeDocument/2006/relationships/hyperlink" Target="http://rentaprenuer.com" TargetMode="External"/><Relationship Id="rId839" Type="http://schemas.openxmlformats.org/officeDocument/2006/relationships/hyperlink" Target="https://www.linkedin.com/in/marina-zorina" TargetMode="External"/><Relationship Id="rId838" Type="http://schemas.openxmlformats.org/officeDocument/2006/relationships/hyperlink" Target="http://thesharepage.com" TargetMode="External"/><Relationship Id="rId833" Type="http://schemas.openxmlformats.org/officeDocument/2006/relationships/hyperlink" Target="https://pushthatpixel.com" TargetMode="External"/><Relationship Id="rId832" Type="http://schemas.openxmlformats.org/officeDocument/2006/relationships/hyperlink" Target="http://www.brewinteractive.com" TargetMode="External"/><Relationship Id="rId831" Type="http://schemas.openxmlformats.org/officeDocument/2006/relationships/hyperlink" Target="http://www.athlaz.com" TargetMode="External"/><Relationship Id="rId830" Type="http://schemas.openxmlformats.org/officeDocument/2006/relationships/hyperlink" Target="https://traydstream.com/" TargetMode="External"/><Relationship Id="rId837" Type="http://schemas.openxmlformats.org/officeDocument/2006/relationships/hyperlink" Target="http://www.trazar.io" TargetMode="External"/><Relationship Id="rId836" Type="http://schemas.openxmlformats.org/officeDocument/2006/relationships/hyperlink" Target="http://brask.ai" TargetMode="External"/><Relationship Id="rId835" Type="http://schemas.openxmlformats.org/officeDocument/2006/relationships/hyperlink" Target="http://guidedintelligence.io/" TargetMode="External"/><Relationship Id="rId834" Type="http://schemas.openxmlformats.org/officeDocument/2006/relationships/hyperlink" Target="https://deepinvent.ai/" TargetMode="External"/><Relationship Id="rId1420" Type="http://schemas.openxmlformats.org/officeDocument/2006/relationships/hyperlink" Target="http://lightshipanchor.com" TargetMode="External"/><Relationship Id="rId1421" Type="http://schemas.openxmlformats.org/officeDocument/2006/relationships/hyperlink" Target="https://www.linkedin.com/in/veronica-nucera-1714b4108" TargetMode="External"/><Relationship Id="rId1059" Type="http://schemas.openxmlformats.org/officeDocument/2006/relationships/hyperlink" Target="https://www.linkedin.com/in/paulh3/" TargetMode="External"/><Relationship Id="rId228" Type="http://schemas.openxmlformats.org/officeDocument/2006/relationships/hyperlink" Target="https://tachlesvc.com/" TargetMode="External"/><Relationship Id="rId227" Type="http://schemas.openxmlformats.org/officeDocument/2006/relationships/hyperlink" Target="http://pspsolutions.net" TargetMode="External"/><Relationship Id="rId469" Type="http://schemas.openxmlformats.org/officeDocument/2006/relationships/hyperlink" Target="https://digital-reset.de" TargetMode="External"/><Relationship Id="rId226" Type="http://schemas.openxmlformats.org/officeDocument/2006/relationships/hyperlink" Target="http://www.airtightgrowth.com" TargetMode="External"/><Relationship Id="rId468" Type="http://schemas.openxmlformats.org/officeDocument/2006/relationships/hyperlink" Target="https://www.linkedin.com/in/com" TargetMode="External"/><Relationship Id="rId225" Type="http://schemas.openxmlformats.org/officeDocument/2006/relationships/hyperlink" Target="https://www.ilangelclub.com/about-us" TargetMode="External"/><Relationship Id="rId467" Type="http://schemas.openxmlformats.org/officeDocument/2006/relationships/hyperlink" Target="https://www.consultingforfuture.org/" TargetMode="External"/><Relationship Id="rId1290" Type="http://schemas.openxmlformats.org/officeDocument/2006/relationships/hyperlink" Target="http://frictiontoflowconsulting.com" TargetMode="External"/><Relationship Id="rId1291" Type="http://schemas.openxmlformats.org/officeDocument/2006/relationships/hyperlink" Target="https://www.linkedin.com/in/muhammad-azam-bb298622b" TargetMode="External"/><Relationship Id="rId229" Type="http://schemas.openxmlformats.org/officeDocument/2006/relationships/hyperlink" Target="http://isru.ai/" TargetMode="External"/><Relationship Id="rId1050" Type="http://schemas.openxmlformats.org/officeDocument/2006/relationships/hyperlink" Target="http://cesto.ai/" TargetMode="External"/><Relationship Id="rId1292" Type="http://schemas.openxmlformats.org/officeDocument/2006/relationships/hyperlink" Target="http://www.stilettoagency.com" TargetMode="External"/><Relationship Id="rId220" Type="http://schemas.openxmlformats.org/officeDocument/2006/relationships/hyperlink" Target="https://ravenhive.co/" TargetMode="External"/><Relationship Id="rId462" Type="http://schemas.openxmlformats.org/officeDocument/2006/relationships/hyperlink" Target="http://www.futbolconnect.com" TargetMode="External"/><Relationship Id="rId1051" Type="http://schemas.openxmlformats.org/officeDocument/2006/relationships/hyperlink" Target="http://www.muttdata.ai" TargetMode="External"/><Relationship Id="rId1293" Type="http://schemas.openxmlformats.org/officeDocument/2006/relationships/hyperlink" Target="http://www.stilettoagency.com" TargetMode="External"/><Relationship Id="rId461" Type="http://schemas.openxmlformats.org/officeDocument/2006/relationships/hyperlink" Target="https://codeks.net" TargetMode="External"/><Relationship Id="rId1052" Type="http://schemas.openxmlformats.org/officeDocument/2006/relationships/hyperlink" Target="https://www.linkedin.com/in/patrick-ranner" TargetMode="External"/><Relationship Id="rId1294" Type="http://schemas.openxmlformats.org/officeDocument/2006/relationships/hyperlink" Target="https://www.linkedin.com/in/sheelix" TargetMode="External"/><Relationship Id="rId460" Type="http://schemas.openxmlformats.org/officeDocument/2006/relationships/hyperlink" Target="http://aigenticy.com" TargetMode="External"/><Relationship Id="rId1053" Type="http://schemas.openxmlformats.org/officeDocument/2006/relationships/hyperlink" Target="http://www.monkify.ai" TargetMode="External"/><Relationship Id="rId1295" Type="http://schemas.openxmlformats.org/officeDocument/2006/relationships/hyperlink" Target="http://www.cgv.vc/" TargetMode="External"/><Relationship Id="rId1054" Type="http://schemas.openxmlformats.org/officeDocument/2006/relationships/hyperlink" Target="https://akava.io/" TargetMode="External"/><Relationship Id="rId1296" Type="http://schemas.openxmlformats.org/officeDocument/2006/relationships/hyperlink" Target="https://a2dventures.com/" TargetMode="External"/><Relationship Id="rId224" Type="http://schemas.openxmlformats.org/officeDocument/2006/relationships/hyperlink" Target="https://www.linkedin.com/in/bnaya-davidson/" TargetMode="External"/><Relationship Id="rId466" Type="http://schemas.openxmlformats.org/officeDocument/2006/relationships/hyperlink" Target="https://garbomedia.es/" TargetMode="External"/><Relationship Id="rId1055" Type="http://schemas.openxmlformats.org/officeDocument/2006/relationships/hyperlink" Target="http://atom-ventures.com" TargetMode="External"/><Relationship Id="rId1297" Type="http://schemas.openxmlformats.org/officeDocument/2006/relationships/hyperlink" Target="https://www.linkedin.com/in/shreeharshaha" TargetMode="External"/><Relationship Id="rId223" Type="http://schemas.openxmlformats.org/officeDocument/2006/relationships/hyperlink" Target="http://www.habitatenviro.com" TargetMode="External"/><Relationship Id="rId465" Type="http://schemas.openxmlformats.org/officeDocument/2006/relationships/hyperlink" Target="http://socialtalk.io/" TargetMode="External"/><Relationship Id="rId1056" Type="http://schemas.openxmlformats.org/officeDocument/2006/relationships/hyperlink" Target="http://www.callmantra.co" TargetMode="External"/><Relationship Id="rId1298" Type="http://schemas.openxmlformats.org/officeDocument/2006/relationships/hyperlink" Target="https://teamoutsmart.in/" TargetMode="External"/><Relationship Id="rId222" Type="http://schemas.openxmlformats.org/officeDocument/2006/relationships/hyperlink" Target="https://www.linkedin.com/in/bk-sinha-209344289" TargetMode="External"/><Relationship Id="rId464" Type="http://schemas.openxmlformats.org/officeDocument/2006/relationships/hyperlink" Target="https://www.infrastructure.ventures/" TargetMode="External"/><Relationship Id="rId1057" Type="http://schemas.openxmlformats.org/officeDocument/2006/relationships/hyperlink" Target="https://www.linkedin.com/in/paulgenberg" TargetMode="External"/><Relationship Id="rId1299" Type="http://schemas.openxmlformats.org/officeDocument/2006/relationships/hyperlink" Target="https://www.linkedin.com/in/shreya-ganesh-ca/" TargetMode="External"/><Relationship Id="rId221" Type="http://schemas.openxmlformats.org/officeDocument/2006/relationships/hyperlink" Target="https://growthmelos.com/" TargetMode="External"/><Relationship Id="rId463" Type="http://schemas.openxmlformats.org/officeDocument/2006/relationships/hyperlink" Target="https://wonder.it/" TargetMode="External"/><Relationship Id="rId1058" Type="http://schemas.openxmlformats.org/officeDocument/2006/relationships/hyperlink" Target="https://www.genberg.co" TargetMode="External"/><Relationship Id="rId1048" Type="http://schemas.openxmlformats.org/officeDocument/2006/relationships/hyperlink" Target="https://www.popcorncine.io/" TargetMode="External"/><Relationship Id="rId1049" Type="http://schemas.openxmlformats.org/officeDocument/2006/relationships/hyperlink" Target="https://www.linkedin.com/in/patrick-holm-506881b5" TargetMode="External"/><Relationship Id="rId217" Type="http://schemas.openxmlformats.org/officeDocument/2006/relationships/hyperlink" Target="http://primeeventz.com" TargetMode="External"/><Relationship Id="rId459" Type="http://schemas.openxmlformats.org/officeDocument/2006/relationships/hyperlink" Target="https://www.linkedin.com/in/finn-eriksson-8675813" TargetMode="External"/><Relationship Id="rId216" Type="http://schemas.openxmlformats.org/officeDocument/2006/relationships/hyperlink" Target="http://www.tnt-inc.us" TargetMode="External"/><Relationship Id="rId458" Type="http://schemas.openxmlformats.org/officeDocument/2006/relationships/hyperlink" Target="https://917ventures.com/" TargetMode="External"/><Relationship Id="rId215" Type="http://schemas.openxmlformats.org/officeDocument/2006/relationships/hyperlink" Target="http://dhrcfirm.com" TargetMode="External"/><Relationship Id="rId457" Type="http://schemas.openxmlformats.org/officeDocument/2006/relationships/hyperlink" Target="https://www.pettrustuk.com/" TargetMode="External"/><Relationship Id="rId699" Type="http://schemas.openxmlformats.org/officeDocument/2006/relationships/hyperlink" Target="http://batchery.com" TargetMode="External"/><Relationship Id="rId214" Type="http://schemas.openxmlformats.org/officeDocument/2006/relationships/hyperlink" Target="https://www.linkedin.com/in/bhargavi-r-9916631b3" TargetMode="External"/><Relationship Id="rId456" Type="http://schemas.openxmlformats.org/officeDocument/2006/relationships/hyperlink" Target="https://commerceclarity.io/it/" TargetMode="External"/><Relationship Id="rId698" Type="http://schemas.openxmlformats.org/officeDocument/2006/relationships/hyperlink" Target="https://www.tanium.com/" TargetMode="External"/><Relationship Id="rId219" Type="http://schemas.openxmlformats.org/officeDocument/2006/relationships/hyperlink" Target="https://linkedin.com/birieltagoe" TargetMode="External"/><Relationship Id="rId1280" Type="http://schemas.openxmlformats.org/officeDocument/2006/relationships/hyperlink" Target="https://www.linkedin.com/in/shantejones" TargetMode="External"/><Relationship Id="rId218" Type="http://schemas.openxmlformats.org/officeDocument/2006/relationships/hyperlink" Target="https://www.linkedin.com/in/biranemamadousalane" TargetMode="External"/><Relationship Id="rId1281" Type="http://schemas.openxmlformats.org/officeDocument/2006/relationships/hyperlink" Target="http://www.rootsagrihubmp.com" TargetMode="External"/><Relationship Id="rId451" Type="http://schemas.openxmlformats.org/officeDocument/2006/relationships/hyperlink" Target="https://www.linkedin.com/in/eyobsamson" TargetMode="External"/><Relationship Id="rId693" Type="http://schemas.openxmlformats.org/officeDocument/2006/relationships/hyperlink" Target="https://www.veritasvault.net/" TargetMode="External"/><Relationship Id="rId1040" Type="http://schemas.openxmlformats.org/officeDocument/2006/relationships/hyperlink" Target="https://www.linkedin.com/in/oluwatoba-oyedokun-333652144" TargetMode="External"/><Relationship Id="rId1282" Type="http://schemas.openxmlformats.org/officeDocument/2006/relationships/hyperlink" Target="https://www.linkedin.com/in/sharan-prabhakaran-96691121" TargetMode="External"/><Relationship Id="rId450" Type="http://schemas.openxmlformats.org/officeDocument/2006/relationships/hyperlink" Target="https://cepheusx.com" TargetMode="External"/><Relationship Id="rId692" Type="http://schemas.openxmlformats.org/officeDocument/2006/relationships/hyperlink" Target="http://na.chaevi.com" TargetMode="External"/><Relationship Id="rId1041" Type="http://schemas.openxmlformats.org/officeDocument/2006/relationships/hyperlink" Target="http://www.growthxcap.com" TargetMode="External"/><Relationship Id="rId1283" Type="http://schemas.openxmlformats.org/officeDocument/2006/relationships/hyperlink" Target="https://www.dotcominfoway.com/" TargetMode="External"/><Relationship Id="rId691" Type="http://schemas.openxmlformats.org/officeDocument/2006/relationships/hyperlink" Target="http://hb-ventures.net/" TargetMode="External"/><Relationship Id="rId1042" Type="http://schemas.openxmlformats.org/officeDocument/2006/relationships/hyperlink" Target="http://anyfeast.com" TargetMode="External"/><Relationship Id="rId1284" Type="http://schemas.openxmlformats.org/officeDocument/2006/relationships/hyperlink" Target="https://www.linkedin.com/in/sharath-adsumillie-b0a30670" TargetMode="External"/><Relationship Id="rId690" Type="http://schemas.openxmlformats.org/officeDocument/2006/relationships/hyperlink" Target="https://www.linkedin.com/in/juliustalley" TargetMode="External"/><Relationship Id="rId1043" Type="http://schemas.openxmlformats.org/officeDocument/2006/relationships/hyperlink" Target="https://casaexotique.com/" TargetMode="External"/><Relationship Id="rId1285" Type="http://schemas.openxmlformats.org/officeDocument/2006/relationships/hyperlink" Target="http://www.tamar.vc/" TargetMode="External"/><Relationship Id="rId213" Type="http://schemas.openxmlformats.org/officeDocument/2006/relationships/hyperlink" Target="http://jyojoy.com/" TargetMode="External"/><Relationship Id="rId455" Type="http://schemas.openxmlformats.org/officeDocument/2006/relationships/hyperlink" Target="https://www.daira.studio/" TargetMode="External"/><Relationship Id="rId697" Type="http://schemas.openxmlformats.org/officeDocument/2006/relationships/hyperlink" Target="https://ofadatech.ng/" TargetMode="External"/><Relationship Id="rId1044" Type="http://schemas.openxmlformats.org/officeDocument/2006/relationships/hyperlink" Target="http://linkedin.com/in/parm-basra-100posiv" TargetMode="External"/><Relationship Id="rId1286" Type="http://schemas.openxmlformats.org/officeDocument/2006/relationships/hyperlink" Target="https://www.speakinspire.com" TargetMode="External"/><Relationship Id="rId212" Type="http://schemas.openxmlformats.org/officeDocument/2006/relationships/hyperlink" Target="http://www.latap.us" TargetMode="External"/><Relationship Id="rId454" Type="http://schemas.openxmlformats.org/officeDocument/2006/relationships/hyperlink" Target="https://www.linkedin.com/in/faizmansoor" TargetMode="External"/><Relationship Id="rId696" Type="http://schemas.openxmlformats.org/officeDocument/2006/relationships/hyperlink" Target="https://www.linkedin.com/in/kabert-ogidan-74349b77" TargetMode="External"/><Relationship Id="rId1045" Type="http://schemas.openxmlformats.org/officeDocument/2006/relationships/hyperlink" Target="http://www.posiv.org.uk/" TargetMode="External"/><Relationship Id="rId1287" Type="http://schemas.openxmlformats.org/officeDocument/2006/relationships/hyperlink" Target="http://kroolo.com" TargetMode="External"/><Relationship Id="rId211" Type="http://schemas.openxmlformats.org/officeDocument/2006/relationships/hyperlink" Target="http://salesflow.io" TargetMode="External"/><Relationship Id="rId453" Type="http://schemas.openxmlformats.org/officeDocument/2006/relationships/hyperlink" Target="http://webengage.com/" TargetMode="External"/><Relationship Id="rId695" Type="http://schemas.openxmlformats.org/officeDocument/2006/relationships/hyperlink" Target="http://linkedin.com/in/justus-okoro" TargetMode="External"/><Relationship Id="rId1046" Type="http://schemas.openxmlformats.org/officeDocument/2006/relationships/hyperlink" Target="https://www.linkedin.com/in/parth-jaiswal-b44a491bb" TargetMode="External"/><Relationship Id="rId1288" Type="http://schemas.openxmlformats.org/officeDocument/2006/relationships/hyperlink" Target="https://www.linkedin.com/in/shashitripathi" TargetMode="External"/><Relationship Id="rId210" Type="http://schemas.openxmlformats.org/officeDocument/2006/relationships/hyperlink" Target="https://www.linkedin.com/in/besnik-vrellaku" TargetMode="External"/><Relationship Id="rId452" Type="http://schemas.openxmlformats.org/officeDocument/2006/relationships/hyperlink" Target="https://leet.se" TargetMode="External"/><Relationship Id="rId694" Type="http://schemas.openxmlformats.org/officeDocument/2006/relationships/hyperlink" Target="http://atlasagent.ai/" TargetMode="External"/><Relationship Id="rId1047" Type="http://schemas.openxmlformats.org/officeDocument/2006/relationships/hyperlink" Target="http://www.customerxsuccess.com" TargetMode="External"/><Relationship Id="rId1289" Type="http://schemas.openxmlformats.org/officeDocument/2006/relationships/hyperlink" Target="http://www.nurturevc.com" TargetMode="External"/><Relationship Id="rId491" Type="http://schemas.openxmlformats.org/officeDocument/2006/relationships/hyperlink" Target="https://www.tirlegal.ai/" TargetMode="External"/><Relationship Id="rId490" Type="http://schemas.openxmlformats.org/officeDocument/2006/relationships/hyperlink" Target="https://zerotomvp.dev" TargetMode="External"/><Relationship Id="rId249" Type="http://schemas.openxmlformats.org/officeDocument/2006/relationships/hyperlink" Target="http://inoweiser.com" TargetMode="External"/><Relationship Id="rId248" Type="http://schemas.openxmlformats.org/officeDocument/2006/relationships/hyperlink" Target="https://www.linkedin.com/in/carl-trop-842b465/" TargetMode="External"/><Relationship Id="rId247" Type="http://schemas.openxmlformats.org/officeDocument/2006/relationships/hyperlink" Target="http://www.beanstalkagtech.com" TargetMode="External"/><Relationship Id="rId489" Type="http://schemas.openxmlformats.org/officeDocument/2006/relationships/hyperlink" Target="http://www.ffgstudio.com" TargetMode="External"/><Relationship Id="rId1070" Type="http://schemas.openxmlformats.org/officeDocument/2006/relationships/hyperlink" Target="https://frisson.capital/" TargetMode="External"/><Relationship Id="rId1071" Type="http://schemas.openxmlformats.org/officeDocument/2006/relationships/hyperlink" Target="https://www.linkedin.com/in/pedropaiva" TargetMode="External"/><Relationship Id="rId1072" Type="http://schemas.openxmlformats.org/officeDocument/2006/relationships/hyperlink" Target="https://www.linkedin.com/in/peleatselhurstpark" TargetMode="External"/><Relationship Id="rId242" Type="http://schemas.openxmlformats.org/officeDocument/2006/relationships/hyperlink" Target="http://zynolabs.com" TargetMode="External"/><Relationship Id="rId484" Type="http://schemas.openxmlformats.org/officeDocument/2006/relationships/hyperlink" Target="https://www.tutamantic.com" TargetMode="External"/><Relationship Id="rId1073" Type="http://schemas.openxmlformats.org/officeDocument/2006/relationships/hyperlink" Target="https://www.euphoriatechgroup.com/" TargetMode="External"/><Relationship Id="rId241" Type="http://schemas.openxmlformats.org/officeDocument/2006/relationships/hyperlink" Target="https://www.linkedin.com/in/balexandros" TargetMode="External"/><Relationship Id="rId483" Type="http://schemas.openxmlformats.org/officeDocument/2006/relationships/hyperlink" Target="https://www.lokumgames.com/" TargetMode="External"/><Relationship Id="rId1074" Type="http://schemas.openxmlformats.org/officeDocument/2006/relationships/hyperlink" Target="https://supremefactory.net/" TargetMode="External"/><Relationship Id="rId240" Type="http://schemas.openxmlformats.org/officeDocument/2006/relationships/hyperlink" Target="http://www.rabbenhood.com/" TargetMode="External"/><Relationship Id="rId482" Type="http://schemas.openxmlformats.org/officeDocument/2006/relationships/hyperlink" Target="https://www.fundify.com/" TargetMode="External"/><Relationship Id="rId1075" Type="http://schemas.openxmlformats.org/officeDocument/2006/relationships/hyperlink" Target="http://xcelery.co" TargetMode="External"/><Relationship Id="rId481" Type="http://schemas.openxmlformats.org/officeDocument/2006/relationships/hyperlink" Target="http://nunify.com" TargetMode="External"/><Relationship Id="rId1076" Type="http://schemas.openxmlformats.org/officeDocument/2006/relationships/hyperlink" Target="https://www.linkedin.com/in/peterstadniuk" TargetMode="External"/><Relationship Id="rId246" Type="http://schemas.openxmlformats.org/officeDocument/2006/relationships/hyperlink" Target="https://www.inspireglobalventures.com/fund2" TargetMode="External"/><Relationship Id="rId488" Type="http://schemas.openxmlformats.org/officeDocument/2006/relationships/hyperlink" Target="http://blackboxintelligence.com" TargetMode="External"/><Relationship Id="rId1077" Type="http://schemas.openxmlformats.org/officeDocument/2006/relationships/hyperlink" Target="https://www.linkedin.com/in/peter-tighe1/" TargetMode="External"/><Relationship Id="rId245" Type="http://schemas.openxmlformats.org/officeDocument/2006/relationships/hyperlink" Target="https://www.next1mgmt.com/" TargetMode="External"/><Relationship Id="rId487" Type="http://schemas.openxmlformats.org/officeDocument/2006/relationships/hyperlink" Target="https://www.linkedin.com/in/george-wetz" TargetMode="External"/><Relationship Id="rId1078" Type="http://schemas.openxmlformats.org/officeDocument/2006/relationships/hyperlink" Target="https://fundlabs.io/" TargetMode="External"/><Relationship Id="rId244" Type="http://schemas.openxmlformats.org/officeDocument/2006/relationships/hyperlink" Target="http://q-lab.ai/" TargetMode="External"/><Relationship Id="rId486" Type="http://schemas.openxmlformats.org/officeDocument/2006/relationships/hyperlink" Target="http://gameinfluencer.com" TargetMode="External"/><Relationship Id="rId1079" Type="http://schemas.openxmlformats.org/officeDocument/2006/relationships/hyperlink" Target="http://www.ichoosr.com" TargetMode="External"/><Relationship Id="rId243" Type="http://schemas.openxmlformats.org/officeDocument/2006/relationships/hyperlink" Target="http://www.bryancassady.com/" TargetMode="External"/><Relationship Id="rId485" Type="http://schemas.openxmlformats.org/officeDocument/2006/relationships/hyperlink" Target="https://www.tutamantic.com" TargetMode="External"/><Relationship Id="rId480" Type="http://schemas.openxmlformats.org/officeDocument/2006/relationships/hyperlink" Target="http://wattsadvisor.com" TargetMode="External"/><Relationship Id="rId239" Type="http://schemas.openxmlformats.org/officeDocument/2006/relationships/hyperlink" Target="http://askmyadvisor.pro" TargetMode="External"/><Relationship Id="rId238" Type="http://schemas.openxmlformats.org/officeDocument/2006/relationships/hyperlink" Target="https://www.linkedin.com/in/sbrianouellette" TargetMode="External"/><Relationship Id="rId237" Type="http://schemas.openxmlformats.org/officeDocument/2006/relationships/hyperlink" Target="http://leagueapps.com" TargetMode="External"/><Relationship Id="rId479" Type="http://schemas.openxmlformats.org/officeDocument/2006/relationships/hyperlink" Target="http://expertminute.net" TargetMode="External"/><Relationship Id="rId236" Type="http://schemas.openxmlformats.org/officeDocument/2006/relationships/hyperlink" Target="http://www.alpharika.com" TargetMode="External"/><Relationship Id="rId478" Type="http://schemas.openxmlformats.org/officeDocument/2006/relationships/hyperlink" Target="https://www.linkedin.com/in/gary-lin-23b28844/" TargetMode="External"/><Relationship Id="rId1060" Type="http://schemas.openxmlformats.org/officeDocument/2006/relationships/hyperlink" Target="https://www.linkedin.com/in/paul-hanley-4ab64592" TargetMode="External"/><Relationship Id="rId1061" Type="http://schemas.openxmlformats.org/officeDocument/2006/relationships/hyperlink" Target="http://www.thefortiagroup.com" TargetMode="External"/><Relationship Id="rId231" Type="http://schemas.openxmlformats.org/officeDocument/2006/relationships/hyperlink" Target="http://afvs.vc" TargetMode="External"/><Relationship Id="rId473" Type="http://schemas.openxmlformats.org/officeDocument/2006/relationships/hyperlink" Target="https://www.foundingtitans.com/" TargetMode="External"/><Relationship Id="rId1062" Type="http://schemas.openxmlformats.org/officeDocument/2006/relationships/hyperlink" Target="https://www.linkedin.com/in/paul-howarth-7590274" TargetMode="External"/><Relationship Id="rId230" Type="http://schemas.openxmlformats.org/officeDocument/2006/relationships/hyperlink" Target="https://www.linkedin.com/in/bradley-harris" TargetMode="External"/><Relationship Id="rId472" Type="http://schemas.openxmlformats.org/officeDocument/2006/relationships/hyperlink" Target="http://www.oxananetwork.com/" TargetMode="External"/><Relationship Id="rId1063" Type="http://schemas.openxmlformats.org/officeDocument/2006/relationships/hyperlink" Target="https://www.linkedin.com/in/paul-manivannan-094ab6a9?utm_source=share&amp;utm_campaign=share_via&amp;utm_content=profile&amp;utm_medium=ios_app" TargetMode="External"/><Relationship Id="rId471" Type="http://schemas.openxmlformats.org/officeDocument/2006/relationships/hyperlink" Target="http://www.alercell.com" TargetMode="External"/><Relationship Id="rId1064" Type="http://schemas.openxmlformats.org/officeDocument/2006/relationships/hyperlink" Target="http://www.loadsmart.com" TargetMode="External"/><Relationship Id="rId470" Type="http://schemas.openxmlformats.org/officeDocument/2006/relationships/hyperlink" Target="https://www.hotelport.co" TargetMode="External"/><Relationship Id="rId1065" Type="http://schemas.openxmlformats.org/officeDocument/2006/relationships/hyperlink" Target="http://logicdialog.ai" TargetMode="External"/><Relationship Id="rId235" Type="http://schemas.openxmlformats.org/officeDocument/2006/relationships/hyperlink" Target="http://www.project44.com" TargetMode="External"/><Relationship Id="rId477" Type="http://schemas.openxmlformats.org/officeDocument/2006/relationships/hyperlink" Target="https://www.linkedin.com/in/mas-systems" TargetMode="External"/><Relationship Id="rId1066" Type="http://schemas.openxmlformats.org/officeDocument/2006/relationships/hyperlink" Target="https://www.linkedin.com/in/pauladturco" TargetMode="External"/><Relationship Id="rId234" Type="http://schemas.openxmlformats.org/officeDocument/2006/relationships/hyperlink" Target="http://civentures.ca" TargetMode="External"/><Relationship Id="rId476" Type="http://schemas.openxmlformats.org/officeDocument/2006/relationships/hyperlink" Target="http://www.whisperenergy.io" TargetMode="External"/><Relationship Id="rId1067" Type="http://schemas.openxmlformats.org/officeDocument/2006/relationships/hyperlink" Target="http://www.seobyte.ai/" TargetMode="External"/><Relationship Id="rId233" Type="http://schemas.openxmlformats.org/officeDocument/2006/relationships/hyperlink" Target="http://www.onenata.ca" TargetMode="External"/><Relationship Id="rId475" Type="http://schemas.openxmlformats.org/officeDocument/2006/relationships/hyperlink" Target="http://www.masha.mx" TargetMode="External"/><Relationship Id="rId1068" Type="http://schemas.openxmlformats.org/officeDocument/2006/relationships/hyperlink" Target="https://www.linkedin.com/in/pavel-druto" TargetMode="External"/><Relationship Id="rId232" Type="http://schemas.openxmlformats.org/officeDocument/2006/relationships/hyperlink" Target="http://tsa.co.za" TargetMode="External"/><Relationship Id="rId474" Type="http://schemas.openxmlformats.org/officeDocument/2006/relationships/hyperlink" Target="http://zofy.ai" TargetMode="External"/><Relationship Id="rId1069" Type="http://schemas.openxmlformats.org/officeDocument/2006/relationships/hyperlink" Target="https://www.sdk.finance" TargetMode="External"/><Relationship Id="rId1015" Type="http://schemas.openxmlformats.org/officeDocument/2006/relationships/hyperlink" Target="https://comcapllc.com/" TargetMode="External"/><Relationship Id="rId1257" Type="http://schemas.openxmlformats.org/officeDocument/2006/relationships/hyperlink" Target="https://chaevi.com/en/" TargetMode="External"/><Relationship Id="rId1016" Type="http://schemas.openxmlformats.org/officeDocument/2006/relationships/hyperlink" Target="https://www.linkedin.com/in/okunolaesther" TargetMode="External"/><Relationship Id="rId1258" Type="http://schemas.openxmlformats.org/officeDocument/2006/relationships/hyperlink" Target="http://linkedin.com/in/sebastian-barriga" TargetMode="External"/><Relationship Id="rId1017" Type="http://schemas.openxmlformats.org/officeDocument/2006/relationships/hyperlink" Target="http://farmsgate.ng/" TargetMode="External"/><Relationship Id="rId1259" Type="http://schemas.openxmlformats.org/officeDocument/2006/relationships/hyperlink" Target="https://milemark.capital/" TargetMode="External"/><Relationship Id="rId1018" Type="http://schemas.openxmlformats.org/officeDocument/2006/relationships/hyperlink" Target="http://binariks.com" TargetMode="External"/><Relationship Id="rId1019" Type="http://schemas.openxmlformats.org/officeDocument/2006/relationships/hyperlink" Target="https://www.linkedin.com/in/torlo/" TargetMode="External"/><Relationship Id="rId426" Type="http://schemas.openxmlformats.org/officeDocument/2006/relationships/hyperlink" Target="http://cisocon.com" TargetMode="External"/><Relationship Id="rId668" Type="http://schemas.openxmlformats.org/officeDocument/2006/relationships/hyperlink" Target="https://nimbus-t.com" TargetMode="External"/><Relationship Id="rId425" Type="http://schemas.openxmlformats.org/officeDocument/2006/relationships/hyperlink" Target="https://finnblue.net/" TargetMode="External"/><Relationship Id="rId667" Type="http://schemas.openxmlformats.org/officeDocument/2006/relationships/hyperlink" Target="https://www.linkedin.com/in/josebolanosmd" TargetMode="External"/><Relationship Id="rId424" Type="http://schemas.openxmlformats.org/officeDocument/2006/relationships/hyperlink" Target="https://www.linkedin.com/in/ericbaumgardner/" TargetMode="External"/><Relationship Id="rId666" Type="http://schemas.openxmlformats.org/officeDocument/2006/relationships/hyperlink" Target="http://waya.se" TargetMode="External"/><Relationship Id="rId423" Type="http://schemas.openxmlformats.org/officeDocument/2006/relationships/hyperlink" Target="https://nunoventureinvest.substack.com/" TargetMode="External"/><Relationship Id="rId665" Type="http://schemas.openxmlformats.org/officeDocument/2006/relationships/hyperlink" Target="https://www.linkedin.com/in/jorgeporroa" TargetMode="External"/><Relationship Id="rId429" Type="http://schemas.openxmlformats.org/officeDocument/2006/relationships/hyperlink" Target="https://www.linkedin.com/in/sirericweiss" TargetMode="External"/><Relationship Id="rId428" Type="http://schemas.openxmlformats.org/officeDocument/2006/relationships/hyperlink" Target="http://www.cloudonix.com/" TargetMode="External"/><Relationship Id="rId427" Type="http://schemas.openxmlformats.org/officeDocument/2006/relationships/hyperlink" Target="https://buildnetwork.info" TargetMode="External"/><Relationship Id="rId669" Type="http://schemas.openxmlformats.org/officeDocument/2006/relationships/hyperlink" Target="https://zubilabs.com/en/" TargetMode="External"/><Relationship Id="rId1490" Type="http://schemas.openxmlformats.org/officeDocument/2006/relationships/hyperlink" Target="http://www.charlesbank.com/" TargetMode="External"/><Relationship Id="rId660" Type="http://schemas.openxmlformats.org/officeDocument/2006/relationships/hyperlink" Target="https://gohire.com" TargetMode="External"/><Relationship Id="rId1491" Type="http://schemas.openxmlformats.org/officeDocument/2006/relationships/hyperlink" Target="http://www.healfit.co.id" TargetMode="External"/><Relationship Id="rId1250" Type="http://schemas.openxmlformats.org/officeDocument/2006/relationships/hyperlink" Target="https://www.linkedin.com/in/scott-feinberg-55379811" TargetMode="External"/><Relationship Id="rId1492" Type="http://schemas.openxmlformats.org/officeDocument/2006/relationships/hyperlink" Target="http://salvio.io" TargetMode="External"/><Relationship Id="rId1251" Type="http://schemas.openxmlformats.org/officeDocument/2006/relationships/hyperlink" Target="http://www.nofraud.com" TargetMode="External"/><Relationship Id="rId1493" Type="http://schemas.openxmlformats.org/officeDocument/2006/relationships/hyperlink" Target="http://salvio.io" TargetMode="External"/><Relationship Id="rId1010" Type="http://schemas.openxmlformats.org/officeDocument/2006/relationships/hyperlink" Target="https://madebyny.land" TargetMode="External"/><Relationship Id="rId1252" Type="http://schemas.openxmlformats.org/officeDocument/2006/relationships/hyperlink" Target="http://texaspecancakes.com" TargetMode="External"/><Relationship Id="rId1494" Type="http://schemas.openxmlformats.org/officeDocument/2006/relationships/hyperlink" Target="https://www.linkedin.com/in/dzubaart/" TargetMode="External"/><Relationship Id="rId422" Type="http://schemas.openxmlformats.org/officeDocument/2006/relationships/hyperlink" Target="https://www.linkedin.com/in/nunoedgarfernandes/" TargetMode="External"/><Relationship Id="rId664" Type="http://schemas.openxmlformats.org/officeDocument/2006/relationships/hyperlink" Target="https://www.linkedin.com/in/jorge-nhamussua" TargetMode="External"/><Relationship Id="rId1011" Type="http://schemas.openxmlformats.org/officeDocument/2006/relationships/hyperlink" Target="http://www.aifat.org" TargetMode="External"/><Relationship Id="rId1253" Type="http://schemas.openxmlformats.org/officeDocument/2006/relationships/hyperlink" Target="http://www.texaspecancakes.com" TargetMode="External"/><Relationship Id="rId1495" Type="http://schemas.openxmlformats.org/officeDocument/2006/relationships/hyperlink" Target="https://www.orionvc.uk/" TargetMode="External"/><Relationship Id="rId421" Type="http://schemas.openxmlformats.org/officeDocument/2006/relationships/hyperlink" Target="http://hfc-gmbh.ch" TargetMode="External"/><Relationship Id="rId663" Type="http://schemas.openxmlformats.org/officeDocument/2006/relationships/hyperlink" Target="https://www.linkedin.com/in/jordan-ayenoue-pma" TargetMode="External"/><Relationship Id="rId1012" Type="http://schemas.openxmlformats.org/officeDocument/2006/relationships/hyperlink" Target="http://www.soteriamarket.com" TargetMode="External"/><Relationship Id="rId1254" Type="http://schemas.openxmlformats.org/officeDocument/2006/relationships/hyperlink" Target="http://aiperformanceconsulting.com" TargetMode="External"/><Relationship Id="rId1496" Type="http://schemas.openxmlformats.org/officeDocument/2006/relationships/hyperlink" Target="https://www.linkedin.com/in/engyasseralali" TargetMode="External"/><Relationship Id="rId420" Type="http://schemas.openxmlformats.org/officeDocument/2006/relationships/hyperlink" Target="https://21x21.ventures/" TargetMode="External"/><Relationship Id="rId662" Type="http://schemas.openxmlformats.org/officeDocument/2006/relationships/hyperlink" Target="https://www.linkedin.com/in/jony-kheng-aik-ling-823b86b" TargetMode="External"/><Relationship Id="rId1013" Type="http://schemas.openxmlformats.org/officeDocument/2006/relationships/hyperlink" Target="https://www.linkedin.com/in/ofosuhemaa-bentil-320648329" TargetMode="External"/><Relationship Id="rId1255" Type="http://schemas.openxmlformats.org/officeDocument/2006/relationships/hyperlink" Target="https://learn.convo-lang.ai/" TargetMode="External"/><Relationship Id="rId1497" Type="http://schemas.openxmlformats.org/officeDocument/2006/relationships/hyperlink" Target="http://www.sca.sa" TargetMode="External"/><Relationship Id="rId661" Type="http://schemas.openxmlformats.org/officeDocument/2006/relationships/hyperlink" Target="http://www.nanoxsolar.com" TargetMode="External"/><Relationship Id="rId1014" Type="http://schemas.openxmlformats.org/officeDocument/2006/relationships/hyperlink" Target="https://www.linkedin.com/in/ohechila-abraham-8758b630a?utm_source=share&amp;utm_campaign=share_via&amp;utm_content=profile&amp;utm_medium=android_app" TargetMode="External"/><Relationship Id="rId1256" Type="http://schemas.openxmlformats.org/officeDocument/2006/relationships/hyperlink" Target="http://www.n43studio.com" TargetMode="External"/><Relationship Id="rId1498" Type="http://schemas.openxmlformats.org/officeDocument/2006/relationships/drawing" Target="../drawings/drawing1.xml"/><Relationship Id="rId1004" Type="http://schemas.openxmlformats.org/officeDocument/2006/relationships/hyperlink" Target="http://flashpointvc.com/" TargetMode="External"/><Relationship Id="rId1246" Type="http://schemas.openxmlformats.org/officeDocument/2006/relationships/hyperlink" Target="https://www.linkedin.com/in/savinalini-vinayak" TargetMode="External"/><Relationship Id="rId1488" Type="http://schemas.openxmlformats.org/officeDocument/2006/relationships/hyperlink" Target="https://klink.cloud/" TargetMode="External"/><Relationship Id="rId1005" Type="http://schemas.openxmlformats.org/officeDocument/2006/relationships/hyperlink" Target="https://tj.f-chain.com/" TargetMode="External"/><Relationship Id="rId1247" Type="http://schemas.openxmlformats.org/officeDocument/2006/relationships/hyperlink" Target="https://www.linkedin.com/in/khakimov" TargetMode="External"/><Relationship Id="rId1489" Type="http://schemas.openxmlformats.org/officeDocument/2006/relationships/hyperlink" Target="https://www.heythera.io/" TargetMode="External"/><Relationship Id="rId1006" Type="http://schemas.openxmlformats.org/officeDocument/2006/relationships/hyperlink" Target="https://www.linkedin.com/in/noraduin" TargetMode="External"/><Relationship Id="rId1248" Type="http://schemas.openxmlformats.org/officeDocument/2006/relationships/hyperlink" Target="https://www.linkedin.com/in/scorebet-ai-2b2896316/" TargetMode="External"/><Relationship Id="rId1007" Type="http://schemas.openxmlformats.org/officeDocument/2006/relationships/hyperlink" Target="https://www.linkedin.com/in/norelysllovera" TargetMode="External"/><Relationship Id="rId1249" Type="http://schemas.openxmlformats.org/officeDocument/2006/relationships/hyperlink" Target="http://www.scorebetai.com/" TargetMode="External"/><Relationship Id="rId1008" Type="http://schemas.openxmlformats.org/officeDocument/2006/relationships/hyperlink" Target="https://daxledger.io/" TargetMode="External"/><Relationship Id="rId1009" Type="http://schemas.openxmlformats.org/officeDocument/2006/relationships/hyperlink" Target="http://edutorai.com/" TargetMode="External"/><Relationship Id="rId415" Type="http://schemas.openxmlformats.org/officeDocument/2006/relationships/hyperlink" Target="http://lvlup.vc" TargetMode="External"/><Relationship Id="rId657" Type="http://schemas.openxmlformats.org/officeDocument/2006/relationships/hyperlink" Target="https://wizzyhub.com" TargetMode="External"/><Relationship Id="rId899" Type="http://schemas.openxmlformats.org/officeDocument/2006/relationships/hyperlink" Target="https://twisty.ai" TargetMode="External"/><Relationship Id="rId414" Type="http://schemas.openxmlformats.org/officeDocument/2006/relationships/hyperlink" Target="https://www.linkedin.com/in/ellendamaso" TargetMode="External"/><Relationship Id="rId656" Type="http://schemas.openxmlformats.org/officeDocument/2006/relationships/hyperlink" Target="https://www.linkedin.com/in/abiaeme-johnson-a0a1774a" TargetMode="External"/><Relationship Id="rId898" Type="http://schemas.openxmlformats.org/officeDocument/2006/relationships/hyperlink" Target="http://alibabacloud.com" TargetMode="External"/><Relationship Id="rId413" Type="http://schemas.openxmlformats.org/officeDocument/2006/relationships/hyperlink" Target="http://www.foodready.ai/" TargetMode="External"/><Relationship Id="rId655" Type="http://schemas.openxmlformats.org/officeDocument/2006/relationships/hyperlink" Target="https://www.linkedin.com/in/wdj5aegpu0rdsi1kz" TargetMode="External"/><Relationship Id="rId897" Type="http://schemas.openxmlformats.org/officeDocument/2006/relationships/hyperlink" Target="https://www.linkedin.com/in/michaelkrmontoya" TargetMode="External"/><Relationship Id="rId412" Type="http://schemas.openxmlformats.org/officeDocument/2006/relationships/hyperlink" Target="https://www.linkedin.com/in/elenaderevianko" TargetMode="External"/><Relationship Id="rId654" Type="http://schemas.openxmlformats.org/officeDocument/2006/relationships/hyperlink" Target="https://galeforce.ai/automotive" TargetMode="External"/><Relationship Id="rId896" Type="http://schemas.openxmlformats.org/officeDocument/2006/relationships/hyperlink" Target="https://www.gildre.com/" TargetMode="External"/><Relationship Id="rId419" Type="http://schemas.openxmlformats.org/officeDocument/2006/relationships/hyperlink" Target="https://next12.org/" TargetMode="External"/><Relationship Id="rId418" Type="http://schemas.openxmlformats.org/officeDocument/2006/relationships/hyperlink" Target="https://www.linkedin.com/in/realyt?utm_source=share&amp;utm_campaign=share_via&amp;utm_content=profile&amp;utm_medium=android_app" TargetMode="External"/><Relationship Id="rId417" Type="http://schemas.openxmlformats.org/officeDocument/2006/relationships/hyperlink" Target="https://www.linkedin.com/in/emilia-walter-0b716030" TargetMode="External"/><Relationship Id="rId659" Type="http://schemas.openxmlformats.org/officeDocument/2006/relationships/hyperlink" Target="http://www.synclarityconsulting.com" TargetMode="External"/><Relationship Id="rId416" Type="http://schemas.openxmlformats.org/officeDocument/2006/relationships/hyperlink" Target="http://glasswing.vc/" TargetMode="External"/><Relationship Id="rId658" Type="http://schemas.openxmlformats.org/officeDocument/2006/relationships/hyperlink" Target="http://jonahlarkin.com" TargetMode="External"/><Relationship Id="rId891" Type="http://schemas.openxmlformats.org/officeDocument/2006/relationships/hyperlink" Target="https://erezcapital.io/" TargetMode="External"/><Relationship Id="rId1480" Type="http://schemas.openxmlformats.org/officeDocument/2006/relationships/hyperlink" Target="https://www.linkedin.com/in/yury-salamakho" TargetMode="External"/><Relationship Id="rId890" Type="http://schemas.openxmlformats.org/officeDocument/2006/relationships/hyperlink" Target="http://gifted.co" TargetMode="External"/><Relationship Id="rId1481" Type="http://schemas.openxmlformats.org/officeDocument/2006/relationships/hyperlink" Target="http://altgrowth.org" TargetMode="External"/><Relationship Id="rId1240" Type="http://schemas.openxmlformats.org/officeDocument/2006/relationships/hyperlink" Target="http://quocent.com" TargetMode="External"/><Relationship Id="rId1482" Type="http://schemas.openxmlformats.org/officeDocument/2006/relationships/hyperlink" Target="https://thevalueengineering.com/" TargetMode="External"/><Relationship Id="rId1241" Type="http://schemas.openxmlformats.org/officeDocument/2006/relationships/hyperlink" Target="http://suttrula.com" TargetMode="External"/><Relationship Id="rId1483" Type="http://schemas.openxmlformats.org/officeDocument/2006/relationships/hyperlink" Target="http://linkedin.com/in/zahra-shaikhali" TargetMode="External"/><Relationship Id="rId411" Type="http://schemas.openxmlformats.org/officeDocument/2006/relationships/hyperlink" Target="http://icnx.ru" TargetMode="External"/><Relationship Id="rId653" Type="http://schemas.openxmlformats.org/officeDocument/2006/relationships/hyperlink" Target="http://familyoffices.com" TargetMode="External"/><Relationship Id="rId895" Type="http://schemas.openxmlformats.org/officeDocument/2006/relationships/hyperlink" Target="http://www.onepagecrm.com" TargetMode="External"/><Relationship Id="rId1000" Type="http://schemas.openxmlformats.org/officeDocument/2006/relationships/hyperlink" Target="https://www.linkedin.com/in/nitinsin" TargetMode="External"/><Relationship Id="rId1242" Type="http://schemas.openxmlformats.org/officeDocument/2006/relationships/hyperlink" Target="https://www.linkedin.com/in/satishtatikonda9" TargetMode="External"/><Relationship Id="rId1484" Type="http://schemas.openxmlformats.org/officeDocument/2006/relationships/hyperlink" Target="https://www.linkedin.com/in/zhandushayev/" TargetMode="External"/><Relationship Id="rId410" Type="http://schemas.openxmlformats.org/officeDocument/2006/relationships/hyperlink" Target="https://www.linkedin.com/in/elenaadamenko" TargetMode="External"/><Relationship Id="rId652" Type="http://schemas.openxmlformats.org/officeDocument/2006/relationships/hyperlink" Target="https://www.linkedin.com/in/johnmilanovich" TargetMode="External"/><Relationship Id="rId894" Type="http://schemas.openxmlformats.org/officeDocument/2006/relationships/hyperlink" Target="http://www.michaelhcowan.com" TargetMode="External"/><Relationship Id="rId1001" Type="http://schemas.openxmlformats.org/officeDocument/2006/relationships/hyperlink" Target="https://ubuntukaizen.decilehub.com/" TargetMode="External"/><Relationship Id="rId1243" Type="http://schemas.openxmlformats.org/officeDocument/2006/relationships/hyperlink" Target="http://www.devtekai.com" TargetMode="External"/><Relationship Id="rId1485" Type="http://schemas.openxmlformats.org/officeDocument/2006/relationships/hyperlink" Target="http://shai.pro/" TargetMode="External"/><Relationship Id="rId651" Type="http://schemas.openxmlformats.org/officeDocument/2006/relationships/hyperlink" Target="https://www.city-westminster.com" TargetMode="External"/><Relationship Id="rId893" Type="http://schemas.openxmlformats.org/officeDocument/2006/relationships/hyperlink" Target="https://www.ai-and-partners.com/" TargetMode="External"/><Relationship Id="rId1002" Type="http://schemas.openxmlformats.org/officeDocument/2006/relationships/hyperlink" Target="https://www.linkedin.com/in/njeriwatkins" TargetMode="External"/><Relationship Id="rId1244" Type="http://schemas.openxmlformats.org/officeDocument/2006/relationships/hyperlink" Target="https://simsy.ai/" TargetMode="External"/><Relationship Id="rId1486" Type="http://schemas.openxmlformats.org/officeDocument/2006/relationships/hyperlink" Target="https://www.linkedin.com/in/ziad-tarek-aa45a7291" TargetMode="External"/><Relationship Id="rId650" Type="http://schemas.openxmlformats.org/officeDocument/2006/relationships/hyperlink" Target="https://join.leadautomationpro.com/" TargetMode="External"/><Relationship Id="rId892" Type="http://schemas.openxmlformats.org/officeDocument/2006/relationships/hyperlink" Target="https://www.linkedin.com/in/michael-charles-borrelli-6a557253" TargetMode="External"/><Relationship Id="rId1003" Type="http://schemas.openxmlformats.org/officeDocument/2006/relationships/hyperlink" Target="https://www.linkedin.com/in/nkagisang-magogodi-4763536b" TargetMode="External"/><Relationship Id="rId1245" Type="http://schemas.openxmlformats.org/officeDocument/2006/relationships/hyperlink" Target="https://www.linkedin.com/in/saumya-jain-8b0447134" TargetMode="External"/><Relationship Id="rId1487" Type="http://schemas.openxmlformats.org/officeDocument/2006/relationships/hyperlink" Target="https://www.linkedin.com/in/ziena" TargetMode="External"/><Relationship Id="rId1037" Type="http://schemas.openxmlformats.org/officeDocument/2006/relationships/hyperlink" Target="http://dynamicagency.com.ng" TargetMode="External"/><Relationship Id="rId1279" Type="http://schemas.openxmlformats.org/officeDocument/2006/relationships/hyperlink" Target="https://www.linkedin.com/in/shamikv" TargetMode="External"/><Relationship Id="rId1038" Type="http://schemas.openxmlformats.org/officeDocument/2006/relationships/hyperlink" Target="http://betawaves.io" TargetMode="External"/><Relationship Id="rId1039" Type="http://schemas.openxmlformats.org/officeDocument/2006/relationships/hyperlink" Target="https://www.linkedin.com/in/oyedokun-kayode-7601291b8" TargetMode="External"/><Relationship Id="rId206" Type="http://schemas.openxmlformats.org/officeDocument/2006/relationships/hyperlink" Target="https://www.linkedin.com/in/benedicttang" TargetMode="External"/><Relationship Id="rId448" Type="http://schemas.openxmlformats.org/officeDocument/2006/relationships/hyperlink" Target="http://ellyanalytics.com" TargetMode="External"/><Relationship Id="rId205" Type="http://schemas.openxmlformats.org/officeDocument/2006/relationships/hyperlink" Target="http://www.jbrainsolutions.com" TargetMode="External"/><Relationship Id="rId447" Type="http://schemas.openxmlformats.org/officeDocument/2006/relationships/hyperlink" Target="https://www.linkedin.com/in/evgeniyapetrova" TargetMode="External"/><Relationship Id="rId689" Type="http://schemas.openxmlformats.org/officeDocument/2006/relationships/hyperlink" Target="http://www.sales-mind.ai" TargetMode="External"/><Relationship Id="rId204" Type="http://schemas.openxmlformats.org/officeDocument/2006/relationships/hyperlink" Target="https://bloomd.ai/" TargetMode="External"/><Relationship Id="rId446" Type="http://schemas.openxmlformats.org/officeDocument/2006/relationships/hyperlink" Target="http://nebius.com/" TargetMode="External"/><Relationship Id="rId688" Type="http://schemas.openxmlformats.org/officeDocument/2006/relationships/hyperlink" Target="https://www.linkedin.com/in/julianlevrino" TargetMode="External"/><Relationship Id="rId203" Type="http://schemas.openxmlformats.org/officeDocument/2006/relationships/hyperlink" Target="https://www.bookyourdata.com/" TargetMode="External"/><Relationship Id="rId445" Type="http://schemas.openxmlformats.org/officeDocument/2006/relationships/hyperlink" Target="http://leaderspr.com" TargetMode="External"/><Relationship Id="rId687" Type="http://schemas.openxmlformats.org/officeDocument/2006/relationships/hyperlink" Target="http://www.vespuccipartners.com" TargetMode="External"/><Relationship Id="rId209" Type="http://schemas.openxmlformats.org/officeDocument/2006/relationships/hyperlink" Target="http://contractif.ai/" TargetMode="External"/><Relationship Id="rId208" Type="http://schemas.openxmlformats.org/officeDocument/2006/relationships/hyperlink" Target="https://www.linkedin.com/in/bernie-19-mtalam" TargetMode="External"/><Relationship Id="rId207" Type="http://schemas.openxmlformats.org/officeDocument/2006/relationships/hyperlink" Target="http://bengo.ai" TargetMode="External"/><Relationship Id="rId449" Type="http://schemas.openxmlformats.org/officeDocument/2006/relationships/hyperlink" Target="https://www.linkedin.com/in/eyob-lemawossen" TargetMode="External"/><Relationship Id="rId1270" Type="http://schemas.openxmlformats.org/officeDocument/2006/relationships/hyperlink" Target="https://indexboost.me/" TargetMode="External"/><Relationship Id="rId440" Type="http://schemas.openxmlformats.org/officeDocument/2006/relationships/hyperlink" Target="http://acceleratorcon.com" TargetMode="External"/><Relationship Id="rId682" Type="http://schemas.openxmlformats.org/officeDocument/2006/relationships/hyperlink" Target="https://www.linkedin.com/in/juandbernalp/" TargetMode="External"/><Relationship Id="rId1271" Type="http://schemas.openxmlformats.org/officeDocument/2006/relationships/hyperlink" Target="https://www.linkedin.com/in/sisman/" TargetMode="External"/><Relationship Id="rId681" Type="http://schemas.openxmlformats.org/officeDocument/2006/relationships/hyperlink" Target="http://www.9point8.co" TargetMode="External"/><Relationship Id="rId1030" Type="http://schemas.openxmlformats.org/officeDocument/2006/relationships/hyperlink" Target="https://www.linkedin.com/in/jaskay" TargetMode="External"/><Relationship Id="rId1272" Type="http://schemas.openxmlformats.org/officeDocument/2006/relationships/hyperlink" Target="http://www.myndfulmind.com/" TargetMode="External"/><Relationship Id="rId680" Type="http://schemas.openxmlformats.org/officeDocument/2006/relationships/hyperlink" Target="https://www.linkedin.com/in/jp-yadav-384369237" TargetMode="External"/><Relationship Id="rId1031" Type="http://schemas.openxmlformats.org/officeDocument/2006/relationships/hyperlink" Target="http://linkedin.com/in/oluwaseyi-orifunmishe" TargetMode="External"/><Relationship Id="rId1273" Type="http://schemas.openxmlformats.org/officeDocument/2006/relationships/hyperlink" Target="https://www.linkedin.com/in/setthawutkul" TargetMode="External"/><Relationship Id="rId1032" Type="http://schemas.openxmlformats.org/officeDocument/2006/relationships/hyperlink" Target="https://www.linkedin.com/in/oluwatosin-t-2b1bb159" TargetMode="External"/><Relationship Id="rId1274" Type="http://schemas.openxmlformats.org/officeDocument/2006/relationships/hyperlink" Target="https://ellyanalytics.com/" TargetMode="External"/><Relationship Id="rId202" Type="http://schemas.openxmlformats.org/officeDocument/2006/relationships/hyperlink" Target="http://pdpacompliance.com.sg" TargetMode="External"/><Relationship Id="rId444" Type="http://schemas.openxmlformats.org/officeDocument/2006/relationships/hyperlink" Target="http://www.expertphilanthropy.com" TargetMode="External"/><Relationship Id="rId686" Type="http://schemas.openxmlformats.org/officeDocument/2006/relationships/hyperlink" Target="https://frontpagepatents.com/" TargetMode="External"/><Relationship Id="rId1033" Type="http://schemas.openxmlformats.org/officeDocument/2006/relationships/hyperlink" Target="http://www.reliassist.co/" TargetMode="External"/><Relationship Id="rId1275" Type="http://schemas.openxmlformats.org/officeDocument/2006/relationships/hyperlink" Target="https://decilegroup.com/" TargetMode="External"/><Relationship Id="rId201" Type="http://schemas.openxmlformats.org/officeDocument/2006/relationships/hyperlink" Target="https://www.linkedin.com/in/gea-ban-peng" TargetMode="External"/><Relationship Id="rId443" Type="http://schemas.openxmlformats.org/officeDocument/2006/relationships/hyperlink" Target="https://www.fentoncapital.co.uk/" TargetMode="External"/><Relationship Id="rId685" Type="http://schemas.openxmlformats.org/officeDocument/2006/relationships/hyperlink" Target="http://www.ocean-robotics.org" TargetMode="External"/><Relationship Id="rId1034" Type="http://schemas.openxmlformats.org/officeDocument/2006/relationships/hyperlink" Target="http://www.linkedin.com/in/omprakashkc" TargetMode="External"/><Relationship Id="rId1276" Type="http://schemas.openxmlformats.org/officeDocument/2006/relationships/hyperlink" Target="http://www.dataweave.com/" TargetMode="External"/><Relationship Id="rId200" Type="http://schemas.openxmlformats.org/officeDocument/2006/relationships/hyperlink" Target="http://www.rntbci.in" TargetMode="External"/><Relationship Id="rId442" Type="http://schemas.openxmlformats.org/officeDocument/2006/relationships/hyperlink" Target="https://www.infocus.app/" TargetMode="External"/><Relationship Id="rId684" Type="http://schemas.openxmlformats.org/officeDocument/2006/relationships/hyperlink" Target="https://alaya-capital.com/" TargetMode="External"/><Relationship Id="rId1035" Type="http://schemas.openxmlformats.org/officeDocument/2006/relationships/hyperlink" Target="http://www.themetromaxgroup.com/" TargetMode="External"/><Relationship Id="rId1277" Type="http://schemas.openxmlformats.org/officeDocument/2006/relationships/hyperlink" Target="http://www.dataspotcg.com" TargetMode="External"/><Relationship Id="rId441" Type="http://schemas.openxmlformats.org/officeDocument/2006/relationships/hyperlink" Target="https://www.linkedin.com/in/etienneraffoul" TargetMode="External"/><Relationship Id="rId683" Type="http://schemas.openxmlformats.org/officeDocument/2006/relationships/hyperlink" Target="https://www.linkedin.com/in/jsanchezamaya" TargetMode="External"/><Relationship Id="rId1036" Type="http://schemas.openxmlformats.org/officeDocument/2006/relationships/hyperlink" Target="http://craigieburn.se" TargetMode="External"/><Relationship Id="rId1278" Type="http://schemas.openxmlformats.org/officeDocument/2006/relationships/hyperlink" Target="https://www.linkedin.com/in/shakir-alam-49267b18b" TargetMode="External"/><Relationship Id="rId1026" Type="http://schemas.openxmlformats.org/officeDocument/2006/relationships/hyperlink" Target="http://www.novable.com" TargetMode="External"/><Relationship Id="rId1268" Type="http://schemas.openxmlformats.org/officeDocument/2006/relationships/hyperlink" Target="http://antigravity.vc" TargetMode="External"/><Relationship Id="rId1027" Type="http://schemas.openxmlformats.org/officeDocument/2006/relationships/hyperlink" Target="https://www.linkedin.com/in/pichon" TargetMode="External"/><Relationship Id="rId1269" Type="http://schemas.openxmlformats.org/officeDocument/2006/relationships/hyperlink" Target="http://antigravity.vc" TargetMode="External"/><Relationship Id="rId1028" Type="http://schemas.openxmlformats.org/officeDocument/2006/relationships/hyperlink" Target="https://dzango.com" TargetMode="External"/><Relationship Id="rId1029" Type="http://schemas.openxmlformats.org/officeDocument/2006/relationships/hyperlink" Target="http://www.thetaliongroup.com" TargetMode="External"/><Relationship Id="rId437" Type="http://schemas.openxmlformats.org/officeDocument/2006/relationships/hyperlink" Target="http://deltastartups.ng" TargetMode="External"/><Relationship Id="rId679" Type="http://schemas.openxmlformats.org/officeDocument/2006/relationships/hyperlink" Target="http://risekit.co" TargetMode="External"/><Relationship Id="rId436" Type="http://schemas.openxmlformats.org/officeDocument/2006/relationships/hyperlink" Target="https://www.linkedin.com/in/erwin-tan-219388158" TargetMode="External"/><Relationship Id="rId678" Type="http://schemas.openxmlformats.org/officeDocument/2006/relationships/hyperlink" Target="https://www.aomni.com/" TargetMode="External"/><Relationship Id="rId435" Type="http://schemas.openxmlformats.org/officeDocument/2006/relationships/hyperlink" Target="http://graniteoakcap.com" TargetMode="External"/><Relationship Id="rId677" Type="http://schemas.openxmlformats.org/officeDocument/2006/relationships/hyperlink" Target="https://www.linkedin.com/in/wenjing-shao-josephine" TargetMode="External"/><Relationship Id="rId434" Type="http://schemas.openxmlformats.org/officeDocument/2006/relationships/hyperlink" Target="https://www.linkedin.com/in/erik-peterson-6028485" TargetMode="External"/><Relationship Id="rId676" Type="http://schemas.openxmlformats.org/officeDocument/2006/relationships/hyperlink" Target="https://www.linkedin.com/in/josephsyeh" TargetMode="External"/><Relationship Id="rId439" Type="http://schemas.openxmlformats.org/officeDocument/2006/relationships/hyperlink" Target="https://www.linkedin.com/in/esosaighodaro" TargetMode="External"/><Relationship Id="rId438" Type="http://schemas.openxmlformats.org/officeDocument/2006/relationships/hyperlink" Target="https://www.autotechvc.com/" TargetMode="External"/><Relationship Id="rId671" Type="http://schemas.openxmlformats.org/officeDocument/2006/relationships/hyperlink" Target="https://storytellingtech.com/" TargetMode="External"/><Relationship Id="rId1260" Type="http://schemas.openxmlformats.org/officeDocument/2006/relationships/hyperlink" Target="http://linkedin.com/in/sebrightchen" TargetMode="External"/><Relationship Id="rId670" Type="http://schemas.openxmlformats.org/officeDocument/2006/relationships/hyperlink" Target="https://verp.storytellingtech.com/generate" TargetMode="External"/><Relationship Id="rId1261" Type="http://schemas.openxmlformats.org/officeDocument/2006/relationships/hyperlink" Target="http://www.summeratlantic.com/" TargetMode="External"/><Relationship Id="rId1020" Type="http://schemas.openxmlformats.org/officeDocument/2006/relationships/hyperlink" Target="https://www.linkedin.com/in/alex-veremeyenko" TargetMode="External"/><Relationship Id="rId1262" Type="http://schemas.openxmlformats.org/officeDocument/2006/relationships/hyperlink" Target="https://fund.aryawomen.com/" TargetMode="External"/><Relationship Id="rId1021" Type="http://schemas.openxmlformats.org/officeDocument/2006/relationships/hyperlink" Target="https://godofprompt.ai" TargetMode="External"/><Relationship Id="rId1263" Type="http://schemas.openxmlformats.org/officeDocument/2006/relationships/hyperlink" Target="https://www.linkedin.com/in/serenadavis" TargetMode="External"/><Relationship Id="rId433" Type="http://schemas.openxmlformats.org/officeDocument/2006/relationships/hyperlink" Target="http://www.humandata.id/" TargetMode="External"/><Relationship Id="rId675" Type="http://schemas.openxmlformats.org/officeDocument/2006/relationships/hyperlink" Target="https://iscancv.com/" TargetMode="External"/><Relationship Id="rId1022" Type="http://schemas.openxmlformats.org/officeDocument/2006/relationships/hyperlink" Target="https://jeffreyai.com/" TargetMode="External"/><Relationship Id="rId1264" Type="http://schemas.openxmlformats.org/officeDocument/2006/relationships/hyperlink" Target="http://dinky.cc" TargetMode="External"/><Relationship Id="rId432" Type="http://schemas.openxmlformats.org/officeDocument/2006/relationships/hyperlink" Target="http://www.followthesun.io" TargetMode="External"/><Relationship Id="rId674" Type="http://schemas.openxmlformats.org/officeDocument/2006/relationships/hyperlink" Target="https://www.linkedin.com/in/joseph-musya" TargetMode="External"/><Relationship Id="rId1023" Type="http://schemas.openxmlformats.org/officeDocument/2006/relationships/hyperlink" Target="https://www.linkedin.com/in/oliver-mccarthy" TargetMode="External"/><Relationship Id="rId1265" Type="http://schemas.openxmlformats.org/officeDocument/2006/relationships/hyperlink" Target="https://www.linkedin.com/in/sergey-litvinenko-86681a36a" TargetMode="External"/><Relationship Id="rId431" Type="http://schemas.openxmlformats.org/officeDocument/2006/relationships/hyperlink" Target="https://www.linkedin.com/in/eric-gabriel-pican-5b1779334" TargetMode="External"/><Relationship Id="rId673" Type="http://schemas.openxmlformats.org/officeDocument/2006/relationships/hyperlink" Target="http://yorcmo.com" TargetMode="External"/><Relationship Id="rId1024" Type="http://schemas.openxmlformats.org/officeDocument/2006/relationships/hyperlink" Target="http://investwithnestor.com" TargetMode="External"/><Relationship Id="rId1266" Type="http://schemas.openxmlformats.org/officeDocument/2006/relationships/hyperlink" Target="https://www.linkedin.com/in/serge-maksymenko" TargetMode="External"/><Relationship Id="rId430" Type="http://schemas.openxmlformats.org/officeDocument/2006/relationships/hyperlink" Target="http://topcap.co" TargetMode="External"/><Relationship Id="rId672" Type="http://schemas.openxmlformats.org/officeDocument/2006/relationships/hyperlink" Target="http://www.richfunding.com" TargetMode="External"/><Relationship Id="rId1025" Type="http://schemas.openxmlformats.org/officeDocument/2006/relationships/hyperlink" Target="http://linqto.com" TargetMode="External"/><Relationship Id="rId1267" Type="http://schemas.openxmlformats.org/officeDocument/2006/relationships/hyperlink" Target="http://taskinfinity.com"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www.movingonproductions.com" TargetMode="External"/><Relationship Id="rId194" Type="http://schemas.openxmlformats.org/officeDocument/2006/relationships/hyperlink" Target="http://workoptional.ai" TargetMode="External"/><Relationship Id="rId193" Type="http://schemas.openxmlformats.org/officeDocument/2006/relationships/hyperlink" Target="https://www.linkedin.com/in/ndbmai" TargetMode="External"/><Relationship Id="rId192" Type="http://schemas.openxmlformats.org/officeDocument/2006/relationships/hyperlink" Target="http://monite.com" TargetMode="External"/><Relationship Id="rId191" Type="http://schemas.openxmlformats.org/officeDocument/2006/relationships/hyperlink" Target="http://www.tactproconsulting.com" TargetMode="External"/><Relationship Id="rId187" Type="http://schemas.openxmlformats.org/officeDocument/2006/relationships/hyperlink" Target="https://www.linkedin.com/in/melese-abebe-mekonnen" TargetMode="External"/><Relationship Id="rId186" Type="http://schemas.openxmlformats.org/officeDocument/2006/relationships/hyperlink" Target="http://www.onenata.ca" TargetMode="External"/><Relationship Id="rId185" Type="http://schemas.openxmlformats.org/officeDocument/2006/relationships/hyperlink" Target="https://www.linkedin.com/in/ziena" TargetMode="External"/><Relationship Id="rId184" Type="http://schemas.openxmlformats.org/officeDocument/2006/relationships/hyperlink" Target="https://esuccesspro.com/" TargetMode="External"/><Relationship Id="rId189" Type="http://schemas.openxmlformats.org/officeDocument/2006/relationships/hyperlink" Target="http://www.theconceptcomapss.com" TargetMode="External"/><Relationship Id="rId188" Type="http://schemas.openxmlformats.org/officeDocument/2006/relationships/hyperlink" Target="https://www.linkedin.com/in/ronnewcomb" TargetMode="External"/><Relationship Id="rId183" Type="http://schemas.openxmlformats.org/officeDocument/2006/relationships/hyperlink" Target="https://4ipgroup.com/" TargetMode="External"/><Relationship Id="rId182" Type="http://schemas.openxmlformats.org/officeDocument/2006/relationships/hyperlink" Target="https://www.linkedin.com/in/christiankingombe" TargetMode="External"/><Relationship Id="rId181" Type="http://schemas.openxmlformats.org/officeDocument/2006/relationships/hyperlink" Target="https://mypaymentgateway.com" TargetMode="External"/><Relationship Id="rId180" Type="http://schemas.openxmlformats.org/officeDocument/2006/relationships/hyperlink" Target="https://www.linkedin.com/in/mypaymentgateway" TargetMode="External"/><Relationship Id="rId176" Type="http://schemas.openxmlformats.org/officeDocument/2006/relationships/hyperlink" Target="http://dealraise.com" TargetMode="External"/><Relationship Id="rId175" Type="http://schemas.openxmlformats.org/officeDocument/2006/relationships/hyperlink" Target="https://www.linkedin.com/in/lindsayenance" TargetMode="External"/><Relationship Id="rId174" Type="http://schemas.openxmlformats.org/officeDocument/2006/relationships/hyperlink" Target="http://www.axai.co.uk" TargetMode="External"/><Relationship Id="rId173" Type="http://schemas.openxmlformats.org/officeDocument/2006/relationships/hyperlink" Target="http://na.chaevi.com" TargetMode="External"/><Relationship Id="rId179" Type="http://schemas.openxmlformats.org/officeDocument/2006/relationships/hyperlink" Target="http://www.workbright.co.nz" TargetMode="External"/><Relationship Id="rId178" Type="http://schemas.openxmlformats.org/officeDocument/2006/relationships/hyperlink" Target="https://www.linkedin.com/in/jacintapenn" TargetMode="External"/><Relationship Id="rId177" Type="http://schemas.openxmlformats.org/officeDocument/2006/relationships/hyperlink" Target="http://atheni.ai" TargetMode="External"/><Relationship Id="rId198" Type="http://schemas.openxmlformats.org/officeDocument/2006/relationships/hyperlink" Target="http://www.salsalamone.com" TargetMode="External"/><Relationship Id="rId197" Type="http://schemas.openxmlformats.org/officeDocument/2006/relationships/hyperlink" Target="https://www.linkedin.com/in/salsalamone" TargetMode="External"/><Relationship Id="rId196" Type="http://schemas.openxmlformats.org/officeDocument/2006/relationships/hyperlink" Target="http://hb-ventures.net" TargetMode="External"/><Relationship Id="rId195" Type="http://schemas.openxmlformats.org/officeDocument/2006/relationships/hyperlink" Target="https://www.linkedin.com/in/poojabajpai895" TargetMode="External"/><Relationship Id="rId199" Type="http://schemas.openxmlformats.org/officeDocument/2006/relationships/hyperlink" Target="https://www.linkedin.com/in/eyob-lemawossen" TargetMode="External"/><Relationship Id="rId150" Type="http://schemas.openxmlformats.org/officeDocument/2006/relationships/hyperlink" Target="http://www.movingonproductions.com" TargetMode="External"/><Relationship Id="rId392" Type="http://schemas.openxmlformats.org/officeDocument/2006/relationships/hyperlink" Target="https://www.linkedin.com/in/bagoubadi-gnansa-286369195" TargetMode="External"/><Relationship Id="rId391" Type="http://schemas.openxmlformats.org/officeDocument/2006/relationships/hyperlink" Target="http://ww.masteralice.com" TargetMode="External"/><Relationship Id="rId390" Type="http://schemas.openxmlformats.org/officeDocument/2006/relationships/hyperlink" Target="https://www.linkedin.com/in/chowanond-klungpremchitt-566a9b42" TargetMode="External"/><Relationship Id="rId1" Type="http://schemas.openxmlformats.org/officeDocument/2006/relationships/hyperlink" Target="https://smart-caroline-06zbwpzc.dcms.site/" TargetMode="External"/><Relationship Id="rId2" Type="http://schemas.openxmlformats.org/officeDocument/2006/relationships/hyperlink" Target="https://www.fentoncapital.co.uk/" TargetMode="External"/><Relationship Id="rId3" Type="http://schemas.openxmlformats.org/officeDocument/2006/relationships/hyperlink" Target="http://www.flow-logic.com" TargetMode="External"/><Relationship Id="rId149" Type="http://schemas.openxmlformats.org/officeDocument/2006/relationships/hyperlink" Target="http://www.equitynet.com" TargetMode="External"/><Relationship Id="rId4" Type="http://schemas.openxmlformats.org/officeDocument/2006/relationships/hyperlink" Target="http://ivox.vc" TargetMode="External"/><Relationship Id="rId148" Type="http://schemas.openxmlformats.org/officeDocument/2006/relationships/hyperlink" Target="https://kinsys.com" TargetMode="External"/><Relationship Id="rId9" Type="http://schemas.openxmlformats.org/officeDocument/2006/relationships/hyperlink" Target="https://www.linkedin.com/in/igorrodrigo" TargetMode="External"/><Relationship Id="rId143" Type="http://schemas.openxmlformats.org/officeDocument/2006/relationships/hyperlink" Target="http://mediajade.com" TargetMode="External"/><Relationship Id="rId385" Type="http://schemas.openxmlformats.org/officeDocument/2006/relationships/hyperlink" Target="https://bitchipdigital.com/" TargetMode="External"/><Relationship Id="rId142" Type="http://schemas.openxmlformats.org/officeDocument/2006/relationships/hyperlink" Target="https://bestpropertydeals.uk/" TargetMode="External"/><Relationship Id="rId384" Type="http://schemas.openxmlformats.org/officeDocument/2006/relationships/hyperlink" Target="https://www.linkedin.com/in/pujaagarwalpmp" TargetMode="External"/><Relationship Id="rId141" Type="http://schemas.openxmlformats.org/officeDocument/2006/relationships/hyperlink" Target="https://www.linkedin.com/in/hemmi-rameshwaram-41bba520" TargetMode="External"/><Relationship Id="rId383" Type="http://schemas.openxmlformats.org/officeDocument/2006/relationships/hyperlink" Target="http://www.synesquare.com" TargetMode="External"/><Relationship Id="rId140" Type="http://schemas.openxmlformats.org/officeDocument/2006/relationships/hyperlink" Target="http://nachoimery.com" TargetMode="External"/><Relationship Id="rId382" Type="http://schemas.openxmlformats.org/officeDocument/2006/relationships/hyperlink" Target="https://pushthatpixel.com" TargetMode="External"/><Relationship Id="rId5" Type="http://schemas.openxmlformats.org/officeDocument/2006/relationships/hyperlink" Target="https://caiosummit.com" TargetMode="External"/><Relationship Id="rId147" Type="http://schemas.openxmlformats.org/officeDocument/2006/relationships/hyperlink" Target="http://snul.co" TargetMode="External"/><Relationship Id="rId389" Type="http://schemas.openxmlformats.org/officeDocument/2006/relationships/hyperlink" Target="http://fiable.com.au" TargetMode="External"/><Relationship Id="rId6" Type="http://schemas.openxmlformats.org/officeDocument/2006/relationships/hyperlink" Target="https://www.linkedin.com/in/pavel-druto" TargetMode="External"/><Relationship Id="rId146" Type="http://schemas.openxmlformats.org/officeDocument/2006/relationships/hyperlink" Target="https://www.linkedin.com/in/biranemamadousalane" TargetMode="External"/><Relationship Id="rId388" Type="http://schemas.openxmlformats.org/officeDocument/2006/relationships/hyperlink" Target="http://cruxo.io" TargetMode="External"/><Relationship Id="rId7" Type="http://schemas.openxmlformats.org/officeDocument/2006/relationships/hyperlink" Target="https://adametnext.com/" TargetMode="External"/><Relationship Id="rId145" Type="http://schemas.openxmlformats.org/officeDocument/2006/relationships/hyperlink" Target="http://housmthr.com" TargetMode="External"/><Relationship Id="rId387" Type="http://schemas.openxmlformats.org/officeDocument/2006/relationships/hyperlink" Target="http://gataprotocol.org" TargetMode="External"/><Relationship Id="rId8" Type="http://schemas.openxmlformats.org/officeDocument/2006/relationships/hyperlink" Target="http://www.x0pa.com" TargetMode="External"/><Relationship Id="rId144" Type="http://schemas.openxmlformats.org/officeDocument/2006/relationships/hyperlink" Target="https://neos.life" TargetMode="External"/><Relationship Id="rId386" Type="http://schemas.openxmlformats.org/officeDocument/2006/relationships/hyperlink" Target="https://www.linkedin.com/in/abdelamiche" TargetMode="External"/><Relationship Id="rId381" Type="http://schemas.openxmlformats.org/officeDocument/2006/relationships/hyperlink" Target="http://newedgegrowth.com" TargetMode="External"/><Relationship Id="rId380" Type="http://schemas.openxmlformats.org/officeDocument/2006/relationships/hyperlink" Target="https://kinde.com/" TargetMode="External"/><Relationship Id="rId139" Type="http://schemas.openxmlformats.org/officeDocument/2006/relationships/hyperlink" Target="http://vitalnumber.co" TargetMode="External"/><Relationship Id="rId138" Type="http://schemas.openxmlformats.org/officeDocument/2006/relationships/hyperlink" Target="http://www.wealthryse.ai" TargetMode="External"/><Relationship Id="rId137" Type="http://schemas.openxmlformats.org/officeDocument/2006/relationships/hyperlink" Target="https://www.lokumgames.com/" TargetMode="External"/><Relationship Id="rId379" Type="http://schemas.openxmlformats.org/officeDocument/2006/relationships/hyperlink" Target="http://thesharepage.com" TargetMode="External"/><Relationship Id="rId132" Type="http://schemas.openxmlformats.org/officeDocument/2006/relationships/hyperlink" Target="https://thewainers.com" TargetMode="External"/><Relationship Id="rId374" Type="http://schemas.openxmlformats.org/officeDocument/2006/relationships/hyperlink" Target="https://kennardbrown.com" TargetMode="External"/><Relationship Id="rId131" Type="http://schemas.openxmlformats.org/officeDocument/2006/relationships/hyperlink" Target="https://www.consultingforfuture.org/" TargetMode="External"/><Relationship Id="rId373" Type="http://schemas.openxmlformats.org/officeDocument/2006/relationships/hyperlink" Target="https://www.linkedin.com/in/dennissanche" TargetMode="External"/><Relationship Id="rId130" Type="http://schemas.openxmlformats.org/officeDocument/2006/relationships/hyperlink" Target="http://www.nnakki.com" TargetMode="External"/><Relationship Id="rId372" Type="http://schemas.openxmlformats.org/officeDocument/2006/relationships/hyperlink" Target="http://www.masha.mx" TargetMode="External"/><Relationship Id="rId371" Type="http://schemas.openxmlformats.org/officeDocument/2006/relationships/hyperlink" Target="https://elysium-studios.co.uk" TargetMode="External"/><Relationship Id="rId136" Type="http://schemas.openxmlformats.org/officeDocument/2006/relationships/hyperlink" Target="https://www.identitymachines.com" TargetMode="External"/><Relationship Id="rId378" Type="http://schemas.openxmlformats.org/officeDocument/2006/relationships/hyperlink" Target="http://askmyadvisor.pro" TargetMode="External"/><Relationship Id="rId135" Type="http://schemas.openxmlformats.org/officeDocument/2006/relationships/hyperlink" Target="https://www.linkedin.com/in/musasizi-andrew-baaa082a0" TargetMode="External"/><Relationship Id="rId377" Type="http://schemas.openxmlformats.org/officeDocument/2006/relationships/hyperlink" Target="https://www.linkedin.com/in/sbrianouellette" TargetMode="External"/><Relationship Id="rId134" Type="http://schemas.openxmlformats.org/officeDocument/2006/relationships/hyperlink" Target="http://www.jbrainsolutions.com" TargetMode="External"/><Relationship Id="rId376" Type="http://schemas.openxmlformats.org/officeDocument/2006/relationships/hyperlink" Target="http://enrolmy.com" TargetMode="External"/><Relationship Id="rId133" Type="http://schemas.openxmlformats.org/officeDocument/2006/relationships/hyperlink" Target="http://automechanic-eg.com" TargetMode="External"/><Relationship Id="rId375" Type="http://schemas.openxmlformats.org/officeDocument/2006/relationships/hyperlink" Target="http://zilliz.com" TargetMode="External"/><Relationship Id="rId172" Type="http://schemas.openxmlformats.org/officeDocument/2006/relationships/hyperlink" Target="http://agencyaid.com" TargetMode="External"/><Relationship Id="rId171" Type="http://schemas.openxmlformats.org/officeDocument/2006/relationships/hyperlink" Target="https://clairegittleman.framer.website/" TargetMode="External"/><Relationship Id="rId170" Type="http://schemas.openxmlformats.org/officeDocument/2006/relationships/hyperlink" Target="https://zerotomvp.dev" TargetMode="External"/><Relationship Id="rId165" Type="http://schemas.openxmlformats.org/officeDocument/2006/relationships/hyperlink" Target="http://www.fundmystartup.vc" TargetMode="External"/><Relationship Id="rId164" Type="http://schemas.openxmlformats.org/officeDocument/2006/relationships/hyperlink" Target="http://rainventures.ai" TargetMode="External"/><Relationship Id="rId163" Type="http://schemas.openxmlformats.org/officeDocument/2006/relationships/hyperlink" Target="https://www.linkedin.com/in/rodney-kabuye-851a0718b" TargetMode="External"/><Relationship Id="rId162" Type="http://schemas.openxmlformats.org/officeDocument/2006/relationships/hyperlink" Target="http://www.businessoptima.com" TargetMode="External"/><Relationship Id="rId169" Type="http://schemas.openxmlformats.org/officeDocument/2006/relationships/hyperlink" Target="https://www.city-westminster.com" TargetMode="External"/><Relationship Id="rId168" Type="http://schemas.openxmlformats.org/officeDocument/2006/relationships/hyperlink" Target="http://kaiyakreatives.com" TargetMode="External"/><Relationship Id="rId167" Type="http://schemas.openxmlformats.org/officeDocument/2006/relationships/hyperlink" Target="https://i-genie.ai" TargetMode="External"/><Relationship Id="rId166" Type="http://schemas.openxmlformats.org/officeDocument/2006/relationships/hyperlink" Target="https://intraintel.ai" TargetMode="External"/><Relationship Id="rId161" Type="http://schemas.openxmlformats.org/officeDocument/2006/relationships/hyperlink" Target="https://www.linkedin.com/in/profpk" TargetMode="External"/><Relationship Id="rId160" Type="http://schemas.openxmlformats.org/officeDocument/2006/relationships/hyperlink" Target="http://forcebytesolutions.com" TargetMode="External"/><Relationship Id="rId159" Type="http://schemas.openxmlformats.org/officeDocument/2006/relationships/hyperlink" Target="https://www.linkedin.com/in/kenneth-kusiima-50022011a" TargetMode="External"/><Relationship Id="rId154" Type="http://schemas.openxmlformats.org/officeDocument/2006/relationships/hyperlink" Target="http://spark-founders.com" TargetMode="External"/><Relationship Id="rId396" Type="http://schemas.openxmlformats.org/officeDocument/2006/relationships/hyperlink" Target="http://pyrpose.io" TargetMode="External"/><Relationship Id="rId153" Type="http://schemas.openxmlformats.org/officeDocument/2006/relationships/hyperlink" Target="https://www.linkedin.com/in/liam-dubson" TargetMode="External"/><Relationship Id="rId395" Type="http://schemas.openxmlformats.org/officeDocument/2006/relationships/hyperlink" Target="http://www.vrg.asia" TargetMode="External"/><Relationship Id="rId152" Type="http://schemas.openxmlformats.org/officeDocument/2006/relationships/hyperlink" Target="http://www.movingonproductions.com" TargetMode="External"/><Relationship Id="rId394" Type="http://schemas.openxmlformats.org/officeDocument/2006/relationships/hyperlink" Target="https://growthmelos.com/" TargetMode="External"/><Relationship Id="rId151" Type="http://schemas.openxmlformats.org/officeDocument/2006/relationships/hyperlink" Target="https://www.tachignite.com/" TargetMode="External"/><Relationship Id="rId393" Type="http://schemas.openxmlformats.org/officeDocument/2006/relationships/hyperlink" Target="https://capasagrielevage.wixsite.com/capaspisciculre" TargetMode="External"/><Relationship Id="rId158" Type="http://schemas.openxmlformats.org/officeDocument/2006/relationships/hyperlink" Target="http://brandhack.ai" TargetMode="External"/><Relationship Id="rId157" Type="http://schemas.openxmlformats.org/officeDocument/2006/relationships/hyperlink" Target="https://www.linkedin.com/in/petrus-hamutenya-15b33773" TargetMode="External"/><Relationship Id="rId399" Type="http://schemas.openxmlformats.org/officeDocument/2006/relationships/hyperlink" Target="http://www.sales-mind.ai" TargetMode="External"/><Relationship Id="rId156" Type="http://schemas.openxmlformats.org/officeDocument/2006/relationships/hyperlink" Target="http://aseemai.com" TargetMode="External"/><Relationship Id="rId398" Type="http://schemas.openxmlformats.org/officeDocument/2006/relationships/hyperlink" Target="https://www.linkedin.com/in/nick-tran-037a7658" TargetMode="External"/><Relationship Id="rId155" Type="http://schemas.openxmlformats.org/officeDocument/2006/relationships/hyperlink" Target="https://wwwantifragilemusic.com" TargetMode="External"/><Relationship Id="rId397" Type="http://schemas.openxmlformats.org/officeDocument/2006/relationships/hyperlink" Target="http://betawaves.io" TargetMode="External"/><Relationship Id="rId40" Type="http://schemas.openxmlformats.org/officeDocument/2006/relationships/hyperlink" Target="https://www.linkedin.com/in/migueloliveira" TargetMode="External"/><Relationship Id="rId42" Type="http://schemas.openxmlformats.org/officeDocument/2006/relationships/hyperlink" Target="https://www.linkedin.com/in/vuyile-mthethwa-06928235" TargetMode="External"/><Relationship Id="rId41" Type="http://schemas.openxmlformats.org/officeDocument/2006/relationships/hyperlink" Target="http://www.druids.ai" TargetMode="External"/><Relationship Id="rId44" Type="http://schemas.openxmlformats.org/officeDocument/2006/relationships/hyperlink" Target="https://dougthorpe.com" TargetMode="External"/><Relationship Id="rId43" Type="http://schemas.openxmlformats.org/officeDocument/2006/relationships/hyperlink" Target="https://www.linkedin.com/in/dougthorpe" TargetMode="External"/><Relationship Id="rId46" Type="http://schemas.openxmlformats.org/officeDocument/2006/relationships/hyperlink" Target="http://www.inogates.com" TargetMode="External"/><Relationship Id="rId45" Type="http://schemas.openxmlformats.org/officeDocument/2006/relationships/hyperlink" Target="https://www.linkedin.com/in/jordan-ayenoue-pma" TargetMode="External"/><Relationship Id="rId509" Type="http://schemas.openxmlformats.org/officeDocument/2006/relationships/hyperlink" Target="http://www.spatialfrontier.com.au" TargetMode="External"/><Relationship Id="rId508" Type="http://schemas.openxmlformats.org/officeDocument/2006/relationships/hyperlink" Target="https://www.linkedin.com/in/iandarmawan/" TargetMode="External"/><Relationship Id="rId503" Type="http://schemas.openxmlformats.org/officeDocument/2006/relationships/hyperlink" Target="https://www.linkedin.com/in/baig-mirza-najib-8508aa4" TargetMode="External"/><Relationship Id="rId502" Type="http://schemas.openxmlformats.org/officeDocument/2006/relationships/hyperlink" Target="https://casaexotique.com/" TargetMode="External"/><Relationship Id="rId501" Type="http://schemas.openxmlformats.org/officeDocument/2006/relationships/hyperlink" Target="https://arrowfluxai.com/" TargetMode="External"/><Relationship Id="rId500" Type="http://schemas.openxmlformats.org/officeDocument/2006/relationships/hyperlink" Target="https://www.linkedin.com/in/yashbarot04" TargetMode="External"/><Relationship Id="rId507" Type="http://schemas.openxmlformats.org/officeDocument/2006/relationships/hyperlink" Target="https://www.domumgym.com/" TargetMode="External"/><Relationship Id="rId506" Type="http://schemas.openxmlformats.org/officeDocument/2006/relationships/hyperlink" Target="https://www.linkedin.com/in/lucrikardofils" TargetMode="External"/><Relationship Id="rId505" Type="http://schemas.openxmlformats.org/officeDocument/2006/relationships/hyperlink" Target="https://spare-parts-3d.com/" TargetMode="External"/><Relationship Id="rId504" Type="http://schemas.openxmlformats.org/officeDocument/2006/relationships/hyperlink" Target="https://www.linkedin.com/in/emilia-walter-0b716030" TargetMode="External"/><Relationship Id="rId48" Type="http://schemas.openxmlformats.org/officeDocument/2006/relationships/hyperlink" Target="https://www.linkedin.com/in/njeriwatkins" TargetMode="External"/><Relationship Id="rId47" Type="http://schemas.openxmlformats.org/officeDocument/2006/relationships/hyperlink" Target="https://lionheartedbusinesssolutions.online/" TargetMode="External"/><Relationship Id="rId49" Type="http://schemas.openxmlformats.org/officeDocument/2006/relationships/hyperlink" Target="http://www.darrelllerner.com" TargetMode="External"/><Relationship Id="rId31" Type="http://schemas.openxmlformats.org/officeDocument/2006/relationships/hyperlink" Target="http://acceleratorcon.com" TargetMode="External"/><Relationship Id="rId30" Type="http://schemas.openxmlformats.org/officeDocument/2006/relationships/hyperlink" Target="https://www.linkedin.com/in/esosaighodaro" TargetMode="External"/><Relationship Id="rId33" Type="http://schemas.openxmlformats.org/officeDocument/2006/relationships/hyperlink" Target="http://saaslaunch.io" TargetMode="External"/><Relationship Id="rId32" Type="http://schemas.openxmlformats.org/officeDocument/2006/relationships/hyperlink" Target="http://www.aifat.org" TargetMode="External"/><Relationship Id="rId35" Type="http://schemas.openxmlformats.org/officeDocument/2006/relationships/hyperlink" Target="http://civentures.ca" TargetMode="External"/><Relationship Id="rId34" Type="http://schemas.openxmlformats.org/officeDocument/2006/relationships/hyperlink" Target="http://saaslaunch.io" TargetMode="External"/><Relationship Id="rId37" Type="http://schemas.openxmlformats.org/officeDocument/2006/relationships/hyperlink" Target="https://www.linkedin.com/in/shantejones" TargetMode="External"/><Relationship Id="rId36" Type="http://schemas.openxmlformats.org/officeDocument/2006/relationships/hyperlink" Target="https://www.inspireafricans.com/" TargetMode="External"/><Relationship Id="rId39" Type="http://schemas.openxmlformats.org/officeDocument/2006/relationships/hyperlink" Target="https://www.linkedin.com/in/wdj5aegpu0rdsi1kz" TargetMode="External"/><Relationship Id="rId38" Type="http://schemas.openxmlformats.org/officeDocument/2006/relationships/hyperlink" Target="http://www.rootsagrihubmp.com" TargetMode="External"/><Relationship Id="rId20" Type="http://schemas.openxmlformats.org/officeDocument/2006/relationships/hyperlink" Target="https://fleetsnap.ai/" TargetMode="External"/><Relationship Id="rId22" Type="http://schemas.openxmlformats.org/officeDocument/2006/relationships/hyperlink" Target="http://gameinfluencer.com" TargetMode="External"/><Relationship Id="rId21" Type="http://schemas.openxmlformats.org/officeDocument/2006/relationships/hyperlink" Target="https://www.linkedin.com/in/finn-eriksson-8675813" TargetMode="External"/><Relationship Id="rId24" Type="http://schemas.openxmlformats.org/officeDocument/2006/relationships/hyperlink" Target="https://fourpillarscommunityhousing.com/" TargetMode="External"/><Relationship Id="rId23" Type="http://schemas.openxmlformats.org/officeDocument/2006/relationships/hyperlink" Target="http://www.whisperenergy.io" TargetMode="External"/><Relationship Id="rId525" Type="http://schemas.openxmlformats.org/officeDocument/2006/relationships/hyperlink" Target="https://www.linkedin.com/in/adekunle-ajisafe-86b70022b" TargetMode="External"/><Relationship Id="rId524" Type="http://schemas.openxmlformats.org/officeDocument/2006/relationships/hyperlink" Target="http://www.devtekai.com" TargetMode="External"/><Relationship Id="rId523" Type="http://schemas.openxmlformats.org/officeDocument/2006/relationships/hyperlink" Target="https://www.linkedin.com/in/satishtatikonda9" TargetMode="External"/><Relationship Id="rId522" Type="http://schemas.openxmlformats.org/officeDocument/2006/relationships/hyperlink" Target="https://www.heptotechnologies.com/" TargetMode="External"/><Relationship Id="rId529" Type="http://schemas.openxmlformats.org/officeDocument/2006/relationships/hyperlink" Target="http://icnx.ru" TargetMode="External"/><Relationship Id="rId528" Type="http://schemas.openxmlformats.org/officeDocument/2006/relationships/hyperlink" Target="https://www.linkedin.com/in/azharsaifi1994" TargetMode="External"/><Relationship Id="rId527" Type="http://schemas.openxmlformats.org/officeDocument/2006/relationships/hyperlink" Target="http://writlix.ai" TargetMode="External"/><Relationship Id="rId526" Type="http://schemas.openxmlformats.org/officeDocument/2006/relationships/hyperlink" Target="https://www.linkedin.com/in/adekunle-ajisafe-86b70022b?utm_source=share&amp;utm_campaign=share_via&amp;utm_content=profile&amp;utm_medium=android_app" TargetMode="External"/><Relationship Id="rId26" Type="http://schemas.openxmlformats.org/officeDocument/2006/relationships/hyperlink" Target="https://www.linkedin.com/in/taicir-khalil-33b3ab21" TargetMode="External"/><Relationship Id="rId25" Type="http://schemas.openxmlformats.org/officeDocument/2006/relationships/hyperlink" Target="https://verp.storytellingtech.com/generate" TargetMode="External"/><Relationship Id="rId28" Type="http://schemas.openxmlformats.org/officeDocument/2006/relationships/hyperlink" Target="http://mybabybridge.com" TargetMode="External"/><Relationship Id="rId27" Type="http://schemas.openxmlformats.org/officeDocument/2006/relationships/hyperlink" Target="http://www.ichoosr.com" TargetMode="External"/><Relationship Id="rId521" Type="http://schemas.openxmlformats.org/officeDocument/2006/relationships/hyperlink" Target="https://www.linkedin.com/in/vallinayagam-mano?utm_source=share&amp;utm_campaign=share_via&amp;utm_content=profile&amp;utm_medium=android_app" TargetMode="External"/><Relationship Id="rId29" Type="http://schemas.openxmlformats.org/officeDocument/2006/relationships/hyperlink" Target="http://prospherious.com" TargetMode="External"/><Relationship Id="rId520" Type="http://schemas.openxmlformats.org/officeDocument/2006/relationships/hyperlink" Target="https://www.linkedin.com/in/eric-gabriel-pican-5b1779334" TargetMode="External"/><Relationship Id="rId11" Type="http://schemas.openxmlformats.org/officeDocument/2006/relationships/hyperlink" Target="https://builduplabs.com/" TargetMode="External"/><Relationship Id="rId10" Type="http://schemas.openxmlformats.org/officeDocument/2006/relationships/hyperlink" Target="http://novalegal.pt" TargetMode="External"/><Relationship Id="rId13" Type="http://schemas.openxmlformats.org/officeDocument/2006/relationships/hyperlink" Target="http://www.wissenkorb.com" TargetMode="External"/><Relationship Id="rId12" Type="http://schemas.openxmlformats.org/officeDocument/2006/relationships/hyperlink" Target="https://www.tienda.lacasa.es/" TargetMode="External"/><Relationship Id="rId519" Type="http://schemas.openxmlformats.org/officeDocument/2006/relationships/hyperlink" Target="https://www.linkedin.com/in/harianand-s-4909b5181" TargetMode="External"/><Relationship Id="rId514" Type="http://schemas.openxmlformats.org/officeDocument/2006/relationships/hyperlink" Target="http://pyrpose.io" TargetMode="External"/><Relationship Id="rId513" Type="http://schemas.openxmlformats.org/officeDocument/2006/relationships/hyperlink" Target="https://edventureshub.com/" TargetMode="External"/><Relationship Id="rId512" Type="http://schemas.openxmlformats.org/officeDocument/2006/relationships/hyperlink" Target="https://netwininfosolutions.com/" TargetMode="External"/><Relationship Id="rId511" Type="http://schemas.openxmlformats.org/officeDocument/2006/relationships/hyperlink" Target="https://www.linkedin.com/in/rennysoloman" TargetMode="External"/><Relationship Id="rId518" Type="http://schemas.openxmlformats.org/officeDocument/2006/relationships/hyperlink" Target="https://xhumanlabs.com" TargetMode="External"/><Relationship Id="rId517" Type="http://schemas.openxmlformats.org/officeDocument/2006/relationships/hyperlink" Target="http://www.ominyainitiative.org.ng" TargetMode="External"/><Relationship Id="rId516" Type="http://schemas.openxmlformats.org/officeDocument/2006/relationships/hyperlink" Target="http://pewarisan.com" TargetMode="External"/><Relationship Id="rId515" Type="http://schemas.openxmlformats.org/officeDocument/2006/relationships/hyperlink" Target="http://www.pinmeto.com" TargetMode="External"/><Relationship Id="rId15" Type="http://schemas.openxmlformats.org/officeDocument/2006/relationships/hyperlink" Target="http://founderpath.com" TargetMode="External"/><Relationship Id="rId14" Type="http://schemas.openxmlformats.org/officeDocument/2006/relationships/hyperlink" Target="http://www.ffgstudio.com" TargetMode="External"/><Relationship Id="rId17" Type="http://schemas.openxmlformats.org/officeDocument/2006/relationships/hyperlink" Target="http://rwanda-crypto-initiative.org" TargetMode="External"/><Relationship Id="rId16" Type="http://schemas.openxmlformats.org/officeDocument/2006/relationships/hyperlink" Target="https://www.linkedin.com/in/gjorgjidimitrov/" TargetMode="External"/><Relationship Id="rId19" Type="http://schemas.openxmlformats.org/officeDocument/2006/relationships/hyperlink" Target="https://myhomecrowd.com/" TargetMode="External"/><Relationship Id="rId510" Type="http://schemas.openxmlformats.org/officeDocument/2006/relationships/hyperlink" Target="https://www.linkedin.com/in/primusguenou" TargetMode="External"/><Relationship Id="rId18" Type="http://schemas.openxmlformats.org/officeDocument/2006/relationships/hyperlink" Target="http://www.xellenceai.com" TargetMode="External"/><Relationship Id="rId84" Type="http://schemas.openxmlformats.org/officeDocument/2006/relationships/hyperlink" Target="http://www.upraisecx.com" TargetMode="External"/><Relationship Id="rId83" Type="http://schemas.openxmlformats.org/officeDocument/2006/relationships/hyperlink" Target="https://www.linkedin.com/in/harryrotich" TargetMode="External"/><Relationship Id="rId86" Type="http://schemas.openxmlformats.org/officeDocument/2006/relationships/hyperlink" Target="http://www.fundability.org.uk" TargetMode="External"/><Relationship Id="rId85" Type="http://schemas.openxmlformats.org/officeDocument/2006/relationships/hyperlink" Target="http://www.enpluswealth.com" TargetMode="External"/><Relationship Id="rId88" Type="http://schemas.openxmlformats.org/officeDocument/2006/relationships/hyperlink" Target="http://afvs.vc" TargetMode="External"/><Relationship Id="rId87" Type="http://schemas.openxmlformats.org/officeDocument/2006/relationships/hyperlink" Target="https://www.linkedin.com/in/bradley-harris" TargetMode="External"/><Relationship Id="rId89" Type="http://schemas.openxmlformats.org/officeDocument/2006/relationships/hyperlink" Target="http://www.athlaz.com" TargetMode="External"/><Relationship Id="rId80" Type="http://schemas.openxmlformats.org/officeDocument/2006/relationships/hyperlink" Target="http://www.avaliance.com" TargetMode="External"/><Relationship Id="rId82" Type="http://schemas.openxmlformats.org/officeDocument/2006/relationships/hyperlink" Target="http://www.growthxcap.com" TargetMode="External"/><Relationship Id="rId81" Type="http://schemas.openxmlformats.org/officeDocument/2006/relationships/hyperlink" Target="http://expertminute.net" TargetMode="External"/><Relationship Id="rId73" Type="http://schemas.openxmlformats.org/officeDocument/2006/relationships/hyperlink" Target="http://www.above10x.com" TargetMode="External"/><Relationship Id="rId72" Type="http://schemas.openxmlformats.org/officeDocument/2006/relationships/hyperlink" Target="http://www.grantsinsiders.com" TargetMode="External"/><Relationship Id="rId75" Type="http://schemas.openxmlformats.org/officeDocument/2006/relationships/hyperlink" Target="https://www.justeverything.app" TargetMode="External"/><Relationship Id="rId74" Type="http://schemas.openxmlformats.org/officeDocument/2006/relationships/hyperlink" Target="https://www.linkedin.com/in/gopaal-miriyalu-dhanasekar-2b0995137" TargetMode="External"/><Relationship Id="rId77" Type="http://schemas.openxmlformats.org/officeDocument/2006/relationships/hyperlink" Target="https://www.linkedin.com/in/lairdtaraqmahmoodqureshi" TargetMode="External"/><Relationship Id="rId76" Type="http://schemas.openxmlformats.org/officeDocument/2006/relationships/hyperlink" Target="https://quiptor.com/" TargetMode="External"/><Relationship Id="rId79" Type="http://schemas.openxmlformats.org/officeDocument/2006/relationships/hyperlink" Target="http://baselinvestorforum.com" TargetMode="External"/><Relationship Id="rId78" Type="http://schemas.openxmlformats.org/officeDocument/2006/relationships/hyperlink" Target="http://www.jjfilmworks.com" TargetMode="External"/><Relationship Id="rId71" Type="http://schemas.openxmlformats.org/officeDocument/2006/relationships/hyperlink" Target="https://www.linkedin.com/in/philippe-luanghy-782b2313" TargetMode="External"/><Relationship Id="rId70" Type="http://schemas.openxmlformats.org/officeDocument/2006/relationships/hyperlink" Target="https://traininglab.ai/" TargetMode="External"/><Relationship Id="rId62" Type="http://schemas.openxmlformats.org/officeDocument/2006/relationships/hyperlink" Target="http://dotcomsourcing.com" TargetMode="External"/><Relationship Id="rId61" Type="http://schemas.openxmlformats.org/officeDocument/2006/relationships/hyperlink" Target="http://gembah.com" TargetMode="External"/><Relationship Id="rId64" Type="http://schemas.openxmlformats.org/officeDocument/2006/relationships/hyperlink" Target="http://signkit.io" TargetMode="External"/><Relationship Id="rId63" Type="http://schemas.openxmlformats.org/officeDocument/2006/relationships/hyperlink" Target="http://www.transheps.com" TargetMode="External"/><Relationship Id="rId66" Type="http://schemas.openxmlformats.org/officeDocument/2006/relationships/hyperlink" Target="http://www.thesympal.com" TargetMode="External"/><Relationship Id="rId65" Type="http://schemas.openxmlformats.org/officeDocument/2006/relationships/hyperlink" Target="http://cosmopol.io" TargetMode="External"/><Relationship Id="rId68" Type="http://schemas.openxmlformats.org/officeDocument/2006/relationships/hyperlink" Target="https://www.linkedin.com/in/peleatselhurstpark" TargetMode="External"/><Relationship Id="rId67" Type="http://schemas.openxmlformats.org/officeDocument/2006/relationships/hyperlink" Target="http://www.noilabs.com" TargetMode="External"/><Relationship Id="rId60" Type="http://schemas.openxmlformats.org/officeDocument/2006/relationships/hyperlink" Target="https://rootsandcarbon.com/contact.php" TargetMode="External"/><Relationship Id="rId69" Type="http://schemas.openxmlformats.org/officeDocument/2006/relationships/hyperlink" Target="https://whosecar.by" TargetMode="External"/><Relationship Id="rId51" Type="http://schemas.openxmlformats.org/officeDocument/2006/relationships/hyperlink" Target="http://www.airtightgrowth.com" TargetMode="External"/><Relationship Id="rId50" Type="http://schemas.openxmlformats.org/officeDocument/2006/relationships/hyperlink" Target="http://inputzero.com" TargetMode="External"/><Relationship Id="rId53" Type="http://schemas.openxmlformats.org/officeDocument/2006/relationships/hyperlink" Target="https://r2consultingpartners.com/" TargetMode="External"/><Relationship Id="rId52" Type="http://schemas.openxmlformats.org/officeDocument/2006/relationships/hyperlink" Target="http://yorcmo.com" TargetMode="External"/><Relationship Id="rId55" Type="http://schemas.openxmlformats.org/officeDocument/2006/relationships/hyperlink" Target="http://www.bisakita.com" TargetMode="External"/><Relationship Id="rId54" Type="http://schemas.openxmlformats.org/officeDocument/2006/relationships/hyperlink" Target="http://www.safely-together.com" TargetMode="External"/><Relationship Id="rId57" Type="http://schemas.openxmlformats.org/officeDocument/2006/relationships/hyperlink" Target="https://happinest.ai" TargetMode="External"/><Relationship Id="rId56" Type="http://schemas.openxmlformats.org/officeDocument/2006/relationships/hyperlink" Target="https://scoutsync.com/" TargetMode="External"/><Relationship Id="rId59" Type="http://schemas.openxmlformats.org/officeDocument/2006/relationships/hyperlink" Target="http://www.mstudio.vc" TargetMode="External"/><Relationship Id="rId58" Type="http://schemas.openxmlformats.org/officeDocument/2006/relationships/hyperlink" Target="http://www.thetaliongroup.com" TargetMode="External"/><Relationship Id="rId107" Type="http://schemas.openxmlformats.org/officeDocument/2006/relationships/hyperlink" Target="http://www.qyubic.com" TargetMode="External"/><Relationship Id="rId349" Type="http://schemas.openxmlformats.org/officeDocument/2006/relationships/hyperlink" Target="https://www.linkedin.com/in/josebolanosmd" TargetMode="External"/><Relationship Id="rId106" Type="http://schemas.openxmlformats.org/officeDocument/2006/relationships/hyperlink" Target="http://www.qyubic.com" TargetMode="External"/><Relationship Id="rId348" Type="http://schemas.openxmlformats.org/officeDocument/2006/relationships/hyperlink" Target="https://www.linkedin.com/in/mas-systems" TargetMode="External"/><Relationship Id="rId105" Type="http://schemas.openxmlformats.org/officeDocument/2006/relationships/hyperlink" Target="https://www.arbudausa.com" TargetMode="External"/><Relationship Id="rId347" Type="http://schemas.openxmlformats.org/officeDocument/2006/relationships/hyperlink" Target="http://coro.net" TargetMode="External"/><Relationship Id="rId104" Type="http://schemas.openxmlformats.org/officeDocument/2006/relationships/hyperlink" Target="https://www.linkedin.com/in/vivek-deshpande-623ab51?utm_source=share&amp;utm_campaign=share_via&amp;utm_content=profile&amp;utm_medium=ios_app" TargetMode="External"/><Relationship Id="rId346" Type="http://schemas.openxmlformats.org/officeDocument/2006/relationships/hyperlink" Target="http://refermeiq.com" TargetMode="External"/><Relationship Id="rId109" Type="http://schemas.openxmlformats.org/officeDocument/2006/relationships/hyperlink" Target="https://quora.com/profile/Harsh-Entrepreneur" TargetMode="External"/><Relationship Id="rId108" Type="http://schemas.openxmlformats.org/officeDocument/2006/relationships/hyperlink" Target="https://www.linkedin.com/in/deena-chauhan-b4514323" TargetMode="External"/><Relationship Id="rId341" Type="http://schemas.openxmlformats.org/officeDocument/2006/relationships/hyperlink" Target="https://www.sdk.finance" TargetMode="External"/><Relationship Id="rId340" Type="http://schemas.openxmlformats.org/officeDocument/2006/relationships/hyperlink" Target="http://texaspecancakes.com" TargetMode="External"/><Relationship Id="rId103" Type="http://schemas.openxmlformats.org/officeDocument/2006/relationships/hyperlink" Target="http://graniteoakcap.com" TargetMode="External"/><Relationship Id="rId345" Type="http://schemas.openxmlformats.org/officeDocument/2006/relationships/hyperlink" Target="http://lastbot.com" TargetMode="External"/><Relationship Id="rId102" Type="http://schemas.openxmlformats.org/officeDocument/2006/relationships/hyperlink" Target="https://www.linkedin.com/in/erik-peterson-6028485" TargetMode="External"/><Relationship Id="rId344" Type="http://schemas.openxmlformats.org/officeDocument/2006/relationships/hyperlink" Target="http://matchita.ai" TargetMode="External"/><Relationship Id="rId101" Type="http://schemas.openxmlformats.org/officeDocument/2006/relationships/hyperlink" Target="https://www.linkedin.com/in/mehrasanikandish" TargetMode="External"/><Relationship Id="rId343" Type="http://schemas.openxmlformats.org/officeDocument/2006/relationships/hyperlink" Target="http://imursif.com" TargetMode="External"/><Relationship Id="rId100" Type="http://schemas.openxmlformats.org/officeDocument/2006/relationships/hyperlink" Target="https://www.wiltvb.com/" TargetMode="External"/><Relationship Id="rId342" Type="http://schemas.openxmlformats.org/officeDocument/2006/relationships/hyperlink" Target="http://www.tenthplanet.in" TargetMode="External"/><Relationship Id="rId338" Type="http://schemas.openxmlformats.org/officeDocument/2006/relationships/hyperlink" Target="http://www.nofraud.com" TargetMode="External"/><Relationship Id="rId337" Type="http://schemas.openxmlformats.org/officeDocument/2006/relationships/hyperlink" Target="https://kepner-tregoe.com/" TargetMode="External"/><Relationship Id="rId336" Type="http://schemas.openxmlformats.org/officeDocument/2006/relationships/hyperlink" Target="http://www.edc.ca" TargetMode="External"/><Relationship Id="rId335" Type="http://schemas.openxmlformats.org/officeDocument/2006/relationships/hyperlink" Target="http://lety.ai" TargetMode="External"/><Relationship Id="rId339" Type="http://schemas.openxmlformats.org/officeDocument/2006/relationships/hyperlink" Target="https://www.linkedin.com/in/muhammed-lang-kinteh-0a986035" TargetMode="External"/><Relationship Id="rId330" Type="http://schemas.openxmlformats.org/officeDocument/2006/relationships/hyperlink" Target="http://zofy.ai" TargetMode="External"/><Relationship Id="rId334" Type="http://schemas.openxmlformats.org/officeDocument/2006/relationships/hyperlink" Target="https://www.linkedin.com/in/cristian-gomez-046924204" TargetMode="External"/><Relationship Id="rId333" Type="http://schemas.openxmlformats.org/officeDocument/2006/relationships/hyperlink" Target="https://www.linkedin.com/in/ronanb" TargetMode="External"/><Relationship Id="rId332" Type="http://schemas.openxmlformats.org/officeDocument/2006/relationships/hyperlink" Target="http://yuju.io" TargetMode="External"/><Relationship Id="rId331" Type="http://schemas.openxmlformats.org/officeDocument/2006/relationships/hyperlink" Target="http://www.loadsmart.com" TargetMode="External"/><Relationship Id="rId370" Type="http://schemas.openxmlformats.org/officeDocument/2006/relationships/hyperlink" Target="http://techhorizons.net" TargetMode="External"/><Relationship Id="rId129" Type="http://schemas.openxmlformats.org/officeDocument/2006/relationships/hyperlink" Target="http://www.eficiente-ventures.com" TargetMode="External"/><Relationship Id="rId128" Type="http://schemas.openxmlformats.org/officeDocument/2006/relationships/hyperlink" Target="https://finsolplus.com/" TargetMode="External"/><Relationship Id="rId127" Type="http://schemas.openxmlformats.org/officeDocument/2006/relationships/hyperlink" Target="http://joeri.vc" TargetMode="External"/><Relationship Id="rId369" Type="http://schemas.openxmlformats.org/officeDocument/2006/relationships/hyperlink" Target="http://www.livelo.com.br" TargetMode="External"/><Relationship Id="rId126" Type="http://schemas.openxmlformats.org/officeDocument/2006/relationships/hyperlink" Target="http://www.aftercloud.co.uk" TargetMode="External"/><Relationship Id="rId368" Type="http://schemas.openxmlformats.org/officeDocument/2006/relationships/hyperlink" Target="https://www.linkedin.com/in/guilhermegamagranito" TargetMode="External"/><Relationship Id="rId121" Type="http://schemas.openxmlformats.org/officeDocument/2006/relationships/hyperlink" Target="https://www.linkedin.com/in/saxenamanav" TargetMode="External"/><Relationship Id="rId363" Type="http://schemas.openxmlformats.org/officeDocument/2006/relationships/hyperlink" Target="https://ofadatech.ng/" TargetMode="External"/><Relationship Id="rId120" Type="http://schemas.openxmlformats.org/officeDocument/2006/relationships/hyperlink" Target="https://www.menyala.com" TargetMode="External"/><Relationship Id="rId362" Type="http://schemas.openxmlformats.org/officeDocument/2006/relationships/hyperlink" Target="https://www.linkedin.com/in/kabert-ogidan-74349b77" TargetMode="External"/><Relationship Id="rId361" Type="http://schemas.openxmlformats.org/officeDocument/2006/relationships/hyperlink" Target="https://www.linkedin.com/in/ars" TargetMode="External"/><Relationship Id="rId360" Type="http://schemas.openxmlformats.org/officeDocument/2006/relationships/hyperlink" Target="https://www.bookyourdata.com/" TargetMode="External"/><Relationship Id="rId125" Type="http://schemas.openxmlformats.org/officeDocument/2006/relationships/hyperlink" Target="https://app.trustyfy.com?by=101a44" TargetMode="External"/><Relationship Id="rId367" Type="http://schemas.openxmlformats.org/officeDocument/2006/relationships/hyperlink" Target="http://primeeventz.com" TargetMode="External"/><Relationship Id="rId124" Type="http://schemas.openxmlformats.org/officeDocument/2006/relationships/hyperlink" Target="https://www.linkedin.com/in/cryptoscout24" TargetMode="External"/><Relationship Id="rId366" Type="http://schemas.openxmlformats.org/officeDocument/2006/relationships/hyperlink" Target="https://thevalueengineering.com/" TargetMode="External"/><Relationship Id="rId123" Type="http://schemas.openxmlformats.org/officeDocument/2006/relationships/hyperlink" Target="https://moss.simplibot.com" TargetMode="External"/><Relationship Id="rId365" Type="http://schemas.openxmlformats.org/officeDocument/2006/relationships/hyperlink" Target="http://altgrowth.org" TargetMode="External"/><Relationship Id="rId122" Type="http://schemas.openxmlformats.org/officeDocument/2006/relationships/hyperlink" Target="https://www.unravelminds.com" TargetMode="External"/><Relationship Id="rId364" Type="http://schemas.openxmlformats.org/officeDocument/2006/relationships/hyperlink" Target="http://www.mhc.org" TargetMode="External"/><Relationship Id="rId95" Type="http://schemas.openxmlformats.org/officeDocument/2006/relationships/hyperlink" Target="http://cahoot.ai" TargetMode="External"/><Relationship Id="rId94" Type="http://schemas.openxmlformats.org/officeDocument/2006/relationships/hyperlink" Target="http://www.cahoot.ai" TargetMode="External"/><Relationship Id="rId97" Type="http://schemas.openxmlformats.org/officeDocument/2006/relationships/hyperlink" Target="https://www.linkedin.com/in/angelo-toglia-a8b0933" TargetMode="External"/><Relationship Id="rId96" Type="http://schemas.openxmlformats.org/officeDocument/2006/relationships/hyperlink" Target="http://www.aproa.co" TargetMode="External"/><Relationship Id="rId99" Type="http://schemas.openxmlformats.org/officeDocument/2006/relationships/hyperlink" Target="http://neurable.com" TargetMode="External"/><Relationship Id="rId98" Type="http://schemas.openxmlformats.org/officeDocument/2006/relationships/hyperlink" Target="https://www.tanium.com/" TargetMode="External"/><Relationship Id="rId91" Type="http://schemas.openxmlformats.org/officeDocument/2006/relationships/hyperlink" Target="http://www.thefortiagroup.com" TargetMode="External"/><Relationship Id="rId90" Type="http://schemas.openxmlformats.org/officeDocument/2006/relationships/hyperlink" Target="https://www.linkedin.com/in/paul-hanley-4ab64592" TargetMode="External"/><Relationship Id="rId93" Type="http://schemas.openxmlformats.org/officeDocument/2006/relationships/hyperlink" Target="http://www.stiltsvillecapital.com" TargetMode="External"/><Relationship Id="rId92" Type="http://schemas.openxmlformats.org/officeDocument/2006/relationships/hyperlink" Target="http://www.beanstalkagtech.com" TargetMode="External"/><Relationship Id="rId118" Type="http://schemas.openxmlformats.org/officeDocument/2006/relationships/hyperlink" Target="https://www.linkedin.com/in/stephen-dimba" TargetMode="External"/><Relationship Id="rId117" Type="http://schemas.openxmlformats.org/officeDocument/2006/relationships/hyperlink" Target="https://mobiplus.co/" TargetMode="External"/><Relationship Id="rId359" Type="http://schemas.openxmlformats.org/officeDocument/2006/relationships/hyperlink" Target="https://artexchange.org" TargetMode="External"/><Relationship Id="rId116" Type="http://schemas.openxmlformats.org/officeDocument/2006/relationships/hyperlink" Target="https://www.linkedin.com/in/yiannisstamoulis" TargetMode="External"/><Relationship Id="rId358" Type="http://schemas.openxmlformats.org/officeDocument/2006/relationships/hyperlink" Target="https://erezcapital.io/" TargetMode="External"/><Relationship Id="rId115" Type="http://schemas.openxmlformats.org/officeDocument/2006/relationships/hyperlink" Target="http://www.ta3ltd.co.uk" TargetMode="External"/><Relationship Id="rId357" Type="http://schemas.openxmlformats.org/officeDocument/2006/relationships/hyperlink" Target="http://www.futbolconnect.com" TargetMode="External"/><Relationship Id="rId119" Type="http://schemas.openxmlformats.org/officeDocument/2006/relationships/hyperlink" Target="http://www.klinik.co.ke" TargetMode="External"/><Relationship Id="rId110" Type="http://schemas.openxmlformats.org/officeDocument/2006/relationships/hyperlink" Target="http://infotech.com" TargetMode="External"/><Relationship Id="rId352" Type="http://schemas.openxmlformats.org/officeDocument/2006/relationships/hyperlink" Target="https://app.synthesia.io/" TargetMode="External"/><Relationship Id="rId351" Type="http://schemas.openxmlformats.org/officeDocument/2006/relationships/hyperlink" Target="https://figiura.com" TargetMode="External"/><Relationship Id="rId350" Type="http://schemas.openxmlformats.org/officeDocument/2006/relationships/hyperlink" Target="https://nimbus-t.com" TargetMode="External"/><Relationship Id="rId114" Type="http://schemas.openxmlformats.org/officeDocument/2006/relationships/hyperlink" Target="https://www.linkedin.com/in/stephen-j-mepstead-63325a10" TargetMode="External"/><Relationship Id="rId356" Type="http://schemas.openxmlformats.org/officeDocument/2006/relationships/hyperlink" Target="https://www.iotenablers.net/" TargetMode="External"/><Relationship Id="rId113" Type="http://schemas.openxmlformats.org/officeDocument/2006/relationships/hyperlink" Target="http://waya.se" TargetMode="External"/><Relationship Id="rId355" Type="http://schemas.openxmlformats.org/officeDocument/2006/relationships/hyperlink" Target="http://mycloudcrew.com" TargetMode="External"/><Relationship Id="rId112" Type="http://schemas.openxmlformats.org/officeDocument/2006/relationships/hyperlink" Target="http://opki.io" TargetMode="External"/><Relationship Id="rId354" Type="http://schemas.openxmlformats.org/officeDocument/2006/relationships/hyperlink" Target="http://www.tnt-inc.us" TargetMode="External"/><Relationship Id="rId111" Type="http://schemas.openxmlformats.org/officeDocument/2006/relationships/hyperlink" Target="https://www.linkedin.com/in/opki-ian-taylor" TargetMode="External"/><Relationship Id="rId353" Type="http://schemas.openxmlformats.org/officeDocument/2006/relationships/hyperlink" Target="https://www.hotelport.co" TargetMode="External"/><Relationship Id="rId305" Type="http://schemas.openxmlformats.org/officeDocument/2006/relationships/hyperlink" Target="http://risekit.co" TargetMode="External"/><Relationship Id="rId304" Type="http://schemas.openxmlformats.org/officeDocument/2006/relationships/hyperlink" Target="http://topcap.co" TargetMode="External"/><Relationship Id="rId303" Type="http://schemas.openxmlformats.org/officeDocument/2006/relationships/hyperlink" Target="https://www.linkedin.com/in/sirericweiss" TargetMode="External"/><Relationship Id="rId545" Type="http://schemas.openxmlformats.org/officeDocument/2006/relationships/drawing" Target="../drawings/drawing2.xml"/><Relationship Id="rId302" Type="http://schemas.openxmlformats.org/officeDocument/2006/relationships/hyperlink" Target="http://www.netstairs.com" TargetMode="External"/><Relationship Id="rId544" Type="http://schemas.openxmlformats.org/officeDocument/2006/relationships/hyperlink" Target="https://www.tutamantic.com" TargetMode="External"/><Relationship Id="rId309" Type="http://schemas.openxmlformats.org/officeDocument/2006/relationships/hyperlink" Target="https://creataigenie.com/" TargetMode="External"/><Relationship Id="rId308" Type="http://schemas.openxmlformats.org/officeDocument/2006/relationships/hyperlink" Target="http://ting.in" TargetMode="External"/><Relationship Id="rId307" Type="http://schemas.openxmlformats.org/officeDocument/2006/relationships/hyperlink" Target="https://www.linkedin.com/in/rebeccazhangaus" TargetMode="External"/><Relationship Id="rId306" Type="http://schemas.openxmlformats.org/officeDocument/2006/relationships/hyperlink" Target="https://storytellingtech.com/" TargetMode="External"/><Relationship Id="rId301" Type="http://schemas.openxmlformats.org/officeDocument/2006/relationships/hyperlink" Target="https://xcavate.io/" TargetMode="External"/><Relationship Id="rId543" Type="http://schemas.openxmlformats.org/officeDocument/2006/relationships/hyperlink" Target="https://godofprompt.ai" TargetMode="External"/><Relationship Id="rId300" Type="http://schemas.openxmlformats.org/officeDocument/2006/relationships/hyperlink" Target="https://myriadsolutionz.com" TargetMode="External"/><Relationship Id="rId542" Type="http://schemas.openxmlformats.org/officeDocument/2006/relationships/hyperlink" Target="https://www.linkedin.com/in/alex-veremeyenko" TargetMode="External"/><Relationship Id="rId541" Type="http://schemas.openxmlformats.org/officeDocument/2006/relationships/hyperlink" Target="http://www.texaspecancakes.com" TargetMode="External"/><Relationship Id="rId540" Type="http://schemas.openxmlformats.org/officeDocument/2006/relationships/hyperlink" Target="https://www.linkedin.com/in/aliyu-adam-0952621ba" TargetMode="External"/><Relationship Id="rId536" Type="http://schemas.openxmlformats.org/officeDocument/2006/relationships/hyperlink" Target="https://www.linkedin.com/in/ramson-saba-44799bb0" TargetMode="External"/><Relationship Id="rId535" Type="http://schemas.openxmlformats.org/officeDocument/2006/relationships/hyperlink" Target="http://www.stilettoagency.com" TargetMode="External"/><Relationship Id="rId534" Type="http://schemas.openxmlformats.org/officeDocument/2006/relationships/hyperlink" Target="http://klyonix.com" TargetMode="External"/><Relationship Id="rId533" Type="http://schemas.openxmlformats.org/officeDocument/2006/relationships/hyperlink" Target="https://www.linkedin.com/in/ramakrishnannataraj" TargetMode="External"/><Relationship Id="rId539" Type="http://schemas.openxmlformats.org/officeDocument/2006/relationships/hyperlink" Target="http://www.paulwrightgroup.com" TargetMode="External"/><Relationship Id="rId538" Type="http://schemas.openxmlformats.org/officeDocument/2006/relationships/hyperlink" Target="http://niruvan.in" TargetMode="External"/><Relationship Id="rId537" Type="http://schemas.openxmlformats.org/officeDocument/2006/relationships/hyperlink" Target="https://www.linkedin.com/in/raguramanj" TargetMode="External"/><Relationship Id="rId532" Type="http://schemas.openxmlformats.org/officeDocument/2006/relationships/hyperlink" Target="http://www.stilettoagency.com" TargetMode="External"/><Relationship Id="rId531" Type="http://schemas.openxmlformats.org/officeDocument/2006/relationships/hyperlink" Target="http://icnx.ru" TargetMode="External"/><Relationship Id="rId530" Type="http://schemas.openxmlformats.org/officeDocument/2006/relationships/hyperlink" Target="https://www.linkedin.com/in/elenaadamenko" TargetMode="External"/><Relationship Id="rId327" Type="http://schemas.openxmlformats.org/officeDocument/2006/relationships/hyperlink" Target="http://www.onepagecrm.com" TargetMode="External"/><Relationship Id="rId326" Type="http://schemas.openxmlformats.org/officeDocument/2006/relationships/hyperlink" Target="https://www.vfairs.com" TargetMode="External"/><Relationship Id="rId325" Type="http://schemas.openxmlformats.org/officeDocument/2006/relationships/hyperlink" Target="https://www.linkedin.com/in/younas" TargetMode="External"/><Relationship Id="rId324" Type="http://schemas.openxmlformats.org/officeDocument/2006/relationships/hyperlink" Target="https://hikeseo.co" TargetMode="External"/><Relationship Id="rId329" Type="http://schemas.openxmlformats.org/officeDocument/2006/relationships/hyperlink" Target="http://kroolo.com" TargetMode="External"/><Relationship Id="rId328" Type="http://schemas.openxmlformats.org/officeDocument/2006/relationships/hyperlink" Target="https://www.gruupmeet.com" TargetMode="External"/><Relationship Id="rId323" Type="http://schemas.openxmlformats.org/officeDocument/2006/relationships/hyperlink" Target="http://logicdialog.ai" TargetMode="External"/><Relationship Id="rId322" Type="http://schemas.openxmlformats.org/officeDocument/2006/relationships/hyperlink" Target="https://www.transactionfocus.com" TargetMode="External"/><Relationship Id="rId321" Type="http://schemas.openxmlformats.org/officeDocument/2006/relationships/hyperlink" Target="https://www.linkedin.com/in/charlessmee" TargetMode="External"/><Relationship Id="rId320" Type="http://schemas.openxmlformats.org/officeDocument/2006/relationships/hyperlink" Target="https://www.wingmatestudio.com/" TargetMode="External"/><Relationship Id="rId316" Type="http://schemas.openxmlformats.org/officeDocument/2006/relationships/hyperlink" Target="http://www.wrightmr.com" TargetMode="External"/><Relationship Id="rId315" Type="http://schemas.openxmlformats.org/officeDocument/2006/relationships/hyperlink" Target="https://www.linkedin.com/in/chiensmile" TargetMode="External"/><Relationship Id="rId314" Type="http://schemas.openxmlformats.org/officeDocument/2006/relationships/hyperlink" Target="https://www.bungkus.co/" TargetMode="External"/><Relationship Id="rId313" Type="http://schemas.openxmlformats.org/officeDocument/2006/relationships/hyperlink" Target="http://www.mizzle.io" TargetMode="External"/><Relationship Id="rId319" Type="http://schemas.openxmlformats.org/officeDocument/2006/relationships/hyperlink" Target="http://hbomax.com" TargetMode="External"/><Relationship Id="rId318" Type="http://schemas.openxmlformats.org/officeDocument/2006/relationships/hyperlink" Target="https://www.linkedin.com/in/rahulbasu7" TargetMode="External"/><Relationship Id="rId317" Type="http://schemas.openxmlformats.org/officeDocument/2006/relationships/hyperlink" Target="https://www.linkedin.com/in/journoriyaz" TargetMode="External"/><Relationship Id="rId312" Type="http://schemas.openxmlformats.org/officeDocument/2006/relationships/hyperlink" Target="https://www.linkedin.com/in/guptasumitk" TargetMode="External"/><Relationship Id="rId311" Type="http://schemas.openxmlformats.org/officeDocument/2006/relationships/hyperlink" Target="https://www.linkedin.com/in/aqb589" TargetMode="External"/><Relationship Id="rId310" Type="http://schemas.openxmlformats.org/officeDocument/2006/relationships/hyperlink" Target="http://em300.co" TargetMode="External"/><Relationship Id="rId297" Type="http://schemas.openxmlformats.org/officeDocument/2006/relationships/hyperlink" Target="https://www.linkedin.com/in/jingwang8866" TargetMode="External"/><Relationship Id="rId296" Type="http://schemas.openxmlformats.org/officeDocument/2006/relationships/hyperlink" Target="http://www.burningwormsgolf.com" TargetMode="External"/><Relationship Id="rId295" Type="http://schemas.openxmlformats.org/officeDocument/2006/relationships/hyperlink" Target="http://www.azanahsupport.com" TargetMode="External"/><Relationship Id="rId294" Type="http://schemas.openxmlformats.org/officeDocument/2006/relationships/hyperlink" Target="https://www.linkedin.com/in/kenneth-ikedife" TargetMode="External"/><Relationship Id="rId299" Type="http://schemas.openxmlformats.org/officeDocument/2006/relationships/hyperlink" Target="https://www.linkedin.com/in/aditya-dugar-ms" TargetMode="External"/><Relationship Id="rId298" Type="http://schemas.openxmlformats.org/officeDocument/2006/relationships/hyperlink" Target="https://www.linkedin.com/in/halenchy" TargetMode="External"/><Relationship Id="rId271" Type="http://schemas.openxmlformats.org/officeDocument/2006/relationships/hyperlink" Target="http://hydrantwaters.com" TargetMode="External"/><Relationship Id="rId270" Type="http://schemas.openxmlformats.org/officeDocument/2006/relationships/hyperlink" Target="https://www.linkedin.com/in/ian-sebastian-8126508a" TargetMode="External"/><Relationship Id="rId269" Type="http://schemas.openxmlformats.org/officeDocument/2006/relationships/hyperlink" Target="https://claxtoncapitalgroup.com/" TargetMode="External"/><Relationship Id="rId264" Type="http://schemas.openxmlformats.org/officeDocument/2006/relationships/hyperlink" Target="http://www.themastheadstrategy.com" TargetMode="External"/><Relationship Id="rId263" Type="http://schemas.openxmlformats.org/officeDocument/2006/relationships/hyperlink" Target="https://www.125ventures.vc/" TargetMode="External"/><Relationship Id="rId262" Type="http://schemas.openxmlformats.org/officeDocument/2006/relationships/hyperlink" Target="https://www.pettrustuk.com/" TargetMode="External"/><Relationship Id="rId261" Type="http://schemas.openxmlformats.org/officeDocument/2006/relationships/hyperlink" Target="http://deltastartups.ng" TargetMode="External"/><Relationship Id="rId268" Type="http://schemas.openxmlformats.org/officeDocument/2006/relationships/hyperlink" Target="https://www.linkedin.com/in/katie-claxton-48960231" TargetMode="External"/><Relationship Id="rId267" Type="http://schemas.openxmlformats.org/officeDocument/2006/relationships/hyperlink" Target="https://www.epicplays.co/" TargetMode="External"/><Relationship Id="rId266" Type="http://schemas.openxmlformats.org/officeDocument/2006/relationships/hyperlink" Target="https://www.linkedin.com/in/tamunomie-gudi-769184232" TargetMode="External"/><Relationship Id="rId265" Type="http://schemas.openxmlformats.org/officeDocument/2006/relationships/hyperlink" Target="http://getaloha.com" TargetMode="External"/><Relationship Id="rId260" Type="http://schemas.openxmlformats.org/officeDocument/2006/relationships/hyperlink" Target="https://affinitylabs.ai/" TargetMode="External"/><Relationship Id="rId259" Type="http://schemas.openxmlformats.org/officeDocument/2006/relationships/hyperlink" Target="http://www.eighthdoor.com" TargetMode="External"/><Relationship Id="rId258" Type="http://schemas.openxmlformats.org/officeDocument/2006/relationships/hyperlink" Target="https://www.linkedin.com/in/andre-mansoori-dara-326a0ab" TargetMode="External"/><Relationship Id="rId253" Type="http://schemas.openxmlformats.org/officeDocument/2006/relationships/hyperlink" Target="http://www.moxiesalon.com" TargetMode="External"/><Relationship Id="rId495" Type="http://schemas.openxmlformats.org/officeDocument/2006/relationships/hyperlink" Target="https://www.linkedin.com/in/manikandankarunanithi" TargetMode="External"/><Relationship Id="rId252" Type="http://schemas.openxmlformats.org/officeDocument/2006/relationships/hyperlink" Target="https://www.tatadigital.in/" TargetMode="External"/><Relationship Id="rId494" Type="http://schemas.openxmlformats.org/officeDocument/2006/relationships/hyperlink" Target="https://dzango.com" TargetMode="External"/><Relationship Id="rId251" Type="http://schemas.openxmlformats.org/officeDocument/2006/relationships/hyperlink" Target="https://familyofficeaccess.com/" TargetMode="External"/><Relationship Id="rId493" Type="http://schemas.openxmlformats.org/officeDocument/2006/relationships/hyperlink" Target="https://www.linkedin.com/in/pichon" TargetMode="External"/><Relationship Id="rId250" Type="http://schemas.openxmlformats.org/officeDocument/2006/relationships/hyperlink" Target="http://www.intothenext.com" TargetMode="External"/><Relationship Id="rId492" Type="http://schemas.openxmlformats.org/officeDocument/2006/relationships/hyperlink" Target="https://www.jfourthsolutions.com/" TargetMode="External"/><Relationship Id="rId257" Type="http://schemas.openxmlformats.org/officeDocument/2006/relationships/hyperlink" Target="https://www.linkedin.com/in/muhammad-azam-bb298622b" TargetMode="External"/><Relationship Id="rId499" Type="http://schemas.openxmlformats.org/officeDocument/2006/relationships/hyperlink" Target="https://webelight.com" TargetMode="External"/><Relationship Id="rId256" Type="http://schemas.openxmlformats.org/officeDocument/2006/relationships/hyperlink" Target="http://pharmatrax.pk" TargetMode="External"/><Relationship Id="rId498" Type="http://schemas.openxmlformats.org/officeDocument/2006/relationships/hyperlink" Target="http://www.rntbci.in" TargetMode="External"/><Relationship Id="rId255" Type="http://schemas.openxmlformats.org/officeDocument/2006/relationships/hyperlink" Target="http://calvadaholdings.com" TargetMode="External"/><Relationship Id="rId497" Type="http://schemas.openxmlformats.org/officeDocument/2006/relationships/hyperlink" Target="https://www.linkedin.com/in/baldwin-santhosh-9b733728" TargetMode="External"/><Relationship Id="rId254" Type="http://schemas.openxmlformats.org/officeDocument/2006/relationships/hyperlink" Target="https://www.linkedin.com/in/anncontorno" TargetMode="External"/><Relationship Id="rId496" Type="http://schemas.openxmlformats.org/officeDocument/2006/relationships/hyperlink" Target="http://www.deltafyqa.com" TargetMode="External"/><Relationship Id="rId293" Type="http://schemas.openxmlformats.org/officeDocument/2006/relationships/hyperlink" Target="https://www.outfront.solutions/" TargetMode="External"/><Relationship Id="rId292" Type="http://schemas.openxmlformats.org/officeDocument/2006/relationships/hyperlink" Target="http://www.tradebotsinc.com" TargetMode="External"/><Relationship Id="rId291" Type="http://schemas.openxmlformats.org/officeDocument/2006/relationships/hyperlink" Target="http://wattsadvisor.com" TargetMode="External"/><Relationship Id="rId290" Type="http://schemas.openxmlformats.org/officeDocument/2006/relationships/hyperlink" Target="http://apexinvestments.us" TargetMode="External"/><Relationship Id="rId286" Type="http://schemas.openxmlformats.org/officeDocument/2006/relationships/hyperlink" Target="http://axelnetwork.org" TargetMode="External"/><Relationship Id="rId285" Type="http://schemas.openxmlformats.org/officeDocument/2006/relationships/hyperlink" Target="https://www.linkedin.com/in/samkharadze" TargetMode="External"/><Relationship Id="rId284" Type="http://schemas.openxmlformats.org/officeDocument/2006/relationships/hyperlink" Target="https://jp.netko-solution.com/" TargetMode="External"/><Relationship Id="rId283" Type="http://schemas.openxmlformats.org/officeDocument/2006/relationships/hyperlink" Target="https://www.linkedin.com/in/simon-s-79b735a" TargetMode="External"/><Relationship Id="rId289" Type="http://schemas.openxmlformats.org/officeDocument/2006/relationships/hyperlink" Target="https://www.linkedin.com/in/daniel-angel-mejia" TargetMode="External"/><Relationship Id="rId288" Type="http://schemas.openxmlformats.org/officeDocument/2006/relationships/hyperlink" Target="https://www.riservacapital.com/" TargetMode="External"/><Relationship Id="rId287" Type="http://schemas.openxmlformats.org/officeDocument/2006/relationships/hyperlink" Target="https://www.linkedin.com/in/khakimov" TargetMode="External"/><Relationship Id="rId282" Type="http://schemas.openxmlformats.org/officeDocument/2006/relationships/hyperlink" Target="http://www.healfit.co.id" TargetMode="External"/><Relationship Id="rId281" Type="http://schemas.openxmlformats.org/officeDocument/2006/relationships/hyperlink" Target="http://genesislink.ca" TargetMode="External"/><Relationship Id="rId280" Type="http://schemas.openxmlformats.org/officeDocument/2006/relationships/hyperlink" Target="https://www.exatip.com/" TargetMode="External"/><Relationship Id="rId275" Type="http://schemas.openxmlformats.org/officeDocument/2006/relationships/hyperlink" Target="https://www.linkedin.com/in/jorge-nhamussua" TargetMode="External"/><Relationship Id="rId274" Type="http://schemas.openxmlformats.org/officeDocument/2006/relationships/hyperlink" Target="https://truleague.com/" TargetMode="External"/><Relationship Id="rId273" Type="http://schemas.openxmlformats.org/officeDocument/2006/relationships/hyperlink" Target="http://kemassa.com" TargetMode="External"/><Relationship Id="rId272" Type="http://schemas.openxmlformats.org/officeDocument/2006/relationships/hyperlink" Target="https://www.linkedin.com/in/chris-schuring-3013757" TargetMode="External"/><Relationship Id="rId279" Type="http://schemas.openxmlformats.org/officeDocument/2006/relationships/hyperlink" Target="http://stevenmitts.com" TargetMode="External"/><Relationship Id="rId278" Type="http://schemas.openxmlformats.org/officeDocument/2006/relationships/hyperlink" Target="https://www.linkedin.com/in/steven-mitts-6318a675" TargetMode="External"/><Relationship Id="rId277" Type="http://schemas.openxmlformats.org/officeDocument/2006/relationships/hyperlink" Target="http://www.dealflowxchange.com" TargetMode="External"/><Relationship Id="rId276" Type="http://schemas.openxmlformats.org/officeDocument/2006/relationships/hyperlink" Target="https://stratespheric.com/" TargetMode="External"/><Relationship Id="rId409" Type="http://schemas.openxmlformats.org/officeDocument/2006/relationships/hyperlink" Target="https://www.linkedin.com/in/ivan-mironov-aaab95324" TargetMode="External"/><Relationship Id="rId404" Type="http://schemas.openxmlformats.org/officeDocument/2006/relationships/hyperlink" Target="http://salvio.io" TargetMode="External"/><Relationship Id="rId403" Type="http://schemas.openxmlformats.org/officeDocument/2006/relationships/hyperlink" Target="http://www.mytestbits.com" TargetMode="External"/><Relationship Id="rId402" Type="http://schemas.openxmlformats.org/officeDocument/2006/relationships/hyperlink" Target="http://legitfit.com" TargetMode="External"/><Relationship Id="rId401" Type="http://schemas.openxmlformats.org/officeDocument/2006/relationships/hyperlink" Target="http://www.recsites.com" TargetMode="External"/><Relationship Id="rId408" Type="http://schemas.openxmlformats.org/officeDocument/2006/relationships/hyperlink" Target="https://barma.io/en" TargetMode="External"/><Relationship Id="rId407" Type="http://schemas.openxmlformats.org/officeDocument/2006/relationships/hyperlink" Target="http://www.dotcominfoway.com" TargetMode="External"/><Relationship Id="rId406" Type="http://schemas.openxmlformats.org/officeDocument/2006/relationships/hyperlink" Target="http://zeebu.com" TargetMode="External"/><Relationship Id="rId405" Type="http://schemas.openxmlformats.org/officeDocument/2006/relationships/hyperlink" Target="http://salvio.io" TargetMode="External"/><Relationship Id="rId400" Type="http://schemas.openxmlformats.org/officeDocument/2006/relationships/hyperlink" Target="http://aiperformanceconsulting.com" TargetMode="External"/><Relationship Id="rId228" Type="http://schemas.openxmlformats.org/officeDocument/2006/relationships/hyperlink" Target="https://www.linkedin.com/in/abhishek-bs97" TargetMode="External"/><Relationship Id="rId227" Type="http://schemas.openxmlformats.org/officeDocument/2006/relationships/hyperlink" Target="https://buildnetwork.info" TargetMode="External"/><Relationship Id="rId469" Type="http://schemas.openxmlformats.org/officeDocument/2006/relationships/hyperlink" Target="https://www.linkedin.com/in/benedicttang" TargetMode="External"/><Relationship Id="rId226" Type="http://schemas.openxmlformats.org/officeDocument/2006/relationships/hyperlink" Target="https://www.paradigma.city" TargetMode="External"/><Relationship Id="rId468" Type="http://schemas.openxmlformats.org/officeDocument/2006/relationships/hyperlink" Target="http://www.dahliaplus.com" TargetMode="External"/><Relationship Id="rId225" Type="http://schemas.openxmlformats.org/officeDocument/2006/relationships/hyperlink" Target="http://anyfeast.com" TargetMode="External"/><Relationship Id="rId467" Type="http://schemas.openxmlformats.org/officeDocument/2006/relationships/hyperlink" Target="https://www.linkedin.com/in/charliemanger" TargetMode="External"/><Relationship Id="rId229" Type="http://schemas.openxmlformats.org/officeDocument/2006/relationships/hyperlink" Target="https://www.linkedin.com/in/guillaume-aubard-phd" TargetMode="External"/><Relationship Id="rId220" Type="http://schemas.openxmlformats.org/officeDocument/2006/relationships/hyperlink" Target="https://www.ngenius.io" TargetMode="External"/><Relationship Id="rId462" Type="http://schemas.openxmlformats.org/officeDocument/2006/relationships/hyperlink" Target="http://www.premads.in" TargetMode="External"/><Relationship Id="rId461" Type="http://schemas.openxmlformats.org/officeDocument/2006/relationships/hyperlink" Target="http://thetaxwallah.com" TargetMode="External"/><Relationship Id="rId460" Type="http://schemas.openxmlformats.org/officeDocument/2006/relationships/hyperlink" Target="http://humee.ai" TargetMode="External"/><Relationship Id="rId224" Type="http://schemas.openxmlformats.org/officeDocument/2006/relationships/hyperlink" Target="http://gospoke.co" TargetMode="External"/><Relationship Id="rId466" Type="http://schemas.openxmlformats.org/officeDocument/2006/relationships/hyperlink" Target="http://reliefbuddy.com" TargetMode="External"/><Relationship Id="rId223" Type="http://schemas.openxmlformats.org/officeDocument/2006/relationships/hyperlink" Target="http://thesocialthunder.com" TargetMode="External"/><Relationship Id="rId465" Type="http://schemas.openxmlformats.org/officeDocument/2006/relationships/hyperlink" Target="http://sharsnacks.com" TargetMode="External"/><Relationship Id="rId222" Type="http://schemas.openxmlformats.org/officeDocument/2006/relationships/hyperlink" Target="http://www.n43studio.com" TargetMode="External"/><Relationship Id="rId464" Type="http://schemas.openxmlformats.org/officeDocument/2006/relationships/hyperlink" Target="https://www.linkedin.com/in/peter-rushford-34183b44" TargetMode="External"/><Relationship Id="rId221" Type="http://schemas.openxmlformats.org/officeDocument/2006/relationships/hyperlink" Target="http://www.jm-group.ca" TargetMode="External"/><Relationship Id="rId463" Type="http://schemas.openxmlformats.org/officeDocument/2006/relationships/hyperlink" Target="http://www.lifespeak.com" TargetMode="External"/><Relationship Id="rId217" Type="http://schemas.openxmlformats.org/officeDocument/2006/relationships/hyperlink" Target="https://manitobainnovates.ca/" TargetMode="External"/><Relationship Id="rId459" Type="http://schemas.openxmlformats.org/officeDocument/2006/relationships/hyperlink" Target="https://www.linkedin.com/in/johanbocquet" TargetMode="External"/><Relationship Id="rId216" Type="http://schemas.openxmlformats.org/officeDocument/2006/relationships/hyperlink" Target="http://youscan.io" TargetMode="External"/><Relationship Id="rId458" Type="http://schemas.openxmlformats.org/officeDocument/2006/relationships/hyperlink" Target="http://www.alpharika.com" TargetMode="External"/><Relationship Id="rId215" Type="http://schemas.openxmlformats.org/officeDocument/2006/relationships/hyperlink" Target="https://digital-reset.de" TargetMode="External"/><Relationship Id="rId457" Type="http://schemas.openxmlformats.org/officeDocument/2006/relationships/hyperlink" Target="http://www.asia-ai-association.org" TargetMode="External"/><Relationship Id="rId214" Type="http://schemas.openxmlformats.org/officeDocument/2006/relationships/hyperlink" Target="http://www.dataspotcg.com" TargetMode="External"/><Relationship Id="rId456" Type="http://schemas.openxmlformats.org/officeDocument/2006/relationships/hyperlink" Target="http://tetraadvisory.co" TargetMode="External"/><Relationship Id="rId219" Type="http://schemas.openxmlformats.org/officeDocument/2006/relationships/hyperlink" Target="http://dynamicagency.com.ng" TargetMode="External"/><Relationship Id="rId218" Type="http://schemas.openxmlformats.org/officeDocument/2006/relationships/hyperlink" Target="http://ethis.tr" TargetMode="External"/><Relationship Id="rId451" Type="http://schemas.openxmlformats.org/officeDocument/2006/relationships/hyperlink" Target="http://nmn-romania.com" TargetMode="External"/><Relationship Id="rId450" Type="http://schemas.openxmlformats.org/officeDocument/2006/relationships/hyperlink" Target="https://www.featherstonesourcing.com/" TargetMode="External"/><Relationship Id="rId213" Type="http://schemas.openxmlformats.org/officeDocument/2006/relationships/hyperlink" Target="http://familyoffices.com" TargetMode="External"/><Relationship Id="rId455" Type="http://schemas.openxmlformats.org/officeDocument/2006/relationships/hyperlink" Target="http://activeviam.com" TargetMode="External"/><Relationship Id="rId212" Type="http://schemas.openxmlformats.org/officeDocument/2006/relationships/hyperlink" Target="https://www.linkedin.com/in/johnmilanovich" TargetMode="External"/><Relationship Id="rId454" Type="http://schemas.openxmlformats.org/officeDocument/2006/relationships/hyperlink" Target="https://bandera.agency" TargetMode="External"/><Relationship Id="rId211" Type="http://schemas.openxmlformats.org/officeDocument/2006/relationships/hyperlink" Target="http://www.businessmastermind.in" TargetMode="External"/><Relationship Id="rId453" Type="http://schemas.openxmlformats.org/officeDocument/2006/relationships/hyperlink" Target="https://www.swishcapitalgroup.com/" TargetMode="External"/><Relationship Id="rId210" Type="http://schemas.openxmlformats.org/officeDocument/2006/relationships/hyperlink" Target="https://www.linkedin.com/in/ravindradatar" TargetMode="External"/><Relationship Id="rId452" Type="http://schemas.openxmlformats.org/officeDocument/2006/relationships/hyperlink" Target="http://www.vespuccipartners.com" TargetMode="External"/><Relationship Id="rId491" Type="http://schemas.openxmlformats.org/officeDocument/2006/relationships/hyperlink" Target="https://www.linkedin.com/in/michael-weng-mw777" TargetMode="External"/><Relationship Id="rId490" Type="http://schemas.openxmlformats.org/officeDocument/2006/relationships/hyperlink" Target="http://leagueapps.com" TargetMode="External"/><Relationship Id="rId249" Type="http://schemas.openxmlformats.org/officeDocument/2006/relationships/hyperlink" Target="https://virtussolis.space/" TargetMode="External"/><Relationship Id="rId248" Type="http://schemas.openxmlformats.org/officeDocument/2006/relationships/hyperlink" Target="http://nwhy.kr" TargetMode="External"/><Relationship Id="rId247" Type="http://schemas.openxmlformats.org/officeDocument/2006/relationships/hyperlink" Target="https://www.linkedin.com/in/jeremiahdaniel" TargetMode="External"/><Relationship Id="rId489" Type="http://schemas.openxmlformats.org/officeDocument/2006/relationships/hyperlink" Target="https://sustainzone.earth/" TargetMode="External"/><Relationship Id="rId242" Type="http://schemas.openxmlformats.org/officeDocument/2006/relationships/hyperlink" Target="https://www.linkedin.com/in/denny-darmo" TargetMode="External"/><Relationship Id="rId484" Type="http://schemas.openxmlformats.org/officeDocument/2006/relationships/hyperlink" Target="http://taskinfinity.com" TargetMode="External"/><Relationship Id="rId241" Type="http://schemas.openxmlformats.org/officeDocument/2006/relationships/hyperlink" Target="https://utopiapitch.com/" TargetMode="External"/><Relationship Id="rId483" Type="http://schemas.openxmlformats.org/officeDocument/2006/relationships/hyperlink" Target="https://www.linkedin.com/in/serge-maksymenko" TargetMode="External"/><Relationship Id="rId240" Type="http://schemas.openxmlformats.org/officeDocument/2006/relationships/hyperlink" Target="http://all3.com" TargetMode="External"/><Relationship Id="rId482" Type="http://schemas.openxmlformats.org/officeDocument/2006/relationships/hyperlink" Target="https://www.linkedin.com/in/sandipan-s-403981167" TargetMode="External"/><Relationship Id="rId481" Type="http://schemas.openxmlformats.org/officeDocument/2006/relationships/hyperlink" Target="http://gate2fundraise.com" TargetMode="External"/><Relationship Id="rId246" Type="http://schemas.openxmlformats.org/officeDocument/2006/relationships/hyperlink" Target="https://www.eathstartup.com/en/" TargetMode="External"/><Relationship Id="rId488" Type="http://schemas.openxmlformats.org/officeDocument/2006/relationships/hyperlink" Target="https://themuzestudios.com" TargetMode="External"/><Relationship Id="rId245" Type="http://schemas.openxmlformats.org/officeDocument/2006/relationships/hyperlink" Target="https://www.linkedin.com/in/company" TargetMode="External"/><Relationship Id="rId487" Type="http://schemas.openxmlformats.org/officeDocument/2006/relationships/hyperlink" Target="http://betrworkr.com" TargetMode="External"/><Relationship Id="rId244" Type="http://schemas.openxmlformats.org/officeDocument/2006/relationships/hyperlink" Target="http://www.ansoftsys.com" TargetMode="External"/><Relationship Id="rId486" Type="http://schemas.openxmlformats.org/officeDocument/2006/relationships/hyperlink" Target="http://www.espaciotemporal.cl" TargetMode="External"/><Relationship Id="rId243" Type="http://schemas.openxmlformats.org/officeDocument/2006/relationships/hyperlink" Target="https://scalientai.com/" TargetMode="External"/><Relationship Id="rId485" Type="http://schemas.openxmlformats.org/officeDocument/2006/relationships/hyperlink" Target="http://dotcomsourcing.com" TargetMode="External"/><Relationship Id="rId480" Type="http://schemas.openxmlformats.org/officeDocument/2006/relationships/hyperlink" Target="https://www.linkedin.com/in/sachapf" TargetMode="External"/><Relationship Id="rId239" Type="http://schemas.openxmlformats.org/officeDocument/2006/relationships/hyperlink" Target="https://leadgenman.com/" TargetMode="External"/><Relationship Id="rId238" Type="http://schemas.openxmlformats.org/officeDocument/2006/relationships/hyperlink" Target="https://www.linkedin.com/in/leadgenmanthan" TargetMode="External"/><Relationship Id="rId237" Type="http://schemas.openxmlformats.org/officeDocument/2006/relationships/hyperlink" Target="http://www.tradebotsinc.com" TargetMode="External"/><Relationship Id="rId479" Type="http://schemas.openxmlformats.org/officeDocument/2006/relationships/hyperlink" Target="http://tsa.co.za" TargetMode="External"/><Relationship Id="rId236" Type="http://schemas.openxmlformats.org/officeDocument/2006/relationships/hyperlink" Target="http://slana.mx" TargetMode="External"/><Relationship Id="rId478" Type="http://schemas.openxmlformats.org/officeDocument/2006/relationships/hyperlink" Target="http://latp.us" TargetMode="External"/><Relationship Id="rId231" Type="http://schemas.openxmlformats.org/officeDocument/2006/relationships/hyperlink" Target="https://www.linkedin.com/in/dramitsaini" TargetMode="External"/><Relationship Id="rId473" Type="http://schemas.openxmlformats.org/officeDocument/2006/relationships/hyperlink" Target="https://www.linkedin.com/in/sam-codron" TargetMode="External"/><Relationship Id="rId230" Type="http://schemas.openxmlformats.org/officeDocument/2006/relationships/hyperlink" Target="https://ixcampus.eu/en/" TargetMode="External"/><Relationship Id="rId472" Type="http://schemas.openxmlformats.org/officeDocument/2006/relationships/hyperlink" Target="http://www.aniediinyangfoundation.org" TargetMode="External"/><Relationship Id="rId471" Type="http://schemas.openxmlformats.org/officeDocument/2006/relationships/hyperlink" Target="http://suttrula.com" TargetMode="External"/><Relationship Id="rId470" Type="http://schemas.openxmlformats.org/officeDocument/2006/relationships/hyperlink" Target="http://bengo.ai" TargetMode="External"/><Relationship Id="rId235" Type="http://schemas.openxmlformats.org/officeDocument/2006/relationships/hyperlink" Target="https://sunjosho.com" TargetMode="External"/><Relationship Id="rId477" Type="http://schemas.openxmlformats.org/officeDocument/2006/relationships/hyperlink" Target="https://www.linkedin.com/in/markmancebo" TargetMode="External"/><Relationship Id="rId234" Type="http://schemas.openxmlformats.org/officeDocument/2006/relationships/hyperlink" Target="https://www.linkedin.com/in/vikas-sunkad" TargetMode="External"/><Relationship Id="rId476" Type="http://schemas.openxmlformats.org/officeDocument/2006/relationships/hyperlink" Target="https://www.linkedin.com/in/jorgeporroa" TargetMode="External"/><Relationship Id="rId233" Type="http://schemas.openxmlformats.org/officeDocument/2006/relationships/hyperlink" Target="http://www.monkify.ai" TargetMode="External"/><Relationship Id="rId475" Type="http://schemas.openxmlformats.org/officeDocument/2006/relationships/hyperlink" Target="https://www.linkedin.com/in/leandrocrafael" TargetMode="External"/><Relationship Id="rId232" Type="http://schemas.openxmlformats.org/officeDocument/2006/relationships/hyperlink" Target="https://www.linkedin.com/in/patrick-ranner" TargetMode="External"/><Relationship Id="rId474" Type="http://schemas.openxmlformats.org/officeDocument/2006/relationships/hyperlink" Target="http://www.rgesindia.com" TargetMode="External"/><Relationship Id="rId426" Type="http://schemas.openxmlformats.org/officeDocument/2006/relationships/hyperlink" Target="http://www.madetheedit.com" TargetMode="External"/><Relationship Id="rId425" Type="http://schemas.openxmlformats.org/officeDocument/2006/relationships/hyperlink" Target="http://quotesdirect.com" TargetMode="External"/><Relationship Id="rId424" Type="http://schemas.openxmlformats.org/officeDocument/2006/relationships/hyperlink" Target="https://ubuntukaizen.decilehub.com/" TargetMode="External"/><Relationship Id="rId423" Type="http://schemas.openxmlformats.org/officeDocument/2006/relationships/hyperlink" Target="https://www.linkedin.com/in/lus" TargetMode="External"/><Relationship Id="rId429" Type="http://schemas.openxmlformats.org/officeDocument/2006/relationships/hyperlink" Target="https://www.dataoperations.org/" TargetMode="External"/><Relationship Id="rId428" Type="http://schemas.openxmlformats.org/officeDocument/2006/relationships/hyperlink" Target="http://www.stonemediasolutions.com" TargetMode="External"/><Relationship Id="rId427" Type="http://schemas.openxmlformats.org/officeDocument/2006/relationships/hyperlink" Target="http://hfc-gmbh.ch" TargetMode="External"/><Relationship Id="rId422" Type="http://schemas.openxmlformats.org/officeDocument/2006/relationships/hyperlink" Target="http://getdandy.com" TargetMode="External"/><Relationship Id="rId421" Type="http://schemas.openxmlformats.org/officeDocument/2006/relationships/hyperlink" Target="http://dinky.cc" TargetMode="External"/><Relationship Id="rId420" Type="http://schemas.openxmlformats.org/officeDocument/2006/relationships/hyperlink" Target="https://avealto.com" TargetMode="External"/><Relationship Id="rId415" Type="http://schemas.openxmlformats.org/officeDocument/2006/relationships/hyperlink" Target="http://www.matera.com" TargetMode="External"/><Relationship Id="rId414" Type="http://schemas.openxmlformats.org/officeDocument/2006/relationships/hyperlink" Target="https://www.linkedin.com/in/usermnguifo" TargetMode="External"/><Relationship Id="rId413" Type="http://schemas.openxmlformats.org/officeDocument/2006/relationships/hyperlink" Target="https://www.dotcominfoway.com/" TargetMode="External"/><Relationship Id="rId412" Type="http://schemas.openxmlformats.org/officeDocument/2006/relationships/hyperlink" Target="https://www.linkedin.com/in/sharan-prabhakaran-96691121" TargetMode="External"/><Relationship Id="rId419" Type="http://schemas.openxmlformats.org/officeDocument/2006/relationships/hyperlink" Target="https://www.linkedin.com/in/patelravi7210" TargetMode="External"/><Relationship Id="rId418" Type="http://schemas.openxmlformats.org/officeDocument/2006/relationships/hyperlink" Target="http://www.propella.vc" TargetMode="External"/><Relationship Id="rId417" Type="http://schemas.openxmlformats.org/officeDocument/2006/relationships/hyperlink" Target="https://plenus-health.com/" TargetMode="External"/><Relationship Id="rId416" Type="http://schemas.openxmlformats.org/officeDocument/2006/relationships/hyperlink" Target="https://www.tryvtc.com/" TargetMode="External"/><Relationship Id="rId411" Type="http://schemas.openxmlformats.org/officeDocument/2006/relationships/hyperlink" Target="http://homesteadroad.com" TargetMode="External"/><Relationship Id="rId410" Type="http://schemas.openxmlformats.org/officeDocument/2006/relationships/hyperlink" Target="http://entrine.com" TargetMode="External"/><Relationship Id="rId206" Type="http://schemas.openxmlformats.org/officeDocument/2006/relationships/hyperlink" Target="http://wearabledefense.com" TargetMode="External"/><Relationship Id="rId448" Type="http://schemas.openxmlformats.org/officeDocument/2006/relationships/hyperlink" Target="https://www.automa8e.com/" TargetMode="External"/><Relationship Id="rId205" Type="http://schemas.openxmlformats.org/officeDocument/2006/relationships/hyperlink" Target="http://www.glyphstech.com" TargetMode="External"/><Relationship Id="rId447" Type="http://schemas.openxmlformats.org/officeDocument/2006/relationships/hyperlink" Target="https://www.linkedin.com/in/tariqsg" TargetMode="External"/><Relationship Id="rId204" Type="http://schemas.openxmlformats.org/officeDocument/2006/relationships/hyperlink" Target="https://www.linkedin.com/in/mohitkapoor" TargetMode="External"/><Relationship Id="rId446" Type="http://schemas.openxmlformats.org/officeDocument/2006/relationships/hyperlink" Target="https://www.linkedin.com/in/keekeith" TargetMode="External"/><Relationship Id="rId203" Type="http://schemas.openxmlformats.org/officeDocument/2006/relationships/hyperlink" Target="http://popticket.hk" TargetMode="External"/><Relationship Id="rId445" Type="http://schemas.openxmlformats.org/officeDocument/2006/relationships/hyperlink" Target="https://www.linkedin.com/in/magnertia-inc-0b3021316" TargetMode="External"/><Relationship Id="rId209" Type="http://schemas.openxmlformats.org/officeDocument/2006/relationships/hyperlink" Target="http://reidn.co" TargetMode="External"/><Relationship Id="rId208" Type="http://schemas.openxmlformats.org/officeDocument/2006/relationships/hyperlink" Target="https://www.linkedin.com/in/derieckreid" TargetMode="External"/><Relationship Id="rId207" Type="http://schemas.openxmlformats.org/officeDocument/2006/relationships/hyperlink" Target="https://ventunoitaly.com/en/" TargetMode="External"/><Relationship Id="rId449" Type="http://schemas.openxmlformats.org/officeDocument/2006/relationships/hyperlink" Target="http://pspsolutions.net" TargetMode="External"/><Relationship Id="rId440" Type="http://schemas.openxmlformats.org/officeDocument/2006/relationships/hyperlink" Target="http://quocent.com" TargetMode="External"/><Relationship Id="rId202" Type="http://schemas.openxmlformats.org/officeDocument/2006/relationships/hyperlink" Target="https://www.linkedin.com/in/viacheslav-kriuchkov-724376249" TargetMode="External"/><Relationship Id="rId444" Type="http://schemas.openxmlformats.org/officeDocument/2006/relationships/hyperlink" Target="http://www.unilever.com" TargetMode="External"/><Relationship Id="rId201" Type="http://schemas.openxmlformats.org/officeDocument/2006/relationships/hyperlink" Target="http://factorymind.ai" TargetMode="External"/><Relationship Id="rId443" Type="http://schemas.openxmlformats.org/officeDocument/2006/relationships/hyperlink" Target="http://www.scmigroup.com" TargetMode="External"/><Relationship Id="rId200" Type="http://schemas.openxmlformats.org/officeDocument/2006/relationships/hyperlink" Target="https://cepheusx.com" TargetMode="External"/><Relationship Id="rId442" Type="http://schemas.openxmlformats.org/officeDocument/2006/relationships/hyperlink" Target="https://www.stellar-bee.com/" TargetMode="External"/><Relationship Id="rId441" Type="http://schemas.openxmlformats.org/officeDocument/2006/relationships/hyperlink" Target="https://www.useready.com/" TargetMode="External"/><Relationship Id="rId437" Type="http://schemas.openxmlformats.org/officeDocument/2006/relationships/hyperlink" Target="https://www.linkedin.com/in/mdhidayat" TargetMode="External"/><Relationship Id="rId436" Type="http://schemas.openxmlformats.org/officeDocument/2006/relationships/hyperlink" Target="https://www.linkedin.com/in/alberttann" TargetMode="External"/><Relationship Id="rId435" Type="http://schemas.openxmlformats.org/officeDocument/2006/relationships/hyperlink" Target="https://www.linkedin.com/in/hoonie-lim" TargetMode="External"/><Relationship Id="rId434" Type="http://schemas.openxmlformats.org/officeDocument/2006/relationships/hyperlink" Target="http://www.levelupbytf.com" TargetMode="External"/><Relationship Id="rId439" Type="http://schemas.openxmlformats.org/officeDocument/2006/relationships/hyperlink" Target="http://www.habitatenviro.com" TargetMode="External"/><Relationship Id="rId438" Type="http://schemas.openxmlformats.org/officeDocument/2006/relationships/hyperlink" Target="https://www.linkedin.com/in/bk-sinha-209344289" TargetMode="External"/><Relationship Id="rId433" Type="http://schemas.openxmlformats.org/officeDocument/2006/relationships/hyperlink" Target="https://www.linkedin.com/in/markbarnabas" TargetMode="External"/><Relationship Id="rId432" Type="http://schemas.openxmlformats.org/officeDocument/2006/relationships/hyperlink" Target="https://917ventures.com/" TargetMode="External"/><Relationship Id="rId431" Type="http://schemas.openxmlformats.org/officeDocument/2006/relationships/hyperlink" Target="http://www.trazar.io" TargetMode="External"/><Relationship Id="rId430" Type="http://schemas.openxmlformats.org/officeDocument/2006/relationships/hyperlink" Target="http://icnx.r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marketingwithdave.com" TargetMode="External"/><Relationship Id="rId2" Type="http://schemas.openxmlformats.org/officeDocument/2006/relationships/hyperlink" Target="https://www.linkedin.com/in/sitanshu-kumar-sahoo/" TargetMode="External"/><Relationship Id="rId3" Type="http://schemas.openxmlformats.org/officeDocument/2006/relationships/hyperlink" Target="https://www.aicognitia.com/" TargetMode="External"/><Relationship Id="rId4" Type="http://schemas.openxmlformats.org/officeDocument/2006/relationships/hyperlink" Target="http://www.nonameyet.com" TargetMode="External"/><Relationship Id="rId9" Type="http://schemas.openxmlformats.org/officeDocument/2006/relationships/hyperlink" Target="https://www.aibits.space/" TargetMode="External"/><Relationship Id="rId5" Type="http://schemas.openxmlformats.org/officeDocument/2006/relationships/hyperlink" Target="https://www.linkedin.com/in/neavil-porus-a-" TargetMode="External"/><Relationship Id="rId6" Type="http://schemas.openxmlformats.org/officeDocument/2006/relationships/hyperlink" Target="http://aigenticy.com" TargetMode="External"/><Relationship Id="rId7" Type="http://schemas.openxmlformats.org/officeDocument/2006/relationships/hyperlink" Target="https://www.linkedin.com/in/joshua-misali-04b7781b6/" TargetMode="External"/><Relationship Id="rId8" Type="http://schemas.openxmlformats.org/officeDocument/2006/relationships/hyperlink" Target="https://mimic.agency/" TargetMode="External"/><Relationship Id="rId40" Type="http://schemas.openxmlformats.org/officeDocument/2006/relationships/hyperlink" Target="https://www.linkedin.com/in/amitthakur" TargetMode="External"/><Relationship Id="rId42" Type="http://schemas.openxmlformats.org/officeDocument/2006/relationships/hyperlink" Target="https://www.fireya.co.in" TargetMode="External"/><Relationship Id="rId41" Type="http://schemas.openxmlformats.org/officeDocument/2006/relationships/hyperlink" Target="https://www.bhartitech.com" TargetMode="External"/><Relationship Id="rId44" Type="http://schemas.openxmlformats.org/officeDocument/2006/relationships/hyperlink" Target="https://www.linkedin.com/in/md-ruhul-amin-474200145/" TargetMode="External"/><Relationship Id="rId43" Type="http://schemas.openxmlformats.org/officeDocument/2006/relationships/hyperlink" Target="https://www.linkedin.com/in/pavel-inchikov/" TargetMode="External"/><Relationship Id="rId46" Type="http://schemas.openxmlformats.org/officeDocument/2006/relationships/hyperlink" Target="https://www.linkedin.com/in/ashagrie-z-58488160" TargetMode="External"/><Relationship Id="rId45" Type="http://schemas.openxmlformats.org/officeDocument/2006/relationships/hyperlink" Target="http://www.linkedin.com/in/sidcxo" TargetMode="External"/><Relationship Id="rId48" Type="http://schemas.openxmlformats.org/officeDocument/2006/relationships/hyperlink" Target="https://murutechinc.com/" TargetMode="External"/><Relationship Id="rId47" Type="http://schemas.openxmlformats.org/officeDocument/2006/relationships/hyperlink" Target="https://www.linkedin.com/in/christian-muru/" TargetMode="External"/><Relationship Id="rId49" Type="http://schemas.openxmlformats.org/officeDocument/2006/relationships/hyperlink" Target="http://yurimariotti.com" TargetMode="External"/><Relationship Id="rId31" Type="http://schemas.openxmlformats.org/officeDocument/2006/relationships/hyperlink" Target="https://www.linkedin.com/in/salimalbitar?utm_source=share&amp;utm_campaign=share_via&amp;utm_content=profile&amp;utm_medium=android_app" TargetMode="External"/><Relationship Id="rId30" Type="http://schemas.openxmlformats.org/officeDocument/2006/relationships/hyperlink" Target="https://a2aregistry.in" TargetMode="External"/><Relationship Id="rId33" Type="http://schemas.openxmlformats.org/officeDocument/2006/relationships/hyperlink" Target="https://www.linkedin.com/in/dirk-vander-noot/" TargetMode="External"/><Relationship Id="rId32" Type="http://schemas.openxmlformats.org/officeDocument/2006/relationships/hyperlink" Target="https://www.linkedin.com/in/dani" TargetMode="External"/><Relationship Id="rId35" Type="http://schemas.openxmlformats.org/officeDocument/2006/relationships/hyperlink" Target="https://www.linkedin.com/in/lrothlagos?utm_source=share&amp;utm_campaign=share_via&amp;utm_content=profile&amp;utm_medium=ios_app" TargetMode="External"/><Relationship Id="rId34" Type="http://schemas.openxmlformats.org/officeDocument/2006/relationships/hyperlink" Target="https://www.telltalesops.com/" TargetMode="External"/><Relationship Id="rId37" Type="http://schemas.openxmlformats.org/officeDocument/2006/relationships/hyperlink" Target="https://www.linkedin.com/in/alexander-dyatlov/" TargetMode="External"/><Relationship Id="rId36" Type="http://schemas.openxmlformats.org/officeDocument/2006/relationships/hyperlink" Target="http://luisarothstudio.com" TargetMode="External"/><Relationship Id="rId39" Type="http://schemas.openxmlformats.org/officeDocument/2006/relationships/hyperlink" Target="https://the-one-lilac.vercel.app/" TargetMode="External"/><Relationship Id="rId38" Type="http://schemas.openxmlformats.org/officeDocument/2006/relationships/hyperlink" Target="http://kilyaschool.com" TargetMode="External"/><Relationship Id="rId20" Type="http://schemas.openxmlformats.org/officeDocument/2006/relationships/hyperlink" Target="https://goldrush.ng" TargetMode="External"/><Relationship Id="rId22" Type="http://schemas.openxmlformats.org/officeDocument/2006/relationships/hyperlink" Target="http://zainamjad.com" TargetMode="External"/><Relationship Id="rId21" Type="http://schemas.openxmlformats.org/officeDocument/2006/relationships/hyperlink" Target="https://www.waizard.io/" TargetMode="External"/><Relationship Id="rId24" Type="http://schemas.openxmlformats.org/officeDocument/2006/relationships/hyperlink" Target="https://www.fiverr.com/s/qD3XZLl" TargetMode="External"/><Relationship Id="rId23" Type="http://schemas.openxmlformats.org/officeDocument/2006/relationships/hyperlink" Target="https://www.linkedin.com/in/usman-abass-09468b235?utm_source=share&amp;utm_campaign=share_via&amp;utm_content=profile&amp;utm_medium=android_app" TargetMode="External"/><Relationship Id="rId26" Type="http://schemas.openxmlformats.org/officeDocument/2006/relationships/hyperlink" Target="https://www.linkedin.com/in/abdealisiyawala/" TargetMode="External"/><Relationship Id="rId25" Type="http://schemas.openxmlformats.org/officeDocument/2006/relationships/hyperlink" Target="http://leaderspr.com" TargetMode="External"/><Relationship Id="rId28" Type="http://schemas.openxmlformats.org/officeDocument/2006/relationships/hyperlink" Target="https://www.linkedin.com/in/reston-ngosa-456b8571" TargetMode="External"/><Relationship Id="rId27" Type="http://schemas.openxmlformats.org/officeDocument/2006/relationships/hyperlink" Target="https://siya.tech" TargetMode="External"/><Relationship Id="rId29" Type="http://schemas.openxmlformats.org/officeDocument/2006/relationships/hyperlink" Target="http://reskago.com" TargetMode="External"/><Relationship Id="rId11" Type="http://schemas.openxmlformats.org/officeDocument/2006/relationships/hyperlink" Target="http://craigieburn.se" TargetMode="External"/><Relationship Id="rId10" Type="http://schemas.openxmlformats.org/officeDocument/2006/relationships/hyperlink" Target="https://kozak.bio" TargetMode="External"/><Relationship Id="rId13" Type="http://schemas.openxmlformats.org/officeDocument/2006/relationships/hyperlink" Target="http://www.kevinhorek.com" TargetMode="External"/><Relationship Id="rId12" Type="http://schemas.openxmlformats.org/officeDocument/2006/relationships/hyperlink" Target="https://www.linkedin.com/in/kevinhorek/" TargetMode="External"/><Relationship Id="rId15" Type="http://schemas.openxmlformats.org/officeDocument/2006/relationships/hyperlink" Target="https://www.linkedin.com/in/venelin-dimitrov-0981326b" TargetMode="External"/><Relationship Id="rId14" Type="http://schemas.openxmlformats.org/officeDocument/2006/relationships/hyperlink" Target="https://www.linkedin.com/in/torlo/" TargetMode="External"/><Relationship Id="rId17" Type="http://schemas.openxmlformats.org/officeDocument/2006/relationships/hyperlink" Target="http://linqto.com" TargetMode="External"/><Relationship Id="rId16" Type="http://schemas.openxmlformats.org/officeDocument/2006/relationships/hyperlink" Target="https://eraia-consulting.com/" TargetMode="External"/><Relationship Id="rId19" Type="http://schemas.openxmlformats.org/officeDocument/2006/relationships/hyperlink" Target="http://linkedin.com/in/ademola-usuf" TargetMode="External"/><Relationship Id="rId18" Type="http://schemas.openxmlformats.org/officeDocument/2006/relationships/hyperlink" Target="http://dealraise.com" TargetMode="External"/><Relationship Id="rId84" Type="http://schemas.openxmlformats.org/officeDocument/2006/relationships/hyperlink" Target="http://www.linkedin.com/in/akshaysakhalkar" TargetMode="External"/><Relationship Id="rId83" Type="http://schemas.openxmlformats.org/officeDocument/2006/relationships/hyperlink" Target="http://www.michaelhcowan.com" TargetMode="External"/><Relationship Id="rId86" Type="http://schemas.openxmlformats.org/officeDocument/2006/relationships/hyperlink" Target="https://www.linkedin.com/in/suresh-rao-k-1a67b9291/" TargetMode="External"/><Relationship Id="rId85" Type="http://schemas.openxmlformats.org/officeDocument/2006/relationships/hyperlink" Target="https://www.linkedin.com/in/uzmamansoori/" TargetMode="External"/><Relationship Id="rId88" Type="http://schemas.openxmlformats.org/officeDocument/2006/relationships/hyperlink" Target="http://cornerr.io" TargetMode="External"/><Relationship Id="rId87" Type="http://schemas.openxmlformats.org/officeDocument/2006/relationships/hyperlink" Target="https://www.linkedin.com/in/bidemiakinade/" TargetMode="External"/><Relationship Id="rId89" Type="http://schemas.openxmlformats.org/officeDocument/2006/relationships/hyperlink" Target="http://aileadershipcompass.com" TargetMode="External"/><Relationship Id="rId80" Type="http://schemas.openxmlformats.org/officeDocument/2006/relationships/hyperlink" Target="https://www.linkedin.com/in/ayesha-farooq96/" TargetMode="External"/><Relationship Id="rId82" Type="http://schemas.openxmlformats.org/officeDocument/2006/relationships/hyperlink" Target="https://www.linkedin.com/in/naitikshrma/" TargetMode="External"/><Relationship Id="rId81" Type="http://schemas.openxmlformats.org/officeDocument/2006/relationships/hyperlink" Target="https://ayman.brandeonix.com/" TargetMode="External"/><Relationship Id="rId73" Type="http://schemas.openxmlformats.org/officeDocument/2006/relationships/hyperlink" Target="https://www.linkedin.com/in/jayeshanandani" TargetMode="External"/><Relationship Id="rId72" Type="http://schemas.openxmlformats.org/officeDocument/2006/relationships/hyperlink" Target="http://www.mindarc.com" TargetMode="External"/><Relationship Id="rId75" Type="http://schemas.openxmlformats.org/officeDocument/2006/relationships/hyperlink" Target="https://www.raffman.com" TargetMode="External"/><Relationship Id="rId74" Type="http://schemas.openxmlformats.org/officeDocument/2006/relationships/hyperlink" Target="http://www.webelight.com" TargetMode="External"/><Relationship Id="rId77" Type="http://schemas.openxmlformats.org/officeDocument/2006/relationships/hyperlink" Target="http://www.ganda.com" TargetMode="External"/><Relationship Id="rId76" Type="http://schemas.openxmlformats.org/officeDocument/2006/relationships/hyperlink" Target="https://www.linkedin.com/in/kathirvelmuruganr/" TargetMode="External"/><Relationship Id="rId79" Type="http://schemas.openxmlformats.org/officeDocument/2006/relationships/hyperlink" Target="https://codeks.net" TargetMode="External"/><Relationship Id="rId78" Type="http://schemas.openxmlformats.org/officeDocument/2006/relationships/hyperlink" Target="https://linkedin.com/in/fortan-pireva" TargetMode="External"/><Relationship Id="rId71" Type="http://schemas.openxmlformats.org/officeDocument/2006/relationships/hyperlink" Target="https://www.linkedin.com/me?trk=p_mwlite_feed-secondary_nav" TargetMode="External"/><Relationship Id="rId70" Type="http://schemas.openxmlformats.org/officeDocument/2006/relationships/hyperlink" Target="http://www.snetbranding.com" TargetMode="External"/><Relationship Id="rId62" Type="http://schemas.openxmlformats.org/officeDocument/2006/relationships/hyperlink" Target="http://axonjay.ai" TargetMode="External"/><Relationship Id="rId61" Type="http://schemas.openxmlformats.org/officeDocument/2006/relationships/hyperlink" Target="https://www.linkedin.com/in/cedric-sounard/" TargetMode="External"/><Relationship Id="rId64" Type="http://schemas.openxmlformats.org/officeDocument/2006/relationships/hyperlink" Target="https://thedigitalpop.com" TargetMode="External"/><Relationship Id="rId63" Type="http://schemas.openxmlformats.org/officeDocument/2006/relationships/hyperlink" Target="https://www.linkedin.com/in/dustin-godevais-60232229" TargetMode="External"/><Relationship Id="rId66" Type="http://schemas.openxmlformats.org/officeDocument/2006/relationships/hyperlink" Target="https://www.linkedin.com/in/bratin-das" TargetMode="External"/><Relationship Id="rId65" Type="http://schemas.openxmlformats.org/officeDocument/2006/relationships/hyperlink" Target="http://aimarketingmasters.com" TargetMode="External"/><Relationship Id="rId68" Type="http://schemas.openxmlformats.org/officeDocument/2006/relationships/hyperlink" Target="https://www.linkedin.com/in/marina-gabor/" TargetMode="External"/><Relationship Id="rId67" Type="http://schemas.openxmlformats.org/officeDocument/2006/relationships/hyperlink" Target="https://www.linkedin.com/in/hozaifa-elkholy1/" TargetMode="External"/><Relationship Id="rId60" Type="http://schemas.openxmlformats.org/officeDocument/2006/relationships/hyperlink" Target="http://linkedin.com/in/tscregg" TargetMode="External"/><Relationship Id="rId69" Type="http://schemas.openxmlformats.org/officeDocument/2006/relationships/hyperlink" Target="https://www.linkedin.com/in/shivamrecords-paid-marketing?utm_source=share&amp;utm_campaign=share_via&amp;utm_content=profile&amp;utm_medium=ios_app" TargetMode="External"/><Relationship Id="rId51" Type="http://schemas.openxmlformats.org/officeDocument/2006/relationships/hyperlink" Target="http://www.drxl.odoo.com" TargetMode="External"/><Relationship Id="rId50" Type="http://schemas.openxmlformats.org/officeDocument/2006/relationships/hyperlink" Target="https://www.linkedin.com/in/leon-apungu-a53b3829a?utm_source=share&amp;utm_campaign=share_via&amp;utm_content=profile&amp;utm_medium=android_app" TargetMode="External"/><Relationship Id="rId53" Type="http://schemas.openxmlformats.org/officeDocument/2006/relationships/hyperlink" Target="https://www.linkedin.com/in/kumarbasuml/" TargetMode="External"/><Relationship Id="rId52" Type="http://schemas.openxmlformats.org/officeDocument/2006/relationships/hyperlink" Target="https://pl.linkedin.com/in/aleksanderburas" TargetMode="External"/><Relationship Id="rId55" Type="http://schemas.openxmlformats.org/officeDocument/2006/relationships/hyperlink" Target="https://madebyny.land" TargetMode="External"/><Relationship Id="rId54" Type="http://schemas.openxmlformats.org/officeDocument/2006/relationships/hyperlink" Target="https://oflo.netlify.app/" TargetMode="External"/><Relationship Id="rId57" Type="http://schemas.openxmlformats.org/officeDocument/2006/relationships/hyperlink" Target="http://www.purplebrains.com" TargetMode="External"/><Relationship Id="rId56" Type="http://schemas.openxmlformats.org/officeDocument/2006/relationships/hyperlink" Target="http://www.timeoffprojects.com" TargetMode="External"/><Relationship Id="rId59" Type="http://schemas.openxmlformats.org/officeDocument/2006/relationships/hyperlink" Target="http://thecarolreport.com" TargetMode="External"/><Relationship Id="rId58" Type="http://schemas.openxmlformats.org/officeDocument/2006/relationships/hyperlink" Target="https://theaiaccelerator.co/" TargetMode="External"/><Relationship Id="rId107" Type="http://schemas.openxmlformats.org/officeDocument/2006/relationships/hyperlink" Target="http://linkedin.com/ln/aamirmehta" TargetMode="External"/><Relationship Id="rId106" Type="http://schemas.openxmlformats.org/officeDocument/2006/relationships/hyperlink" Target="https://theeyelevel.in/" TargetMode="External"/><Relationship Id="rId105" Type="http://schemas.openxmlformats.org/officeDocument/2006/relationships/hyperlink" Target="https://www.linkedin.com/in/akmalbillekar/" TargetMode="External"/><Relationship Id="rId104" Type="http://schemas.openxmlformats.org/officeDocument/2006/relationships/hyperlink" Target="http://dhrcfirm.com" TargetMode="External"/><Relationship Id="rId109" Type="http://schemas.openxmlformats.org/officeDocument/2006/relationships/hyperlink" Target="http://hinterlandweb.com" TargetMode="External"/><Relationship Id="rId108" Type="http://schemas.openxmlformats.org/officeDocument/2006/relationships/hyperlink" Target="https://www.linkedin.com/in/andr%C3%A9-silva-77b2b0a2?utm_source=share&amp;utm_campaign=share_via&amp;utm_content=profile&amp;utm_medium=ios_app" TargetMode="External"/><Relationship Id="rId103" Type="http://schemas.openxmlformats.org/officeDocument/2006/relationships/hyperlink" Target="https://www.linkedin.com/in/bhartenduprakash/" TargetMode="External"/><Relationship Id="rId102" Type="http://schemas.openxmlformats.org/officeDocument/2006/relationships/hyperlink" Target="http://achievewithaiclub.com" TargetMode="External"/><Relationship Id="rId101" Type="http://schemas.openxmlformats.org/officeDocument/2006/relationships/hyperlink" Target="http://tamsin.ai" TargetMode="External"/><Relationship Id="rId100" Type="http://schemas.openxmlformats.org/officeDocument/2006/relationships/hyperlink" Target="https://iniyan.pro" TargetMode="External"/><Relationship Id="rId126" Type="http://schemas.openxmlformats.org/officeDocument/2006/relationships/drawing" Target="../drawings/drawing3.xml"/><Relationship Id="rId121" Type="http://schemas.openxmlformats.org/officeDocument/2006/relationships/hyperlink" Target="https://www.linkedin.com/in/ndifreke-charles-9916b9159?utm_source=share&amp;utm_campaign=share_via&amp;utm_content=profile&amp;utm_medium=android_app" TargetMode="External"/><Relationship Id="rId120" Type="http://schemas.openxmlformats.org/officeDocument/2006/relationships/hyperlink" Target="https://www.linkedin.com/in/tamil-selvan-ba15a932a" TargetMode="External"/><Relationship Id="rId125" Type="http://schemas.openxmlformats.org/officeDocument/2006/relationships/hyperlink" Target="https://www.linkedin.com/in/dinesh-gowtham-subramanian-aba080175?utm_source=share&amp;utm_campaign=share_via&amp;utm_content=profile&amp;utm_medium=android_app" TargetMode="External"/><Relationship Id="rId124" Type="http://schemas.openxmlformats.org/officeDocument/2006/relationships/hyperlink" Target="http://it.wisemount.in" TargetMode="External"/><Relationship Id="rId123" Type="http://schemas.openxmlformats.org/officeDocument/2006/relationships/hyperlink" Target="http://www.sixofour.in" TargetMode="External"/><Relationship Id="rId122" Type="http://schemas.openxmlformats.org/officeDocument/2006/relationships/hyperlink" Target="https://www.linkedin.com/in/amuthasakaran-balasubramanian-8b7843133/" TargetMode="External"/><Relationship Id="rId95" Type="http://schemas.openxmlformats.org/officeDocument/2006/relationships/hyperlink" Target="https://www.linkedin.com/in/ujjawal-modi-1ba754252" TargetMode="External"/><Relationship Id="rId94" Type="http://schemas.openxmlformats.org/officeDocument/2006/relationships/hyperlink" Target="http://linkedin.com/in/rahiuppal" TargetMode="External"/><Relationship Id="rId97" Type="http://schemas.openxmlformats.org/officeDocument/2006/relationships/hyperlink" Target="http://www.uptrendsolutions.in/clarity-call" TargetMode="External"/><Relationship Id="rId96" Type="http://schemas.openxmlformats.org/officeDocument/2006/relationships/hyperlink" Target="http://www.synix-it.com" TargetMode="External"/><Relationship Id="rId99" Type="http://schemas.openxmlformats.org/officeDocument/2006/relationships/hyperlink" Target="https://www.linkedin.com/in/raj-sorathiya-r2004s/" TargetMode="External"/><Relationship Id="rId98" Type="http://schemas.openxmlformats.org/officeDocument/2006/relationships/hyperlink" Target="http://envvo.co" TargetMode="External"/><Relationship Id="rId91" Type="http://schemas.openxmlformats.org/officeDocument/2006/relationships/hyperlink" Target="https://www.linkedin.com/in/rashi-ranu-patel/" TargetMode="External"/><Relationship Id="rId90" Type="http://schemas.openxmlformats.org/officeDocument/2006/relationships/hyperlink" Target="https://www.linkedin.com/in/prashant-pandey-04922b316?utm_source=share&amp;utm_campaign=share_via&amp;utm_content=profile&amp;utm_medium=android_app" TargetMode="External"/><Relationship Id="rId93" Type="http://schemas.openxmlformats.org/officeDocument/2006/relationships/hyperlink" Target="https://www.linkedin.com/in/kristinarudinskas/" TargetMode="External"/><Relationship Id="rId92" Type="http://schemas.openxmlformats.org/officeDocument/2006/relationships/hyperlink" Target="http://spctek.com" TargetMode="External"/><Relationship Id="rId118" Type="http://schemas.openxmlformats.org/officeDocument/2006/relationships/hyperlink" Target="https://www.linkedin.com/in/techleadertahir/" TargetMode="External"/><Relationship Id="rId117" Type="http://schemas.openxmlformats.org/officeDocument/2006/relationships/hyperlink" Target="http://axonflash.com" TargetMode="External"/><Relationship Id="rId116" Type="http://schemas.openxmlformats.org/officeDocument/2006/relationships/hyperlink" Target="http://winpartners.co" TargetMode="External"/><Relationship Id="rId115" Type="http://schemas.openxmlformats.org/officeDocument/2006/relationships/hyperlink" Target="https://www.linkedin.com/in/arkaan-khan-60079221a" TargetMode="External"/><Relationship Id="rId119" Type="http://schemas.openxmlformats.org/officeDocument/2006/relationships/hyperlink" Target="http://linkedin.com/in/IsaacIkyurior" TargetMode="External"/><Relationship Id="rId110" Type="http://schemas.openxmlformats.org/officeDocument/2006/relationships/hyperlink" Target="https://www.linkedin.com/in/lovekesh-manhas" TargetMode="External"/><Relationship Id="rId114" Type="http://schemas.openxmlformats.org/officeDocument/2006/relationships/hyperlink" Target="http://www.linkedin.com/in/quantaashishmehta/" TargetMode="External"/><Relationship Id="rId113" Type="http://schemas.openxmlformats.org/officeDocument/2006/relationships/hyperlink" Target="https://vlinku.in/" TargetMode="External"/><Relationship Id="rId112" Type="http://schemas.openxmlformats.org/officeDocument/2006/relationships/hyperlink" Target="https://www.linkedin.com/in/vishwajeet-j-shetty-368aa442?utm_source=share&amp;utm_campaign=share_via&amp;utm_content=profile&amp;utm_medium=android_app" TargetMode="External"/><Relationship Id="rId111" Type="http://schemas.openxmlformats.org/officeDocument/2006/relationships/hyperlink" Target="https://www.linkedin.com/in/obeus-boladinio-013b91242?utm_source=share&amp;utm_campaign=share_via&amp;utm_content=profile&amp;utm_medium=android_app" TargetMode="External"/></Relationships>
</file>

<file path=xl/worksheets/_rels/sheet4.xml.rels><?xml version="1.0" encoding="UTF-8" standalone="yes"?><Relationships xmlns="http://schemas.openxmlformats.org/package/2006/relationships"><Relationship Id="rId150" Type="http://schemas.openxmlformats.org/officeDocument/2006/relationships/hyperlink" Target="http://cap.com/" TargetMode="External"/><Relationship Id="rId1" Type="http://schemas.openxmlformats.org/officeDocument/2006/relationships/hyperlink" Target="http://www.ventureforwardcapital.com/" TargetMode="External"/><Relationship Id="rId2" Type="http://schemas.openxmlformats.org/officeDocument/2006/relationships/hyperlink" Target="https://latamaihub.io/" TargetMode="External"/><Relationship Id="rId3" Type="http://schemas.openxmlformats.org/officeDocument/2006/relationships/hyperlink" Target="https://www.ventureforwardcapital.com/stories/venture-forward-capitals-mike-schatzman-and-ohad-tzur-achieve-elite-status-in-vc-lab-cohort-17-reaching-top-4-of-participants" TargetMode="External"/><Relationship Id="rId149" Type="http://schemas.openxmlformats.org/officeDocument/2006/relationships/hyperlink" Target="https://a2dventures.com/" TargetMode="External"/><Relationship Id="rId4" Type="http://schemas.openxmlformats.org/officeDocument/2006/relationships/hyperlink" Target="http://www.oracle.com/" TargetMode="External"/><Relationship Id="rId148" Type="http://schemas.openxmlformats.org/officeDocument/2006/relationships/hyperlink" Target="https://www.solutionstor.com/" TargetMode="External"/><Relationship Id="rId9" Type="http://schemas.openxmlformats.org/officeDocument/2006/relationships/hyperlink" Target="https://islandcapital.vc/" TargetMode="External"/><Relationship Id="rId143" Type="http://schemas.openxmlformats.org/officeDocument/2006/relationships/hyperlink" Target="https://www.equivator.com/" TargetMode="External"/><Relationship Id="rId142" Type="http://schemas.openxmlformats.org/officeDocument/2006/relationships/hyperlink" Target="https://www.linkedin.com/in/waqas-khann-0225b633/" TargetMode="External"/><Relationship Id="rId141" Type="http://schemas.openxmlformats.org/officeDocument/2006/relationships/hyperlink" Target="http://www.disrupt.com/" TargetMode="External"/><Relationship Id="rId140" Type="http://schemas.openxmlformats.org/officeDocument/2006/relationships/hyperlink" Target="https://www.xablu.com/" TargetMode="External"/><Relationship Id="rId5" Type="http://schemas.openxmlformats.org/officeDocument/2006/relationships/hyperlink" Target="http://www.skyvp.com/" TargetMode="External"/><Relationship Id="rId147" Type="http://schemas.openxmlformats.org/officeDocument/2006/relationships/hyperlink" Target="http://www.themetromaxgroup.com/" TargetMode="External"/><Relationship Id="rId6" Type="http://schemas.openxmlformats.org/officeDocument/2006/relationships/hyperlink" Target="https://www.linkedin.com/in/sheelix" TargetMode="External"/><Relationship Id="rId146" Type="http://schemas.openxmlformats.org/officeDocument/2006/relationships/hyperlink" Target="http://www.linkedin.com/in/omprakashkc" TargetMode="External"/><Relationship Id="rId7" Type="http://schemas.openxmlformats.org/officeDocument/2006/relationships/hyperlink" Target="https://vaeliou.com/" TargetMode="External"/><Relationship Id="rId145" Type="http://schemas.openxmlformats.org/officeDocument/2006/relationships/hyperlink" Target="http://www.lhv.vc/" TargetMode="External"/><Relationship Id="rId8" Type="http://schemas.openxmlformats.org/officeDocument/2006/relationships/hyperlink" Target="https://www.linkedin.com/in/ronkmyers/" TargetMode="External"/><Relationship Id="rId144" Type="http://schemas.openxmlformats.org/officeDocument/2006/relationships/hyperlink" Target="https://www.bcm.is/" TargetMode="External"/><Relationship Id="rId139" Type="http://schemas.openxmlformats.org/officeDocument/2006/relationships/hyperlink" Target="http://www.cranium-invest.co.za/" TargetMode="External"/><Relationship Id="rId138" Type="http://schemas.openxmlformats.org/officeDocument/2006/relationships/hyperlink" Target="https://www.linkedin.com/in/dylan-a-kaplan" TargetMode="External"/><Relationship Id="rId137" Type="http://schemas.openxmlformats.org/officeDocument/2006/relationships/hyperlink" Target="http://www.visionary-labs.com/" TargetMode="External"/><Relationship Id="rId132" Type="http://schemas.openxmlformats.org/officeDocument/2006/relationships/hyperlink" Target="http://hb-ventures.net/" TargetMode="External"/><Relationship Id="rId131" Type="http://schemas.openxmlformats.org/officeDocument/2006/relationships/hyperlink" Target="https://www.linkedin.com/in/louis-segers?utm_source=share&amp;utm_campaign=share_via&amp;utm_content=profile&amp;utm_medium=android_app" TargetMode="External"/><Relationship Id="rId130" Type="http://schemas.openxmlformats.org/officeDocument/2006/relationships/hyperlink" Target="http://remarkables.uk/" TargetMode="External"/><Relationship Id="rId136" Type="http://schemas.openxmlformats.org/officeDocument/2006/relationships/hyperlink" Target="https://network.vc/" TargetMode="External"/><Relationship Id="rId135" Type="http://schemas.openxmlformats.org/officeDocument/2006/relationships/hyperlink" Target="https://emerging.vc/" TargetMode="External"/><Relationship Id="rId134" Type="http://schemas.openxmlformats.org/officeDocument/2006/relationships/hyperlink" Target="http://www.vuventureparters.com/" TargetMode="External"/><Relationship Id="rId133" Type="http://schemas.openxmlformats.org/officeDocument/2006/relationships/hyperlink" Target="https://supremefactory.net/" TargetMode="External"/><Relationship Id="rId165" Type="http://schemas.openxmlformats.org/officeDocument/2006/relationships/hyperlink" Target="http://www.2070health.com/" TargetMode="External"/><Relationship Id="rId164" Type="http://schemas.openxmlformats.org/officeDocument/2006/relationships/hyperlink" Target="https://michaelyiinshihjie.my.canva.site/build-wealth-with-triecom-climate-venture" TargetMode="External"/><Relationship Id="rId163" Type="http://schemas.openxmlformats.org/officeDocument/2006/relationships/hyperlink" Target="https://www.linkedin.com/in/michael-yiin-scnesgchampion/" TargetMode="External"/><Relationship Id="rId162" Type="http://schemas.openxmlformats.org/officeDocument/2006/relationships/hyperlink" Target="https://tk-partners.co/" TargetMode="External"/><Relationship Id="rId168" Type="http://schemas.openxmlformats.org/officeDocument/2006/relationships/drawing" Target="../drawings/drawing4.xml"/><Relationship Id="rId167" Type="http://schemas.openxmlformats.org/officeDocument/2006/relationships/hyperlink" Target="http://onboardai.ai/" TargetMode="External"/><Relationship Id="rId166" Type="http://schemas.openxmlformats.org/officeDocument/2006/relationships/hyperlink" Target="http://chipx.io/" TargetMode="External"/><Relationship Id="rId161" Type="http://schemas.openxmlformats.org/officeDocument/2006/relationships/hyperlink" Target="https://www.linkedin.com/in/priyaluk-wijitpanyaruk?utm_source=share&amp;utm_campaign=share_via&amp;utm_content=profile&amp;utm_medium=ios_app" TargetMode="External"/><Relationship Id="rId160" Type="http://schemas.openxmlformats.org/officeDocument/2006/relationships/hyperlink" Target="https://www.infrastructure.ventures/" TargetMode="External"/><Relationship Id="rId159" Type="http://schemas.openxmlformats.org/officeDocument/2006/relationships/hyperlink" Target="https://socialdiscoverygroup.com/sdg-lab-venture-studio" TargetMode="External"/><Relationship Id="rId154" Type="http://schemas.openxmlformats.org/officeDocument/2006/relationships/hyperlink" Target="http://bamfunds.com/" TargetMode="External"/><Relationship Id="rId153" Type="http://schemas.openxmlformats.org/officeDocument/2006/relationships/hyperlink" Target="http://www.charlesbank.com/" TargetMode="External"/><Relationship Id="rId152" Type="http://schemas.openxmlformats.org/officeDocument/2006/relationships/hyperlink" Target="http://www.erezcapital.io/" TargetMode="External"/><Relationship Id="rId151" Type="http://schemas.openxmlformats.org/officeDocument/2006/relationships/hyperlink" Target="http://linkedin.com/cking5/in/" TargetMode="External"/><Relationship Id="rId158" Type="http://schemas.openxmlformats.org/officeDocument/2006/relationships/hyperlink" Target="https://a2dventures.com/" TargetMode="External"/><Relationship Id="rId157" Type="http://schemas.openxmlformats.org/officeDocument/2006/relationships/hyperlink" Target="https://www.linkedin.com/in/gary-lin-23b28844/" TargetMode="External"/><Relationship Id="rId156" Type="http://schemas.openxmlformats.org/officeDocument/2006/relationships/hyperlink" Target="https://capital.reazon.jp/en/" TargetMode="External"/><Relationship Id="rId155" Type="http://schemas.openxmlformats.org/officeDocument/2006/relationships/hyperlink" Target="https://www.linkedin.com/in/paulh3/" TargetMode="External"/><Relationship Id="rId40" Type="http://schemas.openxmlformats.org/officeDocument/2006/relationships/hyperlink" Target="https://fi.co/" TargetMode="External"/><Relationship Id="rId42" Type="http://schemas.openxmlformats.org/officeDocument/2006/relationships/hyperlink" Target="http://vuvpfund.com/" TargetMode="External"/><Relationship Id="rId41" Type="http://schemas.openxmlformats.org/officeDocument/2006/relationships/hyperlink" Target="https://www.linkedin.com/in/dr-gaurav-mishra-b6322598/" TargetMode="External"/><Relationship Id="rId44" Type="http://schemas.openxmlformats.org/officeDocument/2006/relationships/hyperlink" Target="http://www.thescapital.com/" TargetMode="External"/><Relationship Id="rId43" Type="http://schemas.openxmlformats.org/officeDocument/2006/relationships/hyperlink" Target="http://p3ventures.com/" TargetMode="External"/><Relationship Id="rId46" Type="http://schemas.openxmlformats.org/officeDocument/2006/relationships/hyperlink" Target="http://orbitcapital.net/" TargetMode="External"/><Relationship Id="rId45" Type="http://schemas.openxmlformats.org/officeDocument/2006/relationships/hyperlink" Target="http://linkedin.com/in/jasonbutcher" TargetMode="External"/><Relationship Id="rId48" Type="http://schemas.openxmlformats.org/officeDocument/2006/relationships/hyperlink" Target="https://alaya-capital.com/" TargetMode="External"/><Relationship Id="rId47" Type="http://schemas.openxmlformats.org/officeDocument/2006/relationships/hyperlink" Target="https://alaya-capital.com/" TargetMode="External"/><Relationship Id="rId49" Type="http://schemas.openxmlformats.org/officeDocument/2006/relationships/hyperlink" Target="http://www.strategicbusinessalliance.com/" TargetMode="External"/><Relationship Id="rId31" Type="http://schemas.openxmlformats.org/officeDocument/2006/relationships/hyperlink" Target="http://www.carlsonvc.com/" TargetMode="External"/><Relationship Id="rId30" Type="http://schemas.openxmlformats.org/officeDocument/2006/relationships/hyperlink" Target="http://geek.vc/" TargetMode="External"/><Relationship Id="rId33" Type="http://schemas.openxmlformats.org/officeDocument/2006/relationships/hyperlink" Target="https://decilegroup.com/" TargetMode="External"/><Relationship Id="rId32" Type="http://schemas.openxmlformats.org/officeDocument/2006/relationships/hyperlink" Target="http://c10labs.com/" TargetMode="External"/><Relationship Id="rId35" Type="http://schemas.openxmlformats.org/officeDocument/2006/relationships/hyperlink" Target="http://linkedin.com/in/sebrightchen" TargetMode="External"/><Relationship Id="rId34" Type="http://schemas.openxmlformats.org/officeDocument/2006/relationships/hyperlink" Target="https://mayavalleyventures.com/" TargetMode="External"/><Relationship Id="rId37" Type="http://schemas.openxmlformats.org/officeDocument/2006/relationships/hyperlink" Target="http://www.dellininvestments.com/" TargetMode="External"/><Relationship Id="rId36" Type="http://schemas.openxmlformats.org/officeDocument/2006/relationships/hyperlink" Target="http://www.summeratlantic.com/" TargetMode="External"/><Relationship Id="rId39" Type="http://schemas.openxmlformats.org/officeDocument/2006/relationships/hyperlink" Target="https://www.linkedin.com/in/shreya-ganesh-ca/" TargetMode="External"/><Relationship Id="rId38" Type="http://schemas.openxmlformats.org/officeDocument/2006/relationships/hyperlink" Target="https://www.moonshotnx.com/" TargetMode="External"/><Relationship Id="rId20" Type="http://schemas.openxmlformats.org/officeDocument/2006/relationships/hyperlink" Target="https://www.linkedin.com/in/carl-trop-842b465/" TargetMode="External"/><Relationship Id="rId22" Type="http://schemas.openxmlformats.org/officeDocument/2006/relationships/hyperlink" Target="https://www.atomicscaling.com/" TargetMode="External"/><Relationship Id="rId21" Type="http://schemas.openxmlformats.org/officeDocument/2006/relationships/hyperlink" Target="https://vmcg.vn/" TargetMode="External"/><Relationship Id="rId24" Type="http://schemas.openxmlformats.org/officeDocument/2006/relationships/hyperlink" Target="https://fundlabs.io/" TargetMode="External"/><Relationship Id="rId23" Type="http://schemas.openxmlformats.org/officeDocument/2006/relationships/hyperlink" Target="https://www.linkedin.com/in/peter-tighe1/" TargetMode="External"/><Relationship Id="rId26" Type="http://schemas.openxmlformats.org/officeDocument/2006/relationships/hyperlink" Target="https://www.boukencapital.com/" TargetMode="External"/><Relationship Id="rId25" Type="http://schemas.openxmlformats.org/officeDocument/2006/relationships/hyperlink" Target="https://www.linkedin.com/in/~conrad/" TargetMode="External"/><Relationship Id="rId28" Type="http://schemas.openxmlformats.org/officeDocument/2006/relationships/hyperlink" Target="https://www.linkedin.com/in/cs-manu-francis-19277030?utm_source=share&amp;utm_campaign=share_via&amp;utm_content=profile&amp;utm_medium=android_app" TargetMode="External"/><Relationship Id="rId27" Type="http://schemas.openxmlformats.org/officeDocument/2006/relationships/hyperlink" Target="http://www.nesta.org.uk/" TargetMode="External"/><Relationship Id="rId29" Type="http://schemas.openxmlformats.org/officeDocument/2006/relationships/hyperlink" Target="http://elevate.ghcgrowthlab.com/" TargetMode="External"/><Relationship Id="rId11" Type="http://schemas.openxmlformats.org/officeDocument/2006/relationships/hyperlink" Target="http://www.allied.vc/" TargetMode="External"/><Relationship Id="rId10" Type="http://schemas.openxmlformats.org/officeDocument/2006/relationships/hyperlink" Target="http://alliancesocal.org/" TargetMode="External"/><Relationship Id="rId13" Type="http://schemas.openxmlformats.org/officeDocument/2006/relationships/hyperlink" Target="https://nunoventureinvest.substack.com/" TargetMode="External"/><Relationship Id="rId12" Type="http://schemas.openxmlformats.org/officeDocument/2006/relationships/hyperlink" Target="https://www.linkedin.com/in/nunoedgarfernandes/" TargetMode="External"/><Relationship Id="rId15" Type="http://schemas.openxmlformats.org/officeDocument/2006/relationships/hyperlink" Target="http://crowley-capital.com/" TargetMode="External"/><Relationship Id="rId14" Type="http://schemas.openxmlformats.org/officeDocument/2006/relationships/hyperlink" Target="https://www.linkedin.com/in/jake-crowley-tx/" TargetMode="External"/><Relationship Id="rId17" Type="http://schemas.openxmlformats.org/officeDocument/2006/relationships/hyperlink" Target="https://www.linkedin.com/in/nkagisang-magogodi-4763536b" TargetMode="External"/><Relationship Id="rId16" Type="http://schemas.openxmlformats.org/officeDocument/2006/relationships/hyperlink" Target="http://www.sunil.vc/" TargetMode="External"/><Relationship Id="rId19" Type="http://schemas.openxmlformats.org/officeDocument/2006/relationships/hyperlink" Target="https://www.uk-cpi.com/invest." TargetMode="External"/><Relationship Id="rId18" Type="http://schemas.openxmlformats.org/officeDocument/2006/relationships/hyperlink" Target="http://conexo.vc/" TargetMode="External"/><Relationship Id="rId84" Type="http://schemas.openxmlformats.org/officeDocument/2006/relationships/hyperlink" Target="https://www.16vc.co/" TargetMode="External"/><Relationship Id="rId83" Type="http://schemas.openxmlformats.org/officeDocument/2006/relationships/hyperlink" Target="https://www.linkedin.com/in/alejandrotroll/" TargetMode="External"/><Relationship Id="rId86" Type="http://schemas.openxmlformats.org/officeDocument/2006/relationships/hyperlink" Target="https://www.linkedin.com/in/juandbernalp/" TargetMode="External"/><Relationship Id="rId85" Type="http://schemas.openxmlformats.org/officeDocument/2006/relationships/hyperlink" Target="https://www.erezcapital.io/" TargetMode="External"/><Relationship Id="rId88" Type="http://schemas.openxmlformats.org/officeDocument/2006/relationships/hyperlink" Target="https://wonder.it/" TargetMode="External"/><Relationship Id="rId87" Type="http://schemas.openxmlformats.org/officeDocument/2006/relationships/hyperlink" Target="https://indelible.vc/" TargetMode="External"/><Relationship Id="rId89" Type="http://schemas.openxmlformats.org/officeDocument/2006/relationships/hyperlink" Target="http://glasswing.vc/" TargetMode="External"/><Relationship Id="rId80" Type="http://schemas.openxmlformats.org/officeDocument/2006/relationships/hyperlink" Target="https://zubilabs.com/en/" TargetMode="External"/><Relationship Id="rId82" Type="http://schemas.openxmlformats.org/officeDocument/2006/relationships/hyperlink" Target="http://kearney.com/" TargetMode="External"/><Relationship Id="rId81" Type="http://schemas.openxmlformats.org/officeDocument/2006/relationships/hyperlink" Target="http://nextblue.com/" TargetMode="External"/><Relationship Id="rId73" Type="http://schemas.openxmlformats.org/officeDocument/2006/relationships/hyperlink" Target="http://vrtinternational.com/" TargetMode="External"/><Relationship Id="rId72" Type="http://schemas.openxmlformats.org/officeDocument/2006/relationships/hyperlink" Target="http://www.rabbenhood.com/" TargetMode="External"/><Relationship Id="rId75" Type="http://schemas.openxmlformats.org/officeDocument/2006/relationships/hyperlink" Target="http://www.zoefoundry.com/" TargetMode="External"/><Relationship Id="rId74" Type="http://schemas.openxmlformats.org/officeDocument/2006/relationships/hyperlink" Target="https://www.linkedin.com/in/jasontandrew/" TargetMode="External"/><Relationship Id="rId77" Type="http://schemas.openxmlformats.org/officeDocument/2006/relationships/hyperlink" Target="https://www.vuventurepartners.com/" TargetMode="External"/><Relationship Id="rId76" Type="http://schemas.openxmlformats.org/officeDocument/2006/relationships/hyperlink" Target="http://zubilabs.com/" TargetMode="External"/><Relationship Id="rId79" Type="http://schemas.openxmlformats.org/officeDocument/2006/relationships/hyperlink" Target="https://thcpathfinder.com/en/" TargetMode="External"/><Relationship Id="rId78" Type="http://schemas.openxmlformats.org/officeDocument/2006/relationships/hyperlink" Target="https://fund.aryawomen.com/" TargetMode="External"/><Relationship Id="rId71" Type="http://schemas.openxmlformats.org/officeDocument/2006/relationships/hyperlink" Target="http://webengage.com/" TargetMode="External"/><Relationship Id="rId70" Type="http://schemas.openxmlformats.org/officeDocument/2006/relationships/hyperlink" Target="http://techstars.com/" TargetMode="External"/><Relationship Id="rId62" Type="http://schemas.openxmlformats.org/officeDocument/2006/relationships/hyperlink" Target="http://sarona.vc/" TargetMode="External"/><Relationship Id="rId61" Type="http://schemas.openxmlformats.org/officeDocument/2006/relationships/hyperlink" Target="https://www.moonshotnx.com/" TargetMode="External"/><Relationship Id="rId64" Type="http://schemas.openxmlformats.org/officeDocument/2006/relationships/hyperlink" Target="http://www.rex-cap.com/" TargetMode="External"/><Relationship Id="rId63" Type="http://schemas.openxmlformats.org/officeDocument/2006/relationships/hyperlink" Target="https://comcapllc.com/" TargetMode="External"/><Relationship Id="rId66" Type="http://schemas.openxmlformats.org/officeDocument/2006/relationships/hyperlink" Target="http://workoptional.ai/" TargetMode="External"/><Relationship Id="rId65" Type="http://schemas.openxmlformats.org/officeDocument/2006/relationships/hyperlink" Target="https://bridgewest.ventures/" TargetMode="External"/><Relationship Id="rId68" Type="http://schemas.openxmlformats.org/officeDocument/2006/relationships/hyperlink" Target="https://ventures.usamif.com/" TargetMode="External"/><Relationship Id="rId67" Type="http://schemas.openxmlformats.org/officeDocument/2006/relationships/hyperlink" Target="http://www.mbmcapital.co/" TargetMode="External"/><Relationship Id="rId60" Type="http://schemas.openxmlformats.org/officeDocument/2006/relationships/hyperlink" Target="https://www.linkedin.com/in/daniela-di-iasio-bb783a22b?utm_source=share&amp;utm_campaign=share_via&amp;utm_content=profile&amp;utm_medium=ios_app" TargetMode="External"/><Relationship Id="rId69" Type="http://schemas.openxmlformats.org/officeDocument/2006/relationships/hyperlink" Target="http://linkedin.com/in/kertylevy" TargetMode="External"/><Relationship Id="rId51" Type="http://schemas.openxmlformats.org/officeDocument/2006/relationships/hyperlink" Target="https://next12.org/" TargetMode="External"/><Relationship Id="rId50" Type="http://schemas.openxmlformats.org/officeDocument/2006/relationships/hyperlink" Target="https://www.linkedin.com/in/realyt?utm_source=share&amp;utm_campaign=share_via&amp;utm_content=profile&amp;utm_medium=android_app" TargetMode="External"/><Relationship Id="rId53" Type="http://schemas.openxmlformats.org/officeDocument/2006/relationships/hyperlink" Target="http://ultra.vc/" TargetMode="External"/><Relationship Id="rId52" Type="http://schemas.openxmlformats.org/officeDocument/2006/relationships/hyperlink" Target="https://www.fundify.com/" TargetMode="External"/><Relationship Id="rId55" Type="http://schemas.openxmlformats.org/officeDocument/2006/relationships/hyperlink" Target="https://linkedin.com/in/davidorban" TargetMode="External"/><Relationship Id="rId54" Type="http://schemas.openxmlformats.org/officeDocument/2006/relationships/hyperlink" Target="http://flashpointvc.com/" TargetMode="External"/><Relationship Id="rId57" Type="http://schemas.openxmlformats.org/officeDocument/2006/relationships/hyperlink" Target="https://milemark.capital/" TargetMode="External"/><Relationship Id="rId56" Type="http://schemas.openxmlformats.org/officeDocument/2006/relationships/hyperlink" Target="http://linkedin.com/in/sebastian-barriga" TargetMode="External"/><Relationship Id="rId59" Type="http://schemas.openxmlformats.org/officeDocument/2006/relationships/hyperlink" Target="http://www.247vc.in/" TargetMode="External"/><Relationship Id="rId58" Type="http://schemas.openxmlformats.org/officeDocument/2006/relationships/hyperlink" Target="https://www.linkedin.com/in/yagnesh270766?utm_source=share&amp;utm_campaign=share_via&amp;utm_content=profile&amp;utm_medium=ios_app" TargetMode="External"/><Relationship Id="rId107" Type="http://schemas.openxmlformats.org/officeDocument/2006/relationships/hyperlink" Target="https://tachlesvc.com/" TargetMode="External"/><Relationship Id="rId106" Type="http://schemas.openxmlformats.org/officeDocument/2006/relationships/hyperlink" Target="http://linkedin.com/in/rajeevkumarraja" TargetMode="External"/><Relationship Id="rId105" Type="http://schemas.openxmlformats.org/officeDocument/2006/relationships/hyperlink" Target="https://www.autotechvc.com/" TargetMode="External"/><Relationship Id="rId104" Type="http://schemas.openxmlformats.org/officeDocument/2006/relationships/hyperlink" Target="http://rackhouse.vc/" TargetMode="External"/><Relationship Id="rId109" Type="http://schemas.openxmlformats.org/officeDocument/2006/relationships/hyperlink" Target="https://21x21.ventures/" TargetMode="External"/><Relationship Id="rId108" Type="http://schemas.openxmlformats.org/officeDocument/2006/relationships/hyperlink" Target="https://frisson.capital/" TargetMode="External"/><Relationship Id="rId103" Type="http://schemas.openxmlformats.org/officeDocument/2006/relationships/hyperlink" Target="https://www.linkedin.com/in/prathnaramesh/" TargetMode="External"/><Relationship Id="rId102" Type="http://schemas.openxmlformats.org/officeDocument/2006/relationships/hyperlink" Target="http://www.polarissports.pt/" TargetMode="External"/><Relationship Id="rId101" Type="http://schemas.openxmlformats.org/officeDocument/2006/relationships/hyperlink" Target="https://www.orionvc.uk/" TargetMode="External"/><Relationship Id="rId100" Type="http://schemas.openxmlformats.org/officeDocument/2006/relationships/hyperlink" Target="https://www.linkedin.com/in/dzubaart/" TargetMode="External"/><Relationship Id="rId129" Type="http://schemas.openxmlformats.org/officeDocument/2006/relationships/hyperlink" Target="http://www.cgv.vc/" TargetMode="External"/><Relationship Id="rId128" Type="http://schemas.openxmlformats.org/officeDocument/2006/relationships/hyperlink" Target="http://colaeb.com/" TargetMode="External"/><Relationship Id="rId127" Type="http://schemas.openxmlformats.org/officeDocument/2006/relationships/hyperlink" Target="http://r3iventures.com/" TargetMode="External"/><Relationship Id="rId126" Type="http://schemas.openxmlformats.org/officeDocument/2006/relationships/hyperlink" Target="https://dmz.torontomu.ca/" TargetMode="External"/><Relationship Id="rId121" Type="http://schemas.openxmlformats.org/officeDocument/2006/relationships/hyperlink" Target="https://a2dventures.com/" TargetMode="External"/><Relationship Id="rId120" Type="http://schemas.openxmlformats.org/officeDocument/2006/relationships/hyperlink" Target="http://www.andrealhenderson.com/" TargetMode="External"/><Relationship Id="rId125" Type="http://schemas.openxmlformats.org/officeDocument/2006/relationships/hyperlink" Target="about:blank" TargetMode="External"/><Relationship Id="rId124" Type="http://schemas.openxmlformats.org/officeDocument/2006/relationships/hyperlink" Target="https://www.orionvc.uk/" TargetMode="External"/><Relationship Id="rId123" Type="http://schemas.openxmlformats.org/officeDocument/2006/relationships/hyperlink" Target="https://ritamventures.in/" TargetMode="External"/><Relationship Id="rId122" Type="http://schemas.openxmlformats.org/officeDocument/2006/relationships/hyperlink" Target="https://www.linkedin.com/in/paul-manivannan-094ab6a9?utm_source=share&amp;utm_campaign=share_via&amp;utm_content=profile&amp;utm_medium=ios_app" TargetMode="External"/><Relationship Id="rId95" Type="http://schemas.openxmlformats.org/officeDocument/2006/relationships/hyperlink" Target="https://www.linkedin.com/in/rayzhang723" TargetMode="External"/><Relationship Id="rId94" Type="http://schemas.openxmlformats.org/officeDocument/2006/relationships/hyperlink" Target="https://super.com/" TargetMode="External"/><Relationship Id="rId97" Type="http://schemas.openxmlformats.org/officeDocument/2006/relationships/hyperlink" Target="https://www.linkedin.com/in/bnaya-davidson/" TargetMode="External"/><Relationship Id="rId96" Type="http://schemas.openxmlformats.org/officeDocument/2006/relationships/hyperlink" Target="http://www.spireadvisorygroup.com/" TargetMode="External"/><Relationship Id="rId99" Type="http://schemas.openxmlformats.org/officeDocument/2006/relationships/hyperlink" Target="http://www.altaml.com/" TargetMode="External"/><Relationship Id="rId98" Type="http://schemas.openxmlformats.org/officeDocument/2006/relationships/hyperlink" Target="https://www.ilangelclub.com/about-us" TargetMode="External"/><Relationship Id="rId91" Type="http://schemas.openxmlformats.org/officeDocument/2006/relationships/hyperlink" Target="https://geek.vc/" TargetMode="External"/><Relationship Id="rId90" Type="http://schemas.openxmlformats.org/officeDocument/2006/relationships/hyperlink" Target="http://www.eksim.vc/" TargetMode="External"/><Relationship Id="rId93" Type="http://schemas.openxmlformats.org/officeDocument/2006/relationships/hyperlink" Target="http://www.zenithstudio.io/" TargetMode="External"/><Relationship Id="rId92" Type="http://schemas.openxmlformats.org/officeDocument/2006/relationships/hyperlink" Target="https://www.inspireglobalventures.com/fund2" TargetMode="External"/><Relationship Id="rId118" Type="http://schemas.openxmlformats.org/officeDocument/2006/relationships/hyperlink" Target="http://www.saudifamilyholdings.com/" TargetMode="External"/><Relationship Id="rId117" Type="http://schemas.openxmlformats.org/officeDocument/2006/relationships/hyperlink" Target="http://www.eriscanada.com/" TargetMode="External"/><Relationship Id="rId116" Type="http://schemas.openxmlformats.org/officeDocument/2006/relationships/hyperlink" Target="https://www.linkedin.com/in/ruthzimmer/" TargetMode="External"/><Relationship Id="rId115" Type="http://schemas.openxmlformats.org/officeDocument/2006/relationships/hyperlink" Target="https://www.angelhub.mx/" TargetMode="External"/><Relationship Id="rId119" Type="http://schemas.openxmlformats.org/officeDocument/2006/relationships/hyperlink" Target="http://www.internationaltextile.com/" TargetMode="External"/><Relationship Id="rId110" Type="http://schemas.openxmlformats.org/officeDocument/2006/relationships/hyperlink" Target="http://www.enduragrowth.com/" TargetMode="External"/><Relationship Id="rId114" Type="http://schemas.openxmlformats.org/officeDocument/2006/relationships/hyperlink" Target="http://bullpencap.com/" TargetMode="External"/><Relationship Id="rId113" Type="http://schemas.openxmlformats.org/officeDocument/2006/relationships/hyperlink" Target="http://www.tamar.vc/" TargetMode="External"/><Relationship Id="rId112" Type="http://schemas.openxmlformats.org/officeDocument/2006/relationships/hyperlink" Target="http://rivargo.com/" TargetMode="External"/><Relationship Id="rId111" Type="http://schemas.openxmlformats.org/officeDocument/2006/relationships/hyperlink" Target="https://clust.team/en/"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unliminal.com/" TargetMode="External"/><Relationship Id="rId194" Type="http://schemas.openxmlformats.org/officeDocument/2006/relationships/hyperlink" Target="https://peris.ai/" TargetMode="External"/><Relationship Id="rId193" Type="http://schemas.openxmlformats.org/officeDocument/2006/relationships/hyperlink" Target="https://www.linkedin.com/in/faizmansoor" TargetMode="External"/><Relationship Id="rId192" Type="http://schemas.openxmlformats.org/officeDocument/2006/relationships/hyperlink" Target="https://www.veritasvault.net/" TargetMode="External"/><Relationship Id="rId191" Type="http://schemas.openxmlformats.org/officeDocument/2006/relationships/hyperlink" Target="http://www.foodready.ai/" TargetMode="External"/><Relationship Id="rId187" Type="http://schemas.openxmlformats.org/officeDocument/2006/relationships/hyperlink" Target="http://www.cloudonix.com/" TargetMode="External"/><Relationship Id="rId186" Type="http://schemas.openxmlformats.org/officeDocument/2006/relationships/hyperlink" Target="http://www.dataweave.com/" TargetMode="External"/><Relationship Id="rId185" Type="http://schemas.openxmlformats.org/officeDocument/2006/relationships/hyperlink" Target="https://www.aomni.com/" TargetMode="External"/><Relationship Id="rId184" Type="http://schemas.openxmlformats.org/officeDocument/2006/relationships/hyperlink" Target="http://latenode.com/" TargetMode="External"/><Relationship Id="rId189" Type="http://schemas.openxmlformats.org/officeDocument/2006/relationships/hyperlink" Target="http://www.hulotech.com/" TargetMode="External"/><Relationship Id="rId188" Type="http://schemas.openxmlformats.org/officeDocument/2006/relationships/hyperlink" Target="https://www.linkedin.com/in/st%C3%A9phane-desch%C3%AAnes-a609a686/" TargetMode="External"/><Relationship Id="rId183" Type="http://schemas.openxmlformats.org/officeDocument/2006/relationships/hyperlink" Target="http://prospectdesk.ai/" TargetMode="External"/><Relationship Id="rId182" Type="http://schemas.openxmlformats.org/officeDocument/2006/relationships/hyperlink" Target="http://www.simpi.com/" TargetMode="External"/><Relationship Id="rId181" Type="http://schemas.openxmlformats.org/officeDocument/2006/relationships/hyperlink" Target="https://www.linkedin.com/in/nikita-akolikar/" TargetMode="External"/><Relationship Id="rId180" Type="http://schemas.openxmlformats.org/officeDocument/2006/relationships/hyperlink" Target="https://www.infocus.app/" TargetMode="External"/><Relationship Id="rId176" Type="http://schemas.openxmlformats.org/officeDocument/2006/relationships/hyperlink" Target="https://wotnot.io/" TargetMode="External"/><Relationship Id="rId175" Type="http://schemas.openxmlformats.org/officeDocument/2006/relationships/hyperlink" Target="https://boldvideo.com/" TargetMode="External"/><Relationship Id="rId174" Type="http://schemas.openxmlformats.org/officeDocument/2006/relationships/hyperlink" Target="http://willaireplaceme.io/" TargetMode="External"/><Relationship Id="rId173" Type="http://schemas.openxmlformats.org/officeDocument/2006/relationships/hyperlink" Target="https://optiverse.ai/" TargetMode="External"/><Relationship Id="rId179" Type="http://schemas.openxmlformats.org/officeDocument/2006/relationships/hyperlink" Target="http://nebius.com/" TargetMode="External"/><Relationship Id="rId178" Type="http://schemas.openxmlformats.org/officeDocument/2006/relationships/hyperlink" Target="https://join.leadautomationpro.com/" TargetMode="External"/><Relationship Id="rId177" Type="http://schemas.openxmlformats.org/officeDocument/2006/relationships/hyperlink" Target="http://www.brisken.com/" TargetMode="External"/><Relationship Id="rId198" Type="http://schemas.openxmlformats.org/officeDocument/2006/relationships/hyperlink" Target="https://www.norrig.health/" TargetMode="External"/><Relationship Id="rId197" Type="http://schemas.openxmlformats.org/officeDocument/2006/relationships/hyperlink" Target="http://glimble.nl/" TargetMode="External"/><Relationship Id="rId196" Type="http://schemas.openxmlformats.org/officeDocument/2006/relationships/hyperlink" Target="http://www.seobyte.ai/" TargetMode="External"/><Relationship Id="rId195" Type="http://schemas.openxmlformats.org/officeDocument/2006/relationships/hyperlink" Target="https://www.linkedin.com/in/nishant-walchale?utm_source=share&amp;utm_campaign=share_via&amp;utm_content=profile&amp;utm_medium=ios_app" TargetMode="External"/><Relationship Id="rId199" Type="http://schemas.openxmlformats.org/officeDocument/2006/relationships/hyperlink" Target="https://www.linkedin.com/in/ohechila-abraham-8758b630a?utm_source=share&amp;utm_campaign=share_via&amp;utm_content=profile&amp;utm_medium=android_app" TargetMode="External"/><Relationship Id="rId150" Type="http://schemas.openxmlformats.org/officeDocument/2006/relationships/hyperlink" Target="https://www.linkedin.com/in/d%C3%A9borah-wanza/" TargetMode="External"/><Relationship Id="rId1" Type="http://schemas.openxmlformats.org/officeDocument/2006/relationships/hyperlink" Target="http://linkedin.com/Alaasowwan" TargetMode="External"/><Relationship Id="rId2" Type="http://schemas.openxmlformats.org/officeDocument/2006/relationships/hyperlink" Target="https://www.linkedin.com/in/marcofranciosa/" TargetMode="External"/><Relationship Id="rId3" Type="http://schemas.openxmlformats.org/officeDocument/2006/relationships/hyperlink" Target="http://meshmesh.io/" TargetMode="External"/><Relationship Id="rId149" Type="http://schemas.openxmlformats.org/officeDocument/2006/relationships/hyperlink" Target="http://dextego.com/" TargetMode="External"/><Relationship Id="rId4" Type="http://schemas.openxmlformats.org/officeDocument/2006/relationships/hyperlink" Target="http://noxs.ai/" TargetMode="External"/><Relationship Id="rId148" Type="http://schemas.openxmlformats.org/officeDocument/2006/relationships/hyperlink" Target="https://www.myplankeeper.com/" TargetMode="External"/><Relationship Id="rId9" Type="http://schemas.openxmlformats.org/officeDocument/2006/relationships/hyperlink" Target="https://www.linkedin.com/in/zhandushayev/" TargetMode="External"/><Relationship Id="rId143" Type="http://schemas.openxmlformats.org/officeDocument/2006/relationships/hyperlink" Target="https://ravenhive.co/" TargetMode="External"/><Relationship Id="rId142" Type="http://schemas.openxmlformats.org/officeDocument/2006/relationships/hyperlink" Target="https://linkedin.com/birieltagoe" TargetMode="External"/><Relationship Id="rId141" Type="http://schemas.openxmlformats.org/officeDocument/2006/relationships/hyperlink" Target="https://www.clear-decisions.com/" TargetMode="External"/><Relationship Id="rId140" Type="http://schemas.openxmlformats.org/officeDocument/2006/relationships/hyperlink" Target="https://www.linkedin.com/in/maximilian-weidl/" TargetMode="External"/><Relationship Id="rId5" Type="http://schemas.openxmlformats.org/officeDocument/2006/relationships/hyperlink" Target="http://raventic.com/" TargetMode="External"/><Relationship Id="rId147" Type="http://schemas.openxmlformats.org/officeDocument/2006/relationships/hyperlink" Target="https://helix.earth/" TargetMode="External"/><Relationship Id="rId6" Type="http://schemas.openxmlformats.org/officeDocument/2006/relationships/hyperlink" Target="https://www.linkedin.com/in/adeola-adeoye-davids-639969228/" TargetMode="External"/><Relationship Id="rId146" Type="http://schemas.openxmlformats.org/officeDocument/2006/relationships/hyperlink" Target="http://www.skywise.ai/" TargetMode="External"/><Relationship Id="rId7" Type="http://schemas.openxmlformats.org/officeDocument/2006/relationships/hyperlink" Target="https://www.linkedin.com/in/waltermatthias/" TargetMode="External"/><Relationship Id="rId145" Type="http://schemas.openxmlformats.org/officeDocument/2006/relationships/hyperlink" Target="https://www.linkedin.com/in/christopherrmcginty" TargetMode="External"/><Relationship Id="rId8" Type="http://schemas.openxmlformats.org/officeDocument/2006/relationships/hyperlink" Target="http://www.vntrai.com/" TargetMode="External"/><Relationship Id="rId144" Type="http://schemas.openxmlformats.org/officeDocument/2006/relationships/hyperlink" Target="https://warmstart.ai/" TargetMode="External"/><Relationship Id="rId139" Type="http://schemas.openxmlformats.org/officeDocument/2006/relationships/hyperlink" Target="https://www.linkedin.com/in/arun-kumar-yadav-ab218338?utm_source=share&amp;utm_campaign=share_via&amp;utm_content=profile&amp;utm_medium=android_app" TargetMode="External"/><Relationship Id="rId138" Type="http://schemas.openxmlformats.org/officeDocument/2006/relationships/hyperlink" Target="https://www.daira.studio/" TargetMode="External"/><Relationship Id="rId137" Type="http://schemas.openxmlformats.org/officeDocument/2006/relationships/hyperlink" Target="http://scripsy.ai/" TargetMode="External"/><Relationship Id="rId132" Type="http://schemas.openxmlformats.org/officeDocument/2006/relationships/hyperlink" Target="https://www.linkedin.com/in/d-r-dison" TargetMode="External"/><Relationship Id="rId131" Type="http://schemas.openxmlformats.org/officeDocument/2006/relationships/hyperlink" Target="https://hyperdart.com/" TargetMode="External"/><Relationship Id="rId130" Type="http://schemas.openxmlformats.org/officeDocument/2006/relationships/hyperlink" Target="https://acceliqdigital.com/services/excelinsight_finance/" TargetMode="External"/><Relationship Id="rId136" Type="http://schemas.openxmlformats.org/officeDocument/2006/relationships/hyperlink" Target="http://brask.ai/" TargetMode="External"/><Relationship Id="rId135" Type="http://schemas.openxmlformats.org/officeDocument/2006/relationships/hyperlink" Target="http://www.midasanalytics.ai/" TargetMode="External"/><Relationship Id="rId134" Type="http://schemas.openxmlformats.org/officeDocument/2006/relationships/hyperlink" Target="http://linkedin.com/micheledefilippo" TargetMode="External"/><Relationship Id="rId133" Type="http://schemas.openxmlformats.org/officeDocument/2006/relationships/hyperlink" Target="https://www.next1mgmt.com/" TargetMode="External"/><Relationship Id="rId172" Type="http://schemas.openxmlformats.org/officeDocument/2006/relationships/hyperlink" Target="https://effectaive.com/" TargetMode="External"/><Relationship Id="rId171" Type="http://schemas.openxmlformats.org/officeDocument/2006/relationships/hyperlink" Target="https://www.linkedin.com/in/tahleelprodhan/" TargetMode="External"/><Relationship Id="rId170" Type="http://schemas.openxmlformats.org/officeDocument/2006/relationships/hyperlink" Target="https://bloomd.ai/" TargetMode="External"/><Relationship Id="rId165" Type="http://schemas.openxmlformats.org/officeDocument/2006/relationships/hyperlink" Target="https://www.linkedin.com/in/winklemad" TargetMode="External"/><Relationship Id="rId164" Type="http://schemas.openxmlformats.org/officeDocument/2006/relationships/hyperlink" Target="https://www.circle.ooo/" TargetMode="External"/><Relationship Id="rId163" Type="http://schemas.openxmlformats.org/officeDocument/2006/relationships/hyperlink" Target="http://www.hikigai.ai/" TargetMode="External"/><Relationship Id="rId162" Type="http://schemas.openxmlformats.org/officeDocument/2006/relationships/hyperlink" Target="http://zenvoya.ai/" TargetMode="External"/><Relationship Id="rId169" Type="http://schemas.openxmlformats.org/officeDocument/2006/relationships/hyperlink" Target="http://effectivetherapyrd.com/" TargetMode="External"/><Relationship Id="rId168" Type="http://schemas.openxmlformats.org/officeDocument/2006/relationships/hyperlink" Target="https://www.linkedin.com/in/anantnaik11?utm_source=share&amp;utm_campaign=share_via&amp;utm_content=profile&amp;utm_medium=ios_app" TargetMode="External"/><Relationship Id="rId167" Type="http://schemas.openxmlformats.org/officeDocument/2006/relationships/hyperlink" Target="https://www.linkedin.com/in/manisowdesvar16" TargetMode="External"/><Relationship Id="rId166" Type="http://schemas.openxmlformats.org/officeDocument/2006/relationships/hyperlink" Target="http://berdsolutions.com/" TargetMode="External"/><Relationship Id="rId161" Type="http://schemas.openxmlformats.org/officeDocument/2006/relationships/hyperlink" Target="https://www.expedaite.com/" TargetMode="External"/><Relationship Id="rId160" Type="http://schemas.openxmlformats.org/officeDocument/2006/relationships/hyperlink" Target="https://www.linkedin.com/in/eugenekolker/" TargetMode="External"/><Relationship Id="rId159" Type="http://schemas.openxmlformats.org/officeDocument/2006/relationships/hyperlink" Target="https://youkeeps.com/" TargetMode="External"/><Relationship Id="rId154" Type="http://schemas.openxmlformats.org/officeDocument/2006/relationships/hyperlink" Target="http://www.linkedin.com/in/alanrodriguezjr" TargetMode="External"/><Relationship Id="rId153" Type="http://schemas.openxmlformats.org/officeDocument/2006/relationships/hyperlink" Target="http://www.myndfulmind.com/" TargetMode="External"/><Relationship Id="rId152" Type="http://schemas.openxmlformats.org/officeDocument/2006/relationships/hyperlink" Target="https://www.linkedin.com/in/sisman/" TargetMode="External"/><Relationship Id="rId151" Type="http://schemas.openxmlformats.org/officeDocument/2006/relationships/hyperlink" Target="https://urlr.me/!PhloxeMadeInHouse" TargetMode="External"/><Relationship Id="rId158" Type="http://schemas.openxmlformats.org/officeDocument/2006/relationships/hyperlink" Target="http://www.forevermortal.com/" TargetMode="External"/><Relationship Id="rId157" Type="http://schemas.openxmlformats.org/officeDocument/2006/relationships/hyperlink" Target="https://www.getrabbit.in/" TargetMode="External"/><Relationship Id="rId156" Type="http://schemas.openxmlformats.org/officeDocument/2006/relationships/hyperlink" Target="https://www.linkedin.com/in/imranveers/" TargetMode="External"/><Relationship Id="rId155" Type="http://schemas.openxmlformats.org/officeDocument/2006/relationships/hyperlink" Target="https://silibrain.com/" TargetMode="External"/><Relationship Id="rId40" Type="http://schemas.openxmlformats.org/officeDocument/2006/relationships/hyperlink" Target="https://sena.so/" TargetMode="External"/><Relationship Id="rId42" Type="http://schemas.openxmlformats.org/officeDocument/2006/relationships/hyperlink" Target="https://housmthr.com/" TargetMode="External"/><Relationship Id="rId41" Type="http://schemas.openxmlformats.org/officeDocument/2006/relationships/hyperlink" Target="https://aidatadefense.com/" TargetMode="External"/><Relationship Id="rId44" Type="http://schemas.openxmlformats.org/officeDocument/2006/relationships/hyperlink" Target="http://teenpreneurs.ai/" TargetMode="External"/><Relationship Id="rId43" Type="http://schemas.openxmlformats.org/officeDocument/2006/relationships/hyperlink" Target="https://www.linkedin.com/in/mikhail-kryukov/" TargetMode="External"/><Relationship Id="rId46" Type="http://schemas.openxmlformats.org/officeDocument/2006/relationships/hyperlink" Target="http://shouldwedate.ai/" TargetMode="External"/><Relationship Id="rId45" Type="http://schemas.openxmlformats.org/officeDocument/2006/relationships/hyperlink" Target="http://www.hoyys.com/" TargetMode="External"/><Relationship Id="rId48" Type="http://schemas.openxmlformats.org/officeDocument/2006/relationships/hyperlink" Target="http://www.academator.com/" TargetMode="External"/><Relationship Id="rId47" Type="http://schemas.openxmlformats.org/officeDocument/2006/relationships/hyperlink" Target="http://klover.ai/" TargetMode="External"/><Relationship Id="rId49" Type="http://schemas.openxmlformats.org/officeDocument/2006/relationships/hyperlink" Target="https://www.linkedin.com/in/akm-hai-phd-mcic-he-his-him-61575722/" TargetMode="External"/><Relationship Id="rId31" Type="http://schemas.openxmlformats.org/officeDocument/2006/relationships/hyperlink" Target="http://q-lab.ai/" TargetMode="External"/><Relationship Id="rId30" Type="http://schemas.openxmlformats.org/officeDocument/2006/relationships/hyperlink" Target="http://smartnurse.ai/" TargetMode="External"/><Relationship Id="rId33" Type="http://schemas.openxmlformats.org/officeDocument/2006/relationships/hyperlink" Target="http://www.humandata.id/" TargetMode="External"/><Relationship Id="rId32" Type="http://schemas.openxmlformats.org/officeDocument/2006/relationships/hyperlink" Target="http://linkedin.com/in/collette-olivia-587114201" TargetMode="External"/><Relationship Id="rId35" Type="http://schemas.openxmlformats.org/officeDocument/2006/relationships/hyperlink" Target="https://www.linkedin.com/in/aidan-obrien1/" TargetMode="External"/><Relationship Id="rId34" Type="http://schemas.openxmlformats.org/officeDocument/2006/relationships/hyperlink" Target="https://hnikbakht.com/" TargetMode="External"/><Relationship Id="rId37" Type="http://schemas.openxmlformats.org/officeDocument/2006/relationships/hyperlink" Target="http://www.purenodal.com/" TargetMode="External"/><Relationship Id="rId36" Type="http://schemas.openxmlformats.org/officeDocument/2006/relationships/hyperlink" Target="http://www.hellionstudios.com/" TargetMode="External"/><Relationship Id="rId39" Type="http://schemas.openxmlformats.org/officeDocument/2006/relationships/hyperlink" Target="https://www.mindovermedia.ai/" TargetMode="External"/><Relationship Id="rId38" Type="http://schemas.openxmlformats.org/officeDocument/2006/relationships/hyperlink" Target="http://hovi.id/" TargetMode="External"/><Relationship Id="rId20" Type="http://schemas.openxmlformats.org/officeDocument/2006/relationships/hyperlink" Target="https://www.linkedin.com/in/mathewimace/" TargetMode="External"/><Relationship Id="rId22" Type="http://schemas.openxmlformats.org/officeDocument/2006/relationships/hyperlink" Target="https://techmetotheworld.com/" TargetMode="External"/><Relationship Id="rId21" Type="http://schemas.openxmlformats.org/officeDocument/2006/relationships/hyperlink" Target="https://studyconnect.world/" TargetMode="External"/><Relationship Id="rId24" Type="http://schemas.openxmlformats.org/officeDocument/2006/relationships/hyperlink" Target="http://www.posiv.org.uk/" TargetMode="External"/><Relationship Id="rId23" Type="http://schemas.openxmlformats.org/officeDocument/2006/relationships/hyperlink" Target="http://linkedin.com/in/parm-basra-100posiv" TargetMode="External"/><Relationship Id="rId26" Type="http://schemas.openxmlformats.org/officeDocument/2006/relationships/hyperlink" Target="https://www.linkedin.com/in/scorebet-ai-2b2896316/" TargetMode="External"/><Relationship Id="rId25" Type="http://schemas.openxmlformats.org/officeDocument/2006/relationships/hyperlink" Target="http://www.doozer.ai/" TargetMode="External"/><Relationship Id="rId28" Type="http://schemas.openxmlformats.org/officeDocument/2006/relationships/hyperlink" Target="http://invitrocapital.com/" TargetMode="External"/><Relationship Id="rId27" Type="http://schemas.openxmlformats.org/officeDocument/2006/relationships/hyperlink" Target="http://www.scorebetai.com/" TargetMode="External"/><Relationship Id="rId29" Type="http://schemas.openxmlformats.org/officeDocument/2006/relationships/hyperlink" Target="http://www.scoutsync.com/" TargetMode="External"/><Relationship Id="rId11" Type="http://schemas.openxmlformats.org/officeDocument/2006/relationships/hyperlink" Target="http://www.linkedin.com/in/michael-vijay-kumar-7122a452" TargetMode="External"/><Relationship Id="rId10" Type="http://schemas.openxmlformats.org/officeDocument/2006/relationships/hyperlink" Target="http://shai.pro/" TargetMode="External"/><Relationship Id="rId13" Type="http://schemas.openxmlformats.org/officeDocument/2006/relationships/hyperlink" Target="https://akava.io/" TargetMode="External"/><Relationship Id="rId12" Type="http://schemas.openxmlformats.org/officeDocument/2006/relationships/hyperlink" Target="http://aizenlab.com/" TargetMode="External"/><Relationship Id="rId15" Type="http://schemas.openxmlformats.org/officeDocument/2006/relationships/hyperlink" Target="https://www.linkedin.com/in/patrick-holm-506881b5" TargetMode="External"/><Relationship Id="rId14" Type="http://schemas.openxmlformats.org/officeDocument/2006/relationships/hyperlink" Target="https://writesea.com/" TargetMode="External"/><Relationship Id="rId17" Type="http://schemas.openxmlformats.org/officeDocument/2006/relationships/hyperlink" Target="https://www.linkedin.com/in/travisjdodge?utm_source=share&amp;utm_campaign=share_via&amp;utm_content=profile&amp;utm_medium=ios_app" TargetMode="External"/><Relationship Id="rId16" Type="http://schemas.openxmlformats.org/officeDocument/2006/relationships/hyperlink" Target="http://cesto.ai/" TargetMode="External"/><Relationship Id="rId19" Type="http://schemas.openxmlformats.org/officeDocument/2006/relationships/hyperlink" Target="http://www.bryancassady.com/" TargetMode="External"/><Relationship Id="rId18" Type="http://schemas.openxmlformats.org/officeDocument/2006/relationships/hyperlink" Target="http://guidedintelligence.io/" TargetMode="External"/><Relationship Id="rId84" Type="http://schemas.openxmlformats.org/officeDocument/2006/relationships/hyperlink" Target="https://www.linkedin.com/in/larisaginosyan/" TargetMode="External"/><Relationship Id="rId83" Type="http://schemas.openxmlformats.org/officeDocument/2006/relationships/hyperlink" Target="https://deepinvent.ai/" TargetMode="External"/><Relationship Id="rId86" Type="http://schemas.openxmlformats.org/officeDocument/2006/relationships/hyperlink" Target="https://lobby4.com/" TargetMode="External"/><Relationship Id="rId85" Type="http://schemas.openxmlformats.org/officeDocument/2006/relationships/hyperlink" Target="https://www.linkedin.com/in/tomaszboinski/" TargetMode="External"/><Relationship Id="rId88" Type="http://schemas.openxmlformats.org/officeDocument/2006/relationships/hyperlink" Target="https://in.linkedin.com/in/vrinda-tekchandani-aaa6568a" TargetMode="External"/><Relationship Id="rId87" Type="http://schemas.openxmlformats.org/officeDocument/2006/relationships/hyperlink" Target="https://www.foundingtitans.com/" TargetMode="External"/><Relationship Id="rId89" Type="http://schemas.openxmlformats.org/officeDocument/2006/relationships/hyperlink" Target="http://www.videofusion.io/" TargetMode="External"/><Relationship Id="rId80" Type="http://schemas.openxmlformats.org/officeDocument/2006/relationships/hyperlink" Target="http://joineve.ai/" TargetMode="External"/><Relationship Id="rId82" Type="http://schemas.openxmlformats.org/officeDocument/2006/relationships/hyperlink" Target="http://farmsgate.ng/" TargetMode="External"/><Relationship Id="rId81" Type="http://schemas.openxmlformats.org/officeDocument/2006/relationships/hyperlink" Target="http://linkedin.com/in/justus-okoro" TargetMode="External"/><Relationship Id="rId73" Type="http://schemas.openxmlformats.org/officeDocument/2006/relationships/hyperlink" Target="https://astai.pro/" TargetMode="External"/><Relationship Id="rId72" Type="http://schemas.openxmlformats.org/officeDocument/2006/relationships/hyperlink" Target="http://sparktoria.com/" TargetMode="External"/><Relationship Id="rId75" Type="http://schemas.openxmlformats.org/officeDocument/2006/relationships/hyperlink" Target="http://comcosmo.net.pl/" TargetMode="External"/><Relationship Id="rId74" Type="http://schemas.openxmlformats.org/officeDocument/2006/relationships/hyperlink" Target="https://www.ecopulsenow.com/" TargetMode="External"/><Relationship Id="rId77" Type="http://schemas.openxmlformats.org/officeDocument/2006/relationships/hyperlink" Target="http://www.techysam.com/" TargetMode="External"/><Relationship Id="rId76" Type="http://schemas.openxmlformats.org/officeDocument/2006/relationships/hyperlink" Target="https://www.linkedin.com/in/onifade-victor-samuel?utm_source=share&amp;utm_campaign=share_via&amp;utm_content=profile&amp;utm_medium=android_app" TargetMode="External"/><Relationship Id="rId79" Type="http://schemas.openxmlformats.org/officeDocument/2006/relationships/hyperlink" Target="https://dealraise.com/" TargetMode="External"/><Relationship Id="rId78" Type="http://schemas.openxmlformats.org/officeDocument/2006/relationships/hyperlink" Target="https://dataphoenix.info/" TargetMode="External"/><Relationship Id="rId71" Type="http://schemas.openxmlformats.org/officeDocument/2006/relationships/hyperlink" Target="https://aiclicks.io/" TargetMode="External"/><Relationship Id="rId70" Type="http://schemas.openxmlformats.org/officeDocument/2006/relationships/hyperlink" Target="https://www.rainmakerz.app/" TargetMode="External"/><Relationship Id="rId62" Type="http://schemas.openxmlformats.org/officeDocument/2006/relationships/hyperlink" Target="https://www.linkedin.com/in/abhilekhverma" TargetMode="External"/><Relationship Id="rId61" Type="http://schemas.openxmlformats.org/officeDocument/2006/relationships/hyperlink" Target="https://www.antelopesurgical.com/" TargetMode="External"/><Relationship Id="rId64" Type="http://schemas.openxmlformats.org/officeDocument/2006/relationships/hyperlink" Target="http://lumedot.com/" TargetMode="External"/><Relationship Id="rId63" Type="http://schemas.openxmlformats.org/officeDocument/2006/relationships/hyperlink" Target="https://emerge.haus/" TargetMode="External"/><Relationship Id="rId66" Type="http://schemas.openxmlformats.org/officeDocument/2006/relationships/hyperlink" Target="https://www.tirlegal.ai/" TargetMode="External"/><Relationship Id="rId65" Type="http://schemas.openxmlformats.org/officeDocument/2006/relationships/hyperlink" Target="https://katalys-ai.com/" TargetMode="External"/><Relationship Id="rId68" Type="http://schemas.openxmlformats.org/officeDocument/2006/relationships/hyperlink" Target="http://sendos.ai/" TargetMode="External"/><Relationship Id="rId67" Type="http://schemas.openxmlformats.org/officeDocument/2006/relationships/hyperlink" Target="https://invertly.io/" TargetMode="External"/><Relationship Id="rId60" Type="http://schemas.openxmlformats.org/officeDocument/2006/relationships/hyperlink" Target="http://socialtalk.io/" TargetMode="External"/><Relationship Id="rId69" Type="http://schemas.openxmlformats.org/officeDocument/2006/relationships/hyperlink" Target="https://www.linkedin.com/in/muhammad-habib-bhatti/" TargetMode="External"/><Relationship Id="rId51" Type="http://schemas.openxmlformats.org/officeDocument/2006/relationships/hyperlink" Target="http://process.co/" TargetMode="External"/><Relationship Id="rId50" Type="http://schemas.openxmlformats.org/officeDocument/2006/relationships/hyperlink" Target="https://molesci-matesci.com/" TargetMode="External"/><Relationship Id="rId53" Type="http://schemas.openxmlformats.org/officeDocument/2006/relationships/hyperlink" Target="https://icod-systems.com/cratilys-product-platform/" TargetMode="External"/><Relationship Id="rId52" Type="http://schemas.openxmlformats.org/officeDocument/2006/relationships/hyperlink" Target="http://linkedin.com/in/andrea-cianchi-934594266" TargetMode="External"/><Relationship Id="rId55" Type="http://schemas.openxmlformats.org/officeDocument/2006/relationships/hyperlink" Target="http://www.drcontract.com/" TargetMode="External"/><Relationship Id="rId54" Type="http://schemas.openxmlformats.org/officeDocument/2006/relationships/hyperlink" Target="https://www.linkedin.com/in/rogerglovsky/" TargetMode="External"/><Relationship Id="rId57" Type="http://schemas.openxmlformats.org/officeDocument/2006/relationships/hyperlink" Target="http://elixirautomation.com/" TargetMode="External"/><Relationship Id="rId56" Type="http://schemas.openxmlformats.org/officeDocument/2006/relationships/hyperlink" Target="https://www.linkedin.com/in/matthew-ortiz-84477b2b5?utm_source=share&amp;utm_campaign=share_via&amp;utm_content=profile&amp;utm_medium=ios_app" TargetMode="External"/><Relationship Id="rId59" Type="http://schemas.openxmlformats.org/officeDocument/2006/relationships/hyperlink" Target="http://contractif.ai/" TargetMode="External"/><Relationship Id="rId58" Type="http://schemas.openxmlformats.org/officeDocument/2006/relationships/hyperlink" Target="https://www.linkedin.com/in/thiago-otto" TargetMode="External"/><Relationship Id="rId107" Type="http://schemas.openxmlformats.org/officeDocument/2006/relationships/hyperlink" Target="http://www.revyl.ai/" TargetMode="External"/><Relationship Id="rId106" Type="http://schemas.openxmlformats.org/officeDocument/2006/relationships/hyperlink" Target="https://wildestai.com/" TargetMode="External"/><Relationship Id="rId105" Type="http://schemas.openxmlformats.org/officeDocument/2006/relationships/hyperlink" Target="https://www.linkedin.com/in/avikalp-gupta" TargetMode="External"/><Relationship Id="rId104" Type="http://schemas.openxmlformats.org/officeDocument/2006/relationships/hyperlink" Target="http://sundayfeelings.com/" TargetMode="External"/><Relationship Id="rId109" Type="http://schemas.openxmlformats.org/officeDocument/2006/relationships/hyperlink" Target="http://joinheybuddy.ai/" TargetMode="External"/><Relationship Id="rId108" Type="http://schemas.openxmlformats.org/officeDocument/2006/relationships/hyperlink" Target="https://www.linkedin.com/in/andrewabraham17/" TargetMode="External"/><Relationship Id="rId103" Type="http://schemas.openxmlformats.org/officeDocument/2006/relationships/hyperlink" Target="https://www.linkedin.com/in/alan-ariawan-76a22594" TargetMode="External"/><Relationship Id="rId102" Type="http://schemas.openxmlformats.org/officeDocument/2006/relationships/hyperlink" Target="https://indexboost.me/" TargetMode="External"/><Relationship Id="rId101" Type="http://schemas.openxmlformats.org/officeDocument/2006/relationships/hyperlink" Target="http://www.flytrilla.com/" TargetMode="External"/><Relationship Id="rId100" Type="http://schemas.openxmlformats.org/officeDocument/2006/relationships/hyperlink" Target="https://www.workup.cloud/" TargetMode="External"/><Relationship Id="rId129" Type="http://schemas.openxmlformats.org/officeDocument/2006/relationships/hyperlink" Target="http://perspective.technology/home" TargetMode="External"/><Relationship Id="rId128" Type="http://schemas.openxmlformats.org/officeDocument/2006/relationships/hyperlink" Target="http://isru.ai/" TargetMode="External"/><Relationship Id="rId127" Type="http://schemas.openxmlformats.org/officeDocument/2006/relationships/hyperlink" Target="https://flyingbinary.com/" TargetMode="External"/><Relationship Id="rId126" Type="http://schemas.openxmlformats.org/officeDocument/2006/relationships/hyperlink" Target="https://onepatientonecure.org/" TargetMode="External"/><Relationship Id="rId121" Type="http://schemas.openxmlformats.org/officeDocument/2006/relationships/hyperlink" Target="http://www.linkedin.com/in/ismail-yilmaz-3148671ab" TargetMode="External"/><Relationship Id="rId120" Type="http://schemas.openxmlformats.org/officeDocument/2006/relationships/hyperlink" Target="http://kazmatechnology.com/" TargetMode="External"/><Relationship Id="rId125" Type="http://schemas.openxmlformats.org/officeDocument/2006/relationships/hyperlink" Target="https://getalignio.com/" TargetMode="External"/><Relationship Id="rId124" Type="http://schemas.openxmlformats.org/officeDocument/2006/relationships/hyperlink" Target="https://dextego.com/" TargetMode="External"/><Relationship Id="rId123" Type="http://schemas.openxmlformats.org/officeDocument/2006/relationships/hyperlink" Target="http://www.aixnetwork.net/" TargetMode="External"/><Relationship Id="rId122" Type="http://schemas.openxmlformats.org/officeDocument/2006/relationships/hyperlink" Target="https://www.linkedin.com/in/ezxpo/" TargetMode="External"/><Relationship Id="rId95" Type="http://schemas.openxmlformats.org/officeDocument/2006/relationships/hyperlink" Target="https://www.linkedin.com/in/ericbaumgardner/" TargetMode="External"/><Relationship Id="rId94" Type="http://schemas.openxmlformats.org/officeDocument/2006/relationships/hyperlink" Target="https://iscancv.com/" TargetMode="External"/><Relationship Id="rId97" Type="http://schemas.openxmlformats.org/officeDocument/2006/relationships/hyperlink" Target="http://atlasagent.ai/" TargetMode="External"/><Relationship Id="rId96" Type="http://schemas.openxmlformats.org/officeDocument/2006/relationships/hyperlink" Target="https://finnblue.net/" TargetMode="External"/><Relationship Id="rId99" Type="http://schemas.openxmlformats.org/officeDocument/2006/relationships/hyperlink" Target="https://www.voizai.com/" TargetMode="External"/><Relationship Id="rId98" Type="http://schemas.openxmlformats.org/officeDocument/2006/relationships/hyperlink" Target="http://forwardshare.co/" TargetMode="External"/><Relationship Id="rId91" Type="http://schemas.openxmlformats.org/officeDocument/2006/relationships/hyperlink" Target="https://learn.convo-lang.ai/" TargetMode="External"/><Relationship Id="rId90" Type="http://schemas.openxmlformats.org/officeDocument/2006/relationships/hyperlink" Target="http://www.easyfloorrobotics.com/" TargetMode="External"/><Relationship Id="rId93" Type="http://schemas.openxmlformats.org/officeDocument/2006/relationships/hyperlink" Target="https://www.linkedin.com/in/joseph-musya" TargetMode="External"/><Relationship Id="rId92" Type="http://schemas.openxmlformats.org/officeDocument/2006/relationships/hyperlink" Target="http://mindark.ai/" TargetMode="External"/><Relationship Id="rId118" Type="http://schemas.openxmlformats.org/officeDocument/2006/relationships/hyperlink" Target="http://diynation.ai/" TargetMode="External"/><Relationship Id="rId117" Type="http://schemas.openxmlformats.org/officeDocument/2006/relationships/hyperlink" Target="http://www.oxananetwork.com/" TargetMode="External"/><Relationship Id="rId116" Type="http://schemas.openxmlformats.org/officeDocument/2006/relationships/hyperlink" Target="http://expertminute.net/" TargetMode="External"/><Relationship Id="rId115" Type="http://schemas.openxmlformats.org/officeDocument/2006/relationships/hyperlink" Target="http://hellokoru.com/" TargetMode="External"/><Relationship Id="rId119" Type="http://schemas.openxmlformats.org/officeDocument/2006/relationships/hyperlink" Target="https://www.linkedin.com/in/muzaffarkazma/" TargetMode="External"/><Relationship Id="rId110" Type="http://schemas.openxmlformats.org/officeDocument/2006/relationships/hyperlink" Target="https://ailoagent.com/" TargetMode="External"/><Relationship Id="rId114" Type="http://schemas.openxmlformats.org/officeDocument/2006/relationships/hyperlink" Target="https://www.linkedin.com/in/luigi-comboni-msc-05491b5a/" TargetMode="External"/><Relationship Id="rId113" Type="http://schemas.openxmlformats.org/officeDocument/2006/relationships/hyperlink" Target="https://multisectorhubs.com/" TargetMode="External"/><Relationship Id="rId112" Type="http://schemas.openxmlformats.org/officeDocument/2006/relationships/hyperlink" Target="https://www.linkedin.com/in/nguyen-thi-thi/" TargetMode="External"/><Relationship Id="rId111" Type="http://schemas.openxmlformats.org/officeDocument/2006/relationships/hyperlink" Target="http://linkedin.com/in/zahra-shaikhali" TargetMode="External"/><Relationship Id="rId228" Type="http://schemas.openxmlformats.org/officeDocument/2006/relationships/hyperlink" Target="https://www.linkedin.com/in/jayasimha-r-48a0214?utm_source=share&amp;utm_campaign=share_via&amp;utm_content=profile&amp;utm_medium=android_app" TargetMode="External"/><Relationship Id="rId227" Type="http://schemas.openxmlformats.org/officeDocument/2006/relationships/hyperlink" Target="https://www.linkedin.com/in/alexanderpichugin" TargetMode="External"/><Relationship Id="rId226" Type="http://schemas.openxmlformats.org/officeDocument/2006/relationships/hyperlink" Target="http://linkedin.com/in/oluwaseyi-orifunmishe" TargetMode="External"/><Relationship Id="rId225" Type="http://schemas.openxmlformats.org/officeDocument/2006/relationships/hyperlink" Target="https://www.linkedin.com/in/chidera-ofili-012619240?utm_source=share&amp;utm_campaign=share_via&amp;utm_content=profile&amp;utm_medium=android_app" TargetMode="External"/><Relationship Id="rId229" Type="http://schemas.openxmlformats.org/officeDocument/2006/relationships/hyperlink" Target="https://www.linkedin.com/in/afia-majid-3b6a29243?utm_source=share&amp;utm_campaign=share_via&amp;utm_content=profile&amp;utm_medium=android_app" TargetMode="External"/><Relationship Id="rId220" Type="http://schemas.openxmlformats.org/officeDocument/2006/relationships/hyperlink" Target="https://foyu.app/" TargetMode="External"/><Relationship Id="rId224" Type="http://schemas.openxmlformats.org/officeDocument/2006/relationships/hyperlink" Target="http://thedigitalnomads.ai/" TargetMode="External"/><Relationship Id="rId223" Type="http://schemas.openxmlformats.org/officeDocument/2006/relationships/hyperlink" Target="http://linkedin.com/abner-aquino" TargetMode="External"/><Relationship Id="rId222" Type="http://schemas.openxmlformats.org/officeDocument/2006/relationships/hyperlink" Target="https://www.heythera.io/" TargetMode="External"/><Relationship Id="rId221" Type="http://schemas.openxmlformats.org/officeDocument/2006/relationships/hyperlink" Target="https://www.linkedin.com/in/divineekpe" TargetMode="External"/><Relationship Id="rId217" Type="http://schemas.openxmlformats.org/officeDocument/2006/relationships/hyperlink" Target="https://www.inoesis.com/" TargetMode="External"/><Relationship Id="rId216" Type="http://schemas.openxmlformats.org/officeDocument/2006/relationships/hyperlink" Target="https://www.linkedin.com/in/tamilselvanlv/" TargetMode="External"/><Relationship Id="rId215" Type="http://schemas.openxmlformats.org/officeDocument/2006/relationships/hyperlink" Target="https://www.linkedin.com/in/nicholas-j-higgins-9310967/" TargetMode="External"/><Relationship Id="rId214" Type="http://schemas.openxmlformats.org/officeDocument/2006/relationships/hyperlink" Target="http://www.trychirp.com/" TargetMode="External"/><Relationship Id="rId219" Type="http://schemas.openxmlformats.org/officeDocument/2006/relationships/hyperlink" Target="https://www.linkedin.com/in/edoardoferrazzani/" TargetMode="External"/><Relationship Id="rId218" Type="http://schemas.openxmlformats.org/officeDocument/2006/relationships/hyperlink" Target="https://www.linkedin.com/in/anasabidrabbu/" TargetMode="External"/><Relationship Id="rId213" Type="http://schemas.openxmlformats.org/officeDocument/2006/relationships/hyperlink" Target="https://www.linkedin.com/in/michael-wanjuzi-makongo-lsa-aofas-0b4516142?utm_source=share&amp;utm_campaign=share_via&amp;utm_content=profile&amp;utm_medium=android_app" TargetMode="External"/><Relationship Id="rId212" Type="http://schemas.openxmlformats.org/officeDocument/2006/relationships/hyperlink" Target="https://www.linkedin.com/in/aratimukerji" TargetMode="External"/><Relationship Id="rId211" Type="http://schemas.openxmlformats.org/officeDocument/2006/relationships/hyperlink" Target="http://avkalan.ai/" TargetMode="External"/><Relationship Id="rId210" Type="http://schemas.openxmlformats.org/officeDocument/2006/relationships/hyperlink" Target="http://genue.ai/" TargetMode="External"/><Relationship Id="rId248" Type="http://schemas.openxmlformats.org/officeDocument/2006/relationships/drawing" Target="../drawings/drawing5.xml"/><Relationship Id="rId247" Type="http://schemas.openxmlformats.org/officeDocument/2006/relationships/hyperlink" Target="http://www.defineinc.io/" TargetMode="External"/><Relationship Id="rId242" Type="http://schemas.openxmlformats.org/officeDocument/2006/relationships/hyperlink" Target="http://jyojoy.com/" TargetMode="External"/><Relationship Id="rId241" Type="http://schemas.openxmlformats.org/officeDocument/2006/relationships/hyperlink" Target="https://pl.linkedin.com/in/dawid-tambor" TargetMode="External"/><Relationship Id="rId240" Type="http://schemas.openxmlformats.org/officeDocument/2006/relationships/hyperlink" Target="http://www.univitt.ai/" TargetMode="External"/><Relationship Id="rId246" Type="http://schemas.openxmlformats.org/officeDocument/2006/relationships/hyperlink" Target="https://www.linkedin.com/in/amypearson/" TargetMode="External"/><Relationship Id="rId245" Type="http://schemas.openxmlformats.org/officeDocument/2006/relationships/hyperlink" Target="https://launchready.ai/" TargetMode="External"/><Relationship Id="rId244" Type="http://schemas.openxmlformats.org/officeDocument/2006/relationships/hyperlink" Target="http://www.myalice.ai/" TargetMode="External"/><Relationship Id="rId243" Type="http://schemas.openxmlformats.org/officeDocument/2006/relationships/hyperlink" Target="https://klink.cloud/" TargetMode="External"/><Relationship Id="rId239" Type="http://schemas.openxmlformats.org/officeDocument/2006/relationships/hyperlink" Target="http://edutorai.com/" TargetMode="External"/><Relationship Id="rId238" Type="http://schemas.openxmlformats.org/officeDocument/2006/relationships/hyperlink" Target="http://www.reliassist.co/" TargetMode="External"/><Relationship Id="rId237" Type="http://schemas.openxmlformats.org/officeDocument/2006/relationships/hyperlink" Target="https://xtremreboot.com/" TargetMode="External"/><Relationship Id="rId236" Type="http://schemas.openxmlformats.org/officeDocument/2006/relationships/hyperlink" Target="https://www.linkedin.com/in/marina-zorina" TargetMode="External"/><Relationship Id="rId231" Type="http://schemas.openxmlformats.org/officeDocument/2006/relationships/hyperlink" Target="http://wew.appverseai.com/" TargetMode="External"/><Relationship Id="rId230" Type="http://schemas.openxmlformats.org/officeDocument/2006/relationships/hyperlink" Target="http://www.klicklaar.com/" TargetMode="External"/><Relationship Id="rId235" Type="http://schemas.openxmlformats.org/officeDocument/2006/relationships/hyperlink" Target="http://salsoft.nl/" TargetMode="External"/><Relationship Id="rId234" Type="http://schemas.openxmlformats.org/officeDocument/2006/relationships/hyperlink" Target="http://atheni.ai/" TargetMode="External"/><Relationship Id="rId233" Type="http://schemas.openxmlformats.org/officeDocument/2006/relationships/hyperlink" Target="https://askiyo.com/" TargetMode="External"/><Relationship Id="rId232" Type="http://schemas.openxmlformats.org/officeDocument/2006/relationships/hyperlink" Target="https://www.linkedin.com/in/abdul-rahman-82870a351" TargetMode="External"/><Relationship Id="rId206" Type="http://schemas.openxmlformats.org/officeDocument/2006/relationships/hyperlink" Target="https://qubit.capital/" TargetMode="External"/><Relationship Id="rId205" Type="http://schemas.openxmlformats.org/officeDocument/2006/relationships/hyperlink" Target="https://purpledoorfinders.com/" TargetMode="External"/><Relationship Id="rId204" Type="http://schemas.openxmlformats.org/officeDocument/2006/relationships/hyperlink" Target="https://www.linkedin.com/in/christina-bremner-0663735/" TargetMode="External"/><Relationship Id="rId203" Type="http://schemas.openxmlformats.org/officeDocument/2006/relationships/hyperlink" Target="https://www.linkedin.com/in/daniel-achimugu-080164bb" TargetMode="External"/><Relationship Id="rId209" Type="http://schemas.openxmlformats.org/officeDocument/2006/relationships/hyperlink" Target="https://augmentedx.ai/" TargetMode="External"/><Relationship Id="rId208" Type="http://schemas.openxmlformats.org/officeDocument/2006/relationships/hyperlink" Target="http://www.linkedin.com/in/dvaghjiani" TargetMode="External"/><Relationship Id="rId207" Type="http://schemas.openxmlformats.org/officeDocument/2006/relationships/hyperlink" Target="https://www.linkedin.com/in/ksenya-borzov?utm_source=share&amp;utm_campaign=share_via&amp;utm_content=profile&amp;utm_medium=ios_app" TargetMode="External"/><Relationship Id="rId202" Type="http://schemas.openxmlformats.org/officeDocument/2006/relationships/hyperlink" Target="http://www.trustentia.ai/" TargetMode="External"/><Relationship Id="rId201" Type="http://schemas.openxmlformats.org/officeDocument/2006/relationships/hyperlink" Target="https://traydstream.com/" TargetMode="External"/><Relationship Id="rId200" Type="http://schemas.openxmlformats.org/officeDocument/2006/relationships/hyperlink" Target="https://www.linkedin.com/in/marco-paulo-d-71184ba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6.75"/>
    <col customWidth="1" min="3" max="3" width="13.63"/>
    <col customWidth="1" min="7" max="7" width="32.88"/>
    <col customWidth="1" min="8" max="12" width="15.0"/>
    <col customWidth="1" min="13" max="13" width="37.0"/>
    <col customWidth="1" min="14" max="15" width="24.63"/>
    <col customWidth="1" min="16" max="18" width="29.25"/>
    <col customWidth="1" min="35" max="35" width="23.5"/>
  </cols>
  <sheetData>
    <row r="1">
      <c r="A1" s="1" t="s">
        <v>0</v>
      </c>
      <c r="B1" s="2" t="s">
        <v>1</v>
      </c>
      <c r="C1" s="1" t="s">
        <v>2</v>
      </c>
      <c r="D1" s="1" t="s">
        <v>3</v>
      </c>
      <c r="E1" s="3" t="s">
        <v>4</v>
      </c>
      <c r="F1" s="1" t="s">
        <v>5</v>
      </c>
      <c r="G1" s="4" t="s">
        <v>6</v>
      </c>
      <c r="H1" s="5" t="s">
        <v>7</v>
      </c>
      <c r="I1" s="6" t="s">
        <v>8</v>
      </c>
      <c r="J1" s="6" t="s">
        <v>9</v>
      </c>
      <c r="K1" s="6" t="s">
        <v>10</v>
      </c>
      <c r="L1" s="7" t="s">
        <v>11</v>
      </c>
      <c r="M1" s="3" t="s">
        <v>12</v>
      </c>
      <c r="N1" s="4" t="s">
        <v>13</v>
      </c>
      <c r="O1" s="4" t="s">
        <v>14</v>
      </c>
      <c r="P1" s="3" t="str">
        <f>"Interested in AI automation services for the company
(" &amp; COUNTIF(P2:P830, TRUE) &amp; ")"</f>
        <v>Interested in AI automation services for the company
(391)</v>
      </c>
      <c r="Q1" s="1" t="str">
        <f>"Interested in educating their team on using AI in their job
(" &amp; COUNTIF(Q2:Q830, TRUE) &amp; ")"</f>
        <v>Interested in educating their team on using AI in their job
(333)</v>
      </c>
      <c r="R1" s="4" t="str">
        <f>"Interested in taking an AI automation course themselves
(" &amp; COUNTIF(R2:R830, TRUE) &amp; ")"</f>
        <v>Interested in taking an AI automation course themselves
(402)</v>
      </c>
      <c r="S1" s="3" t="str">
        <f>"Looking to invest in Pre-seed Startups
(" &amp; COUNTIF(S2:S1128, TRUE) &amp; ")"</f>
        <v>Looking to invest in Pre-seed Startups
(104)</v>
      </c>
      <c r="T1" s="1" t="str">
        <f>"Looking to invest in Seed Startups
(" &amp; COUNTIF(T2:T1128, TRUE) &amp; ")"</f>
        <v>Looking to invest in Seed Startups
(120)</v>
      </c>
      <c r="U1" s="1" t="str">
        <f>"Looking to invest in Series A Startups
(" &amp; COUNTIF(U2:U1128, TRUE) &amp; ")"</f>
        <v>Looking to invest in Series A Startups
(65)</v>
      </c>
      <c r="V1" s="1" t="str">
        <f>"Looking to invest in Series B Startups
(" &amp; COUNTIF(V2:V1128, TRUE) &amp; ")"</f>
        <v>Looking to invest in Series B Startups
(28)</v>
      </c>
      <c r="W1" s="4" t="str">
        <f>"Looking to invest in Series C+ Startups
(" &amp; COUNTIF(W2:W1128, TRUE) &amp; ")"</f>
        <v>Looking to invest in Series C+ Startups
(3)</v>
      </c>
      <c r="X1" s="3" t="str">
        <f>"Globally – everywhere
(" &amp; COUNTIF(X2:X1128, TRUE) &amp; ")"
</f>
        <v>Globally – everywhere
(51)</v>
      </c>
      <c r="Y1" s="1" t="str">
        <f>"US
(" &amp; COUNTIF(Y2:Y1128, TRUE) &amp; ")"
</f>
        <v>US
(61)</v>
      </c>
      <c r="Z1" s="1" t="str">
        <f>"Canada
(" &amp; COUNTIF(Z2:Z1128, TRUE) &amp; ")"
</f>
        <v>Canada
(19)</v>
      </c>
      <c r="AA1" s="1" t="str">
        <f>"UK
(" &amp; COUNTIF(AA2:AA1128, TRUE) &amp; ")"
</f>
        <v>UK
(17)</v>
      </c>
      <c r="AB1" s="1" t="str">
        <f>"Europe
(" &amp; COUNTIF(AB2:AB1128, TRUE) &amp; ")"
</f>
        <v>Europe
(27)</v>
      </c>
      <c r="AC1" s="1" t="str">
        <f>"Israel
(" &amp; COUNTIF(AC2:AC1128, TRUE) &amp; ")"
</f>
        <v>Israel
(16)</v>
      </c>
      <c r="AD1" s="1" t="str">
        <f>"Latin America
(" &amp; COUNTIF(AD2:AD1128, TRUE) &amp; ")"
</f>
        <v>Latin America
(9)</v>
      </c>
      <c r="AE1" s="1" t="str">
        <f>"Middle East
(" &amp; COUNTIF(AE2:AE1128, TRUE) &amp; ")"
</f>
        <v>Middle East
(14)</v>
      </c>
      <c r="AF1" s="1" t="str">
        <f>"Africa
(" &amp; COUNTIF(AF2:AF1128, TRUE) &amp; ")"
</f>
        <v>Africa
(7)</v>
      </c>
      <c r="AG1" s="1" t="str">
        <f>"Asia Pacific
(" &amp; COUNTIF(AG2:AG1128, TRUE) &amp; ")"
</f>
        <v>Asia Pacific
(15)</v>
      </c>
      <c r="AH1" s="1" t="s">
        <v>15</v>
      </c>
      <c r="AI1" s="8" t="s">
        <v>16</v>
      </c>
      <c r="AJ1" s="3" t="str">
        <f>"Bootstrapped Startup
(" &amp; COUNTIF(AJ2:AJ1263, TRUE) &amp; ")"</f>
        <v>Bootstrapped Startup
(107)</v>
      </c>
      <c r="AK1" s="1" t="str">
        <f>"Pre-seed Stage Startup
(" &amp; COUNTIF(AK2:AK1263, TRUE) &amp; ")"</f>
        <v>Pre-seed Stage Startup
(52)</v>
      </c>
      <c r="AL1" s="1" t="str">
        <f>"Seed Stage Startup
(" &amp; COUNTIF(AL2:AL1263, TRUE) &amp; ")"</f>
        <v>Seed Stage Startup
(77)</v>
      </c>
      <c r="AM1" s="1" t="str">
        <f>"Series A Stage Startup
(" &amp; COUNTIF(AM2:AM1263, TRUE) &amp; ")"</f>
        <v>Series A Stage Startup
(6)</v>
      </c>
      <c r="AN1" s="1" t="str">
        <f>"Series B Stage Startup
(" &amp; COUNTIF(AN2:AN1263, TRUE) &amp; ")"</f>
        <v>Series B Stage Startup
(4)</v>
      </c>
      <c r="AO1" s="4" t="str">
        <f>"Series C+ Stage Startup
(" &amp; COUNTIF(AO2:AO1263, TRUE) &amp; ")"</f>
        <v>Series C+ Stage Startup
(1)</v>
      </c>
      <c r="AP1" s="1" t="str">
        <f>"Raising Globally
(" &amp; COUNTIF(AP2:AP1263, TRUE) &amp; ")"
</f>
        <v>Raising Globally
(62)</v>
      </c>
      <c r="AQ1" s="1" t="str">
        <f>"Raising in the US
(" &amp; COUNTIF(AQ2:AQ1263, TRUE) &amp; ")"
</f>
        <v>Raising in the US
(55)</v>
      </c>
      <c r="AR1" s="1" t="str">
        <f>"Raising in Canada
(" &amp; COUNTIF(AR2:AR1263, TRUE) &amp; ")"
</f>
        <v>Raising in Canada
(8)</v>
      </c>
      <c r="AS1" s="1" t="str">
        <f>"Raising in the UK
(" &amp; COUNTIF(AS2:AS1263, TRUE) &amp; ")"
</f>
        <v>Raising in the UK
(11)</v>
      </c>
      <c r="AT1" s="1" t="str">
        <f>"Raising in Europe
(" &amp; COUNTIF(AT2:AT1263, TRUE) &amp; ")"
</f>
        <v>Raising in Europe
(25)</v>
      </c>
      <c r="AU1" s="1" t="str">
        <f>"Raising in Israel
(" &amp; COUNTIF(AU2:AU1263, TRUE) &amp; ")"
</f>
        <v>Raising in Israel
(3)</v>
      </c>
      <c r="AV1" s="1" t="str">
        <f>"Raising in Latin America
(" &amp; COUNTIF(AV2:AV1263, TRUE) &amp; ")"
</f>
        <v>Raising in Latin America
(5)</v>
      </c>
      <c r="AW1" s="1" t="str">
        <f>"Raising in the Middle East
(" &amp; COUNTIF(AW2:AW1263, TRUE) &amp; ")"
</f>
        <v>Raising in the Middle East
(8)</v>
      </c>
      <c r="AX1" s="1" t="str">
        <f>"Raising in Africa
(" &amp; COUNTIF(AX2:AX1263, TRUE) &amp; ")"
</f>
        <v>Raising in Africa
(17)</v>
      </c>
      <c r="AY1" s="1" t="str">
        <f>"Raising in Asia Pacific
(" &amp; COUNTIF(AY2:AY1263, TRUE) &amp; ")"
</f>
        <v>Raising in Asia Pacific
(17)</v>
      </c>
      <c r="AZ1" s="1" t="s">
        <v>15</v>
      </c>
    </row>
    <row r="2">
      <c r="A2" s="9" t="s">
        <v>17</v>
      </c>
      <c r="B2" s="10"/>
      <c r="C2" s="11"/>
      <c r="E2" s="12">
        <v>10.0</v>
      </c>
      <c r="F2" s="13" t="s">
        <v>18</v>
      </c>
      <c r="G2" s="14" t="s">
        <v>19</v>
      </c>
      <c r="H2" s="15" t="b">
        <v>1</v>
      </c>
      <c r="I2" s="16" t="b">
        <v>0</v>
      </c>
      <c r="J2" s="16" t="b">
        <v>0</v>
      </c>
      <c r="K2" s="16" t="b">
        <v>0</v>
      </c>
      <c r="L2" s="17" t="b">
        <v>0</v>
      </c>
      <c r="M2" s="18" t="s">
        <v>20</v>
      </c>
      <c r="N2" s="19"/>
      <c r="O2" s="20"/>
      <c r="P2" s="21" t="b">
        <v>0</v>
      </c>
      <c r="Q2" s="22" t="b">
        <v>1</v>
      </c>
      <c r="R2" s="23" t="b">
        <v>1</v>
      </c>
      <c r="S2" s="24"/>
      <c r="T2" s="16"/>
      <c r="U2" s="16"/>
      <c r="V2" s="16"/>
      <c r="W2" s="17"/>
      <c r="X2" s="21"/>
      <c r="Y2" s="16"/>
      <c r="Z2" s="16"/>
      <c r="AA2" s="16"/>
      <c r="AB2" s="16"/>
      <c r="AC2" s="16"/>
      <c r="AD2" s="16"/>
      <c r="AE2" s="16"/>
      <c r="AF2" s="16"/>
      <c r="AG2" s="16"/>
      <c r="AH2" s="19"/>
      <c r="AI2" s="25"/>
      <c r="AJ2" s="26"/>
      <c r="AK2" s="27"/>
      <c r="AL2" s="27"/>
      <c r="AM2" s="27"/>
      <c r="AN2" s="27"/>
      <c r="AO2" s="28"/>
      <c r="AP2" s="27"/>
      <c r="AQ2" s="27"/>
      <c r="AR2" s="27"/>
      <c r="AS2" s="27"/>
      <c r="AT2" s="27"/>
      <c r="AU2" s="27"/>
      <c r="AV2" s="27"/>
      <c r="AW2" s="27"/>
      <c r="AX2" s="27"/>
      <c r="AY2" s="27"/>
      <c r="AZ2" s="29"/>
    </row>
    <row r="3">
      <c r="A3" s="30" t="s">
        <v>21</v>
      </c>
      <c r="B3" s="31" t="s">
        <v>22</v>
      </c>
      <c r="C3" s="32"/>
      <c r="D3" s="33"/>
      <c r="E3" s="34">
        <v>10.0</v>
      </c>
      <c r="F3" s="35" t="s">
        <v>23</v>
      </c>
      <c r="G3" s="36" t="s">
        <v>24</v>
      </c>
      <c r="H3" s="21" t="b">
        <v>0</v>
      </c>
      <c r="I3" s="16" t="b">
        <v>0</v>
      </c>
      <c r="J3" s="16" t="b">
        <v>0</v>
      </c>
      <c r="K3" s="16" t="b">
        <v>0</v>
      </c>
      <c r="L3" s="23" t="b">
        <v>1</v>
      </c>
      <c r="M3" s="18" t="s">
        <v>25</v>
      </c>
      <c r="N3" s="37"/>
      <c r="O3" s="38"/>
      <c r="P3" s="15" t="b">
        <v>1</v>
      </c>
      <c r="Q3" s="16" t="b">
        <v>0</v>
      </c>
      <c r="R3" s="23" t="b">
        <v>1</v>
      </c>
      <c r="S3" s="39"/>
      <c r="W3" s="40"/>
      <c r="X3" s="39"/>
      <c r="AI3" s="41"/>
      <c r="AJ3" s="26" t="b">
        <v>0</v>
      </c>
      <c r="AK3" s="27" t="b">
        <v>0</v>
      </c>
      <c r="AL3" s="27" t="b">
        <v>0</v>
      </c>
      <c r="AM3" s="27" t="b">
        <v>0</v>
      </c>
      <c r="AN3" s="27" t="b">
        <v>0</v>
      </c>
      <c r="AO3" s="28" t="b">
        <v>0</v>
      </c>
      <c r="AP3" s="27" t="b">
        <v>0</v>
      </c>
      <c r="AQ3" s="27" t="b">
        <v>0</v>
      </c>
      <c r="AR3" s="27" t="b">
        <v>0</v>
      </c>
      <c r="AS3" s="27" t="b">
        <v>0</v>
      </c>
      <c r="AT3" s="27" t="b">
        <v>0</v>
      </c>
      <c r="AU3" s="27" t="b">
        <v>0</v>
      </c>
      <c r="AV3" s="27" t="b">
        <v>0</v>
      </c>
      <c r="AW3" s="27" t="b">
        <v>0</v>
      </c>
      <c r="AX3" s="27" t="b">
        <v>0</v>
      </c>
      <c r="AY3" s="27" t="b">
        <v>0</v>
      </c>
      <c r="AZ3" s="29"/>
    </row>
    <row r="4">
      <c r="A4" s="9" t="s">
        <v>26</v>
      </c>
      <c r="B4" s="42" t="s">
        <v>27</v>
      </c>
      <c r="C4" s="11"/>
      <c r="E4" s="43">
        <v>45778.0</v>
      </c>
      <c r="F4" s="10"/>
      <c r="G4" s="14" t="s">
        <v>28</v>
      </c>
      <c r="H4" s="15" t="b">
        <v>1</v>
      </c>
      <c r="I4" s="16" t="b">
        <v>0</v>
      </c>
      <c r="J4" s="16" t="b">
        <v>0</v>
      </c>
      <c r="K4" s="16" t="b">
        <v>0</v>
      </c>
      <c r="L4" s="17" t="b">
        <v>0</v>
      </c>
      <c r="M4" s="18" t="s">
        <v>29</v>
      </c>
      <c r="O4" s="40"/>
      <c r="P4" s="21" t="b">
        <v>0</v>
      </c>
      <c r="Q4" s="22" t="b">
        <v>1</v>
      </c>
      <c r="R4" s="23" t="b">
        <v>1</v>
      </c>
      <c r="S4" s="39"/>
      <c r="W4" s="40"/>
      <c r="X4" s="39"/>
      <c r="AI4" s="41"/>
      <c r="AJ4" s="39"/>
      <c r="AO4" s="40"/>
    </row>
    <row r="5">
      <c r="A5" s="30" t="s">
        <v>30</v>
      </c>
      <c r="B5" s="37"/>
      <c r="C5" s="44" t="s">
        <v>31</v>
      </c>
      <c r="D5" s="33"/>
      <c r="E5" s="34">
        <v>1.0</v>
      </c>
      <c r="F5" s="35"/>
      <c r="G5" s="36" t="s">
        <v>32</v>
      </c>
      <c r="H5" s="21" t="b">
        <v>0</v>
      </c>
      <c r="I5" s="16" t="b">
        <v>0</v>
      </c>
      <c r="J5" s="16" t="b">
        <v>0</v>
      </c>
      <c r="K5" s="16" t="b">
        <v>0</v>
      </c>
      <c r="L5" s="23" t="b">
        <v>1</v>
      </c>
      <c r="M5" s="18" t="s">
        <v>33</v>
      </c>
      <c r="N5" s="37"/>
      <c r="O5" s="38"/>
      <c r="P5" s="21" t="b">
        <v>0</v>
      </c>
      <c r="Q5" s="16" t="b">
        <v>0</v>
      </c>
      <c r="R5" s="23" t="b">
        <v>1</v>
      </c>
      <c r="S5" s="39"/>
      <c r="W5" s="40"/>
      <c r="X5" s="39"/>
      <c r="AI5" s="41"/>
      <c r="AJ5" s="26" t="b">
        <v>0</v>
      </c>
      <c r="AK5" s="27" t="b">
        <v>0</v>
      </c>
      <c r="AL5" s="27" t="b">
        <v>0</v>
      </c>
      <c r="AM5" s="27" t="b">
        <v>0</v>
      </c>
      <c r="AN5" s="27" t="b">
        <v>0</v>
      </c>
      <c r="AO5" s="28" t="b">
        <v>0</v>
      </c>
      <c r="AP5" s="27" t="b">
        <v>0</v>
      </c>
      <c r="AQ5" s="27" t="b">
        <v>0</v>
      </c>
      <c r="AR5" s="27" t="b">
        <v>0</v>
      </c>
      <c r="AS5" s="27" t="b">
        <v>0</v>
      </c>
      <c r="AT5" s="27" t="b">
        <v>0</v>
      </c>
      <c r="AU5" s="27" t="b">
        <v>0</v>
      </c>
      <c r="AV5" s="27" t="b">
        <v>0</v>
      </c>
      <c r="AW5" s="27" t="b">
        <v>0</v>
      </c>
      <c r="AX5" s="27" t="b">
        <v>0</v>
      </c>
      <c r="AY5" s="27" t="b">
        <v>0</v>
      </c>
      <c r="AZ5" s="29"/>
    </row>
    <row r="6">
      <c r="A6" s="45" t="s">
        <v>34</v>
      </c>
      <c r="B6" s="37" t="s">
        <v>35</v>
      </c>
      <c r="C6" s="32" t="s">
        <v>36</v>
      </c>
      <c r="D6" s="33"/>
      <c r="E6" s="46" t="s">
        <v>37</v>
      </c>
      <c r="F6" s="29" t="s">
        <v>38</v>
      </c>
      <c r="G6" s="47" t="s">
        <v>39</v>
      </c>
      <c r="H6" s="21" t="b">
        <v>0</v>
      </c>
      <c r="I6" s="16" t="b">
        <v>0</v>
      </c>
      <c r="J6" s="16" t="b">
        <v>0</v>
      </c>
      <c r="K6" s="22" t="b">
        <v>1</v>
      </c>
      <c r="L6" s="17" t="b">
        <v>0</v>
      </c>
      <c r="M6" s="18"/>
      <c r="N6" s="37" t="s">
        <v>40</v>
      </c>
      <c r="O6" s="38" t="s">
        <v>41</v>
      </c>
      <c r="P6" s="26" t="b">
        <v>0</v>
      </c>
      <c r="Q6" s="27" t="b">
        <v>0</v>
      </c>
      <c r="R6" s="28" t="b">
        <v>0</v>
      </c>
      <c r="S6" s="39"/>
      <c r="W6" s="40"/>
      <c r="X6" s="39"/>
      <c r="AI6" s="41"/>
      <c r="AJ6" s="26" t="b">
        <v>0</v>
      </c>
      <c r="AK6" s="27" t="b">
        <v>0</v>
      </c>
      <c r="AL6" s="27" t="b">
        <v>0</v>
      </c>
      <c r="AM6" s="27" t="b">
        <v>0</v>
      </c>
      <c r="AN6" s="27" t="b">
        <v>0</v>
      </c>
      <c r="AO6" s="28" t="b">
        <v>0</v>
      </c>
      <c r="AP6" s="27" t="b">
        <v>0</v>
      </c>
      <c r="AQ6" s="27" t="b">
        <v>0</v>
      </c>
      <c r="AR6" s="27" t="b">
        <v>0</v>
      </c>
      <c r="AS6" s="27" t="b">
        <v>0</v>
      </c>
      <c r="AT6" s="27" t="b">
        <v>0</v>
      </c>
      <c r="AU6" s="27" t="b">
        <v>0</v>
      </c>
      <c r="AV6" s="27" t="b">
        <v>0</v>
      </c>
      <c r="AW6" s="27" t="b">
        <v>0</v>
      </c>
      <c r="AX6" s="27" t="b">
        <v>0</v>
      </c>
      <c r="AY6" s="27" t="b">
        <v>0</v>
      </c>
      <c r="AZ6" s="29"/>
    </row>
    <row r="7">
      <c r="A7" s="45" t="s">
        <v>42</v>
      </c>
      <c r="B7" s="37"/>
      <c r="C7" s="32">
        <v>9.19535678698E11</v>
      </c>
      <c r="D7" s="33" t="s">
        <v>43</v>
      </c>
      <c r="E7" s="46">
        <v>1.0</v>
      </c>
      <c r="F7" s="29"/>
      <c r="G7" s="47" t="s">
        <v>44</v>
      </c>
      <c r="H7" s="21" t="b">
        <v>0</v>
      </c>
      <c r="I7" s="16" t="b">
        <v>0</v>
      </c>
      <c r="J7" s="16" t="b">
        <v>0</v>
      </c>
      <c r="K7" s="22" t="b">
        <v>1</v>
      </c>
      <c r="L7" s="17" t="b">
        <v>0</v>
      </c>
      <c r="M7" s="18"/>
      <c r="N7" s="37" t="s">
        <v>45</v>
      </c>
      <c r="O7" s="38" t="s">
        <v>46</v>
      </c>
      <c r="P7" s="26" t="b">
        <v>0</v>
      </c>
      <c r="Q7" s="27" t="b">
        <v>0</v>
      </c>
      <c r="R7" s="28" t="b">
        <v>0</v>
      </c>
      <c r="S7" s="39"/>
      <c r="W7" s="40"/>
      <c r="X7" s="39"/>
      <c r="AI7" s="41"/>
      <c r="AJ7" s="26" t="b">
        <v>0</v>
      </c>
      <c r="AK7" s="27" t="b">
        <v>0</v>
      </c>
      <c r="AL7" s="27" t="b">
        <v>0</v>
      </c>
      <c r="AM7" s="27" t="b">
        <v>0</v>
      </c>
      <c r="AN7" s="27" t="b">
        <v>0</v>
      </c>
      <c r="AO7" s="28" t="b">
        <v>0</v>
      </c>
      <c r="AP7" s="27" t="b">
        <v>0</v>
      </c>
      <c r="AQ7" s="27" t="b">
        <v>0</v>
      </c>
      <c r="AR7" s="27" t="b">
        <v>0</v>
      </c>
      <c r="AS7" s="27" t="b">
        <v>0</v>
      </c>
      <c r="AT7" s="27" t="b">
        <v>0</v>
      </c>
      <c r="AU7" s="27" t="b">
        <v>0</v>
      </c>
      <c r="AV7" s="27" t="b">
        <v>0</v>
      </c>
      <c r="AW7" s="27" t="b">
        <v>0</v>
      </c>
      <c r="AX7" s="27" t="b">
        <v>0</v>
      </c>
      <c r="AY7" s="27" t="b">
        <v>0</v>
      </c>
      <c r="AZ7" s="29"/>
    </row>
    <row r="8">
      <c r="A8" s="30" t="s">
        <v>47</v>
      </c>
      <c r="B8" s="31" t="s">
        <v>48</v>
      </c>
      <c r="C8" s="32"/>
      <c r="D8" s="33"/>
      <c r="E8" s="34">
        <v>1.0</v>
      </c>
      <c r="F8" s="35"/>
      <c r="G8" s="36" t="s">
        <v>49</v>
      </c>
      <c r="H8" s="21" t="b">
        <v>0</v>
      </c>
      <c r="I8" s="16" t="b">
        <v>0</v>
      </c>
      <c r="J8" s="16" t="b">
        <v>0</v>
      </c>
      <c r="K8" s="16" t="b">
        <v>0</v>
      </c>
      <c r="L8" s="23" t="b">
        <v>1</v>
      </c>
      <c r="M8" s="18" t="s">
        <v>50</v>
      </c>
      <c r="N8" s="37"/>
      <c r="O8" s="38"/>
      <c r="P8" s="21" t="b">
        <v>0</v>
      </c>
      <c r="Q8" s="22" t="b">
        <v>1</v>
      </c>
      <c r="R8" s="17" t="b">
        <v>0</v>
      </c>
      <c r="S8" s="39"/>
      <c r="W8" s="40"/>
      <c r="X8" s="39"/>
      <c r="AI8" s="41"/>
      <c r="AJ8" s="26" t="b">
        <v>0</v>
      </c>
      <c r="AK8" s="27" t="b">
        <v>0</v>
      </c>
      <c r="AL8" s="27" t="b">
        <v>0</v>
      </c>
      <c r="AM8" s="27" t="b">
        <v>0</v>
      </c>
      <c r="AN8" s="27" t="b">
        <v>0</v>
      </c>
      <c r="AO8" s="28" t="b">
        <v>0</v>
      </c>
      <c r="AP8" s="27" t="b">
        <v>0</v>
      </c>
      <c r="AQ8" s="27" t="b">
        <v>0</v>
      </c>
      <c r="AR8" s="27" t="b">
        <v>0</v>
      </c>
      <c r="AS8" s="27" t="b">
        <v>0</v>
      </c>
      <c r="AT8" s="27" t="b">
        <v>0</v>
      </c>
      <c r="AU8" s="27" t="b">
        <v>0</v>
      </c>
      <c r="AV8" s="27" t="b">
        <v>0</v>
      </c>
      <c r="AW8" s="27" t="b">
        <v>0</v>
      </c>
      <c r="AX8" s="27" t="b">
        <v>0</v>
      </c>
      <c r="AY8" s="27" t="b">
        <v>0</v>
      </c>
      <c r="AZ8" s="29"/>
    </row>
    <row r="9">
      <c r="A9" s="9" t="s">
        <v>51</v>
      </c>
      <c r="B9" s="10"/>
      <c r="C9" s="48" t="s">
        <v>52</v>
      </c>
      <c r="E9" s="12" t="s">
        <v>53</v>
      </c>
      <c r="F9" s="13" t="s">
        <v>54</v>
      </c>
      <c r="G9" s="14" t="s">
        <v>55</v>
      </c>
      <c r="H9" s="15" t="b">
        <v>1</v>
      </c>
      <c r="I9" s="16" t="b">
        <v>0</v>
      </c>
      <c r="J9" s="16" t="b">
        <v>0</v>
      </c>
      <c r="K9" s="16" t="b">
        <v>0</v>
      </c>
      <c r="L9" s="17" t="b">
        <v>0</v>
      </c>
      <c r="M9" s="18" t="s">
        <v>56</v>
      </c>
      <c r="N9" s="19"/>
      <c r="O9" s="20"/>
      <c r="P9" s="15" t="b">
        <v>1</v>
      </c>
      <c r="Q9" s="22" t="b">
        <v>1</v>
      </c>
      <c r="R9" s="23" t="b">
        <v>1</v>
      </c>
      <c r="S9" s="24"/>
      <c r="T9" s="16"/>
      <c r="U9" s="16"/>
      <c r="V9" s="16"/>
      <c r="W9" s="17"/>
      <c r="X9" s="21"/>
      <c r="Y9" s="16"/>
      <c r="Z9" s="16"/>
      <c r="AA9" s="16"/>
      <c r="AB9" s="16"/>
      <c r="AC9" s="16"/>
      <c r="AD9" s="16"/>
      <c r="AE9" s="16"/>
      <c r="AF9" s="16"/>
      <c r="AG9" s="16"/>
      <c r="AH9" s="19"/>
      <c r="AI9" s="25"/>
      <c r="AJ9" s="26"/>
      <c r="AK9" s="27"/>
      <c r="AL9" s="27"/>
      <c r="AM9" s="27"/>
      <c r="AN9" s="27"/>
      <c r="AO9" s="28"/>
      <c r="AP9" s="27"/>
      <c r="AQ9" s="27"/>
      <c r="AR9" s="27"/>
      <c r="AS9" s="27"/>
      <c r="AT9" s="27"/>
      <c r="AU9" s="27"/>
      <c r="AV9" s="27"/>
      <c r="AW9" s="27"/>
      <c r="AX9" s="27"/>
      <c r="AY9" s="27"/>
      <c r="AZ9" s="29"/>
    </row>
    <row r="10">
      <c r="A10" s="45" t="s">
        <v>57</v>
      </c>
      <c r="B10" s="37" t="s">
        <v>58</v>
      </c>
      <c r="C10" s="32" t="s">
        <v>59</v>
      </c>
      <c r="D10" s="33" t="s">
        <v>60</v>
      </c>
      <c r="E10" s="46">
        <v>1.0</v>
      </c>
      <c r="F10" s="29"/>
      <c r="G10" s="47" t="s">
        <v>61</v>
      </c>
      <c r="H10" s="21" t="b">
        <v>0</v>
      </c>
      <c r="I10" s="16" t="b">
        <v>0</v>
      </c>
      <c r="J10" s="16" t="b">
        <v>0</v>
      </c>
      <c r="K10" s="22" t="b">
        <v>1</v>
      </c>
      <c r="L10" s="17" t="b">
        <v>0</v>
      </c>
      <c r="M10" s="18"/>
      <c r="N10" s="37" t="s">
        <v>62</v>
      </c>
      <c r="O10" s="49"/>
      <c r="P10" s="26" t="b">
        <v>0</v>
      </c>
      <c r="Q10" s="27" t="b">
        <v>0</v>
      </c>
      <c r="R10" s="28" t="b">
        <v>0</v>
      </c>
      <c r="S10" s="39"/>
      <c r="W10" s="40"/>
      <c r="X10" s="39"/>
      <c r="AI10" s="41"/>
      <c r="AJ10" s="26" t="b">
        <v>0</v>
      </c>
      <c r="AK10" s="27" t="b">
        <v>0</v>
      </c>
      <c r="AL10" s="27" t="b">
        <v>0</v>
      </c>
      <c r="AM10" s="27" t="b">
        <v>0</v>
      </c>
      <c r="AN10" s="27" t="b">
        <v>0</v>
      </c>
      <c r="AO10" s="28" t="b">
        <v>0</v>
      </c>
      <c r="AP10" s="27" t="b">
        <v>0</v>
      </c>
      <c r="AQ10" s="27" t="b">
        <v>0</v>
      </c>
      <c r="AR10" s="27" t="b">
        <v>0</v>
      </c>
      <c r="AS10" s="27" t="b">
        <v>0</v>
      </c>
      <c r="AT10" s="27" t="b">
        <v>0</v>
      </c>
      <c r="AU10" s="27" t="b">
        <v>0</v>
      </c>
      <c r="AV10" s="27" t="b">
        <v>0</v>
      </c>
      <c r="AW10" s="27" t="b">
        <v>0</v>
      </c>
      <c r="AX10" s="27" t="b">
        <v>0</v>
      </c>
      <c r="AY10" s="27" t="b">
        <v>0</v>
      </c>
      <c r="AZ10" s="29"/>
    </row>
    <row r="11">
      <c r="A11" s="9" t="s">
        <v>63</v>
      </c>
      <c r="B11" s="42" t="s">
        <v>64</v>
      </c>
      <c r="C11" s="11"/>
      <c r="D11" s="50" t="s">
        <v>65</v>
      </c>
      <c r="E11" s="12">
        <v>5.0</v>
      </c>
      <c r="F11" s="42" t="s">
        <v>66</v>
      </c>
      <c r="G11" s="14" t="s">
        <v>67</v>
      </c>
      <c r="H11" s="15" t="b">
        <v>1</v>
      </c>
      <c r="I11" s="16" t="b">
        <v>0</v>
      </c>
      <c r="J11" s="16" t="b">
        <v>0</v>
      </c>
      <c r="K11" s="16" t="b">
        <v>0</v>
      </c>
      <c r="L11" s="17" t="b">
        <v>0</v>
      </c>
      <c r="M11" s="18" t="s">
        <v>68</v>
      </c>
      <c r="O11" s="40"/>
      <c r="P11" s="15" t="b">
        <v>1</v>
      </c>
      <c r="Q11" s="22" t="b">
        <v>1</v>
      </c>
      <c r="R11" s="17" t="b">
        <v>0</v>
      </c>
      <c r="S11" s="39"/>
      <c r="W11" s="40"/>
      <c r="X11" s="39"/>
      <c r="AI11" s="41"/>
      <c r="AJ11" s="39"/>
      <c r="AO11" s="40"/>
    </row>
    <row r="12">
      <c r="A12" s="30" t="s">
        <v>69</v>
      </c>
      <c r="B12" s="31" t="s">
        <v>70</v>
      </c>
      <c r="C12" s="44" t="s">
        <v>71</v>
      </c>
      <c r="D12" s="33"/>
      <c r="E12" s="34" t="s">
        <v>72</v>
      </c>
      <c r="F12" s="35" t="s">
        <v>73</v>
      </c>
      <c r="G12" s="36" t="s">
        <v>74</v>
      </c>
      <c r="H12" s="21" t="b">
        <v>0</v>
      </c>
      <c r="I12" s="16" t="b">
        <v>0</v>
      </c>
      <c r="J12" s="16" t="b">
        <v>0</v>
      </c>
      <c r="K12" s="16" t="b">
        <v>0</v>
      </c>
      <c r="L12" s="23" t="b">
        <v>1</v>
      </c>
      <c r="M12" s="18" t="s">
        <v>75</v>
      </c>
      <c r="N12" s="37"/>
      <c r="O12" s="38"/>
      <c r="P12" s="21" t="b">
        <v>0</v>
      </c>
      <c r="Q12" s="22" t="b">
        <v>1</v>
      </c>
      <c r="R12" s="17" t="b">
        <v>0</v>
      </c>
      <c r="S12" s="39"/>
      <c r="W12" s="40"/>
      <c r="X12" s="39"/>
      <c r="AI12" s="41"/>
      <c r="AJ12" s="26" t="b">
        <v>0</v>
      </c>
      <c r="AK12" s="27" t="b">
        <v>0</v>
      </c>
      <c r="AL12" s="27" t="b">
        <v>0</v>
      </c>
      <c r="AM12" s="27" t="b">
        <v>0</v>
      </c>
      <c r="AN12" s="27" t="b">
        <v>0</v>
      </c>
      <c r="AO12" s="28" t="b">
        <v>0</v>
      </c>
      <c r="AP12" s="27" t="b">
        <v>0</v>
      </c>
      <c r="AQ12" s="27" t="b">
        <v>0</v>
      </c>
      <c r="AR12" s="27" t="b">
        <v>0</v>
      </c>
      <c r="AS12" s="27" t="b">
        <v>0</v>
      </c>
      <c r="AT12" s="27" t="b">
        <v>0</v>
      </c>
      <c r="AU12" s="27" t="b">
        <v>0</v>
      </c>
      <c r="AV12" s="27" t="b">
        <v>0</v>
      </c>
      <c r="AW12" s="27" t="b">
        <v>0</v>
      </c>
      <c r="AX12" s="27" t="b">
        <v>0</v>
      </c>
      <c r="AY12" s="27" t="b">
        <v>0</v>
      </c>
      <c r="AZ12" s="29"/>
    </row>
    <row r="13">
      <c r="A13" s="9" t="s">
        <v>76</v>
      </c>
      <c r="B13" s="10"/>
      <c r="C13" s="11"/>
      <c r="E13" s="12">
        <v>300.0</v>
      </c>
      <c r="F13" s="13" t="s">
        <v>77</v>
      </c>
      <c r="G13" s="14" t="s">
        <v>78</v>
      </c>
      <c r="H13" s="15" t="b">
        <v>1</v>
      </c>
      <c r="I13" s="16" t="b">
        <v>0</v>
      </c>
      <c r="J13" s="16" t="b">
        <v>0</v>
      </c>
      <c r="K13" s="16" t="b">
        <v>0</v>
      </c>
      <c r="L13" s="17" t="b">
        <v>0</v>
      </c>
      <c r="M13" s="18" t="s">
        <v>79</v>
      </c>
      <c r="N13" s="51"/>
      <c r="O13" s="52"/>
      <c r="P13" s="15" t="b">
        <v>1</v>
      </c>
      <c r="Q13" s="22" t="b">
        <v>1</v>
      </c>
      <c r="R13" s="23" t="b">
        <v>1</v>
      </c>
      <c r="S13" s="24"/>
      <c r="T13" s="16"/>
      <c r="U13" s="16"/>
      <c r="V13" s="16"/>
      <c r="W13" s="17"/>
      <c r="X13" s="21"/>
      <c r="Y13" s="16"/>
      <c r="Z13" s="16"/>
      <c r="AA13" s="16"/>
      <c r="AB13" s="16"/>
      <c r="AC13" s="16"/>
      <c r="AD13" s="16"/>
      <c r="AE13" s="16"/>
      <c r="AF13" s="16"/>
      <c r="AG13" s="16"/>
      <c r="AH13" s="19"/>
      <c r="AI13" s="53"/>
      <c r="AJ13" s="26"/>
      <c r="AK13" s="27"/>
      <c r="AL13" s="27"/>
      <c r="AM13" s="27"/>
      <c r="AN13" s="27"/>
      <c r="AO13" s="28"/>
      <c r="AP13" s="27"/>
      <c r="AQ13" s="27"/>
      <c r="AR13" s="27"/>
      <c r="AS13" s="27"/>
      <c r="AT13" s="27"/>
      <c r="AU13" s="27"/>
      <c r="AV13" s="27"/>
      <c r="AW13" s="27"/>
      <c r="AX13" s="27"/>
      <c r="AY13" s="27"/>
      <c r="AZ13" s="29"/>
    </row>
    <row r="14">
      <c r="A14" s="9" t="s">
        <v>80</v>
      </c>
      <c r="B14" s="42" t="s">
        <v>81</v>
      </c>
      <c r="C14" s="48" t="s">
        <v>82</v>
      </c>
      <c r="E14" s="12" t="s">
        <v>83</v>
      </c>
      <c r="F14" s="13" t="s">
        <v>84</v>
      </c>
      <c r="G14" s="14" t="s">
        <v>85</v>
      </c>
      <c r="H14" s="15" t="b">
        <v>1</v>
      </c>
      <c r="I14" s="16" t="b">
        <v>0</v>
      </c>
      <c r="J14" s="16" t="b">
        <v>0</v>
      </c>
      <c r="K14" s="16" t="b">
        <v>0</v>
      </c>
      <c r="L14" s="17" t="b">
        <v>0</v>
      </c>
      <c r="M14" s="18" t="s">
        <v>86</v>
      </c>
      <c r="O14" s="40"/>
      <c r="P14" s="21" t="b">
        <v>0</v>
      </c>
      <c r="Q14" s="16" t="b">
        <v>0</v>
      </c>
      <c r="R14" s="17" t="b">
        <v>0</v>
      </c>
      <c r="S14" s="39"/>
      <c r="W14" s="40"/>
      <c r="X14" s="39"/>
      <c r="AI14" s="41"/>
      <c r="AJ14" s="39"/>
      <c r="AO14" s="40"/>
    </row>
    <row r="15">
      <c r="A15" s="9" t="s">
        <v>87</v>
      </c>
      <c r="B15" s="10"/>
      <c r="C15" s="48" t="s">
        <v>88</v>
      </c>
      <c r="E15" s="12">
        <v>4.0</v>
      </c>
      <c r="F15" s="10"/>
      <c r="G15" s="14" t="s">
        <v>89</v>
      </c>
      <c r="H15" s="15" t="b">
        <v>1</v>
      </c>
      <c r="I15" s="16" t="b">
        <v>0</v>
      </c>
      <c r="J15" s="16" t="b">
        <v>0</v>
      </c>
      <c r="K15" s="16" t="b">
        <v>0</v>
      </c>
      <c r="L15" s="17" t="b">
        <v>0</v>
      </c>
      <c r="M15" s="18" t="s">
        <v>90</v>
      </c>
      <c r="O15" s="40"/>
      <c r="P15" s="15" t="b">
        <v>1</v>
      </c>
      <c r="Q15" s="22" t="b">
        <v>1</v>
      </c>
      <c r="R15" s="23" t="b">
        <v>1</v>
      </c>
      <c r="S15" s="39"/>
      <c r="W15" s="40"/>
      <c r="X15" s="39"/>
      <c r="AI15" s="41"/>
      <c r="AJ15" s="39"/>
      <c r="AO15" s="40"/>
    </row>
    <row r="16">
      <c r="A16" s="30" t="s">
        <v>91</v>
      </c>
      <c r="B16" s="31" t="s">
        <v>92</v>
      </c>
      <c r="C16" s="44" t="s">
        <v>93</v>
      </c>
      <c r="D16" s="54" t="s">
        <v>94</v>
      </c>
      <c r="E16" s="34">
        <v>4.0</v>
      </c>
      <c r="F16" s="35"/>
      <c r="G16" s="36" t="s">
        <v>95</v>
      </c>
      <c r="H16" s="21" t="b">
        <v>0</v>
      </c>
      <c r="I16" s="16" t="b">
        <v>0</v>
      </c>
      <c r="J16" s="16" t="b">
        <v>0</v>
      </c>
      <c r="K16" s="16" t="b">
        <v>0</v>
      </c>
      <c r="L16" s="23" t="b">
        <v>1</v>
      </c>
      <c r="M16" s="18" t="s">
        <v>96</v>
      </c>
      <c r="N16" s="37"/>
      <c r="O16" s="38"/>
      <c r="P16" s="15" t="b">
        <v>1</v>
      </c>
      <c r="Q16" s="16" t="b">
        <v>0</v>
      </c>
      <c r="R16" s="23" t="b">
        <v>1</v>
      </c>
      <c r="S16" s="39"/>
      <c r="W16" s="40"/>
      <c r="X16" s="39"/>
      <c r="AI16" s="41"/>
      <c r="AJ16" s="26" t="b">
        <v>0</v>
      </c>
      <c r="AK16" s="27" t="b">
        <v>0</v>
      </c>
      <c r="AL16" s="27" t="b">
        <v>0</v>
      </c>
      <c r="AM16" s="27" t="b">
        <v>0</v>
      </c>
      <c r="AN16" s="27" t="b">
        <v>0</v>
      </c>
      <c r="AO16" s="28" t="b">
        <v>0</v>
      </c>
      <c r="AP16" s="27" t="b">
        <v>0</v>
      </c>
      <c r="AQ16" s="27" t="b">
        <v>0</v>
      </c>
      <c r="AR16" s="27" t="b">
        <v>0</v>
      </c>
      <c r="AS16" s="27" t="b">
        <v>0</v>
      </c>
      <c r="AT16" s="27" t="b">
        <v>0</v>
      </c>
      <c r="AU16" s="27" t="b">
        <v>0</v>
      </c>
      <c r="AV16" s="27" t="b">
        <v>0</v>
      </c>
      <c r="AW16" s="27" t="b">
        <v>0</v>
      </c>
      <c r="AX16" s="27" t="b">
        <v>0</v>
      </c>
      <c r="AY16" s="27" t="b">
        <v>0</v>
      </c>
      <c r="AZ16" s="29"/>
    </row>
    <row r="17">
      <c r="A17" s="45" t="s">
        <v>97</v>
      </c>
      <c r="B17" s="45"/>
      <c r="C17" s="55" t="s">
        <v>98</v>
      </c>
      <c r="D17" s="19"/>
      <c r="E17" s="34">
        <v>2.0</v>
      </c>
      <c r="F17" s="56" t="s">
        <v>99</v>
      </c>
      <c r="G17" s="57" t="s">
        <v>100</v>
      </c>
      <c r="H17" s="21" t="b">
        <v>0</v>
      </c>
      <c r="I17" s="22" t="b">
        <v>1</v>
      </c>
      <c r="J17" s="16" t="b">
        <v>0</v>
      </c>
      <c r="K17" s="16" t="b">
        <v>0</v>
      </c>
      <c r="L17" s="17" t="b">
        <v>0</v>
      </c>
      <c r="M17" s="18"/>
      <c r="O17" s="40"/>
      <c r="P17" s="15" t="b">
        <v>1</v>
      </c>
      <c r="Q17" s="16" t="b">
        <v>0</v>
      </c>
      <c r="R17" s="17" t="b">
        <v>0</v>
      </c>
      <c r="S17" s="24" t="b">
        <v>0</v>
      </c>
      <c r="T17" s="16" t="b">
        <v>0</v>
      </c>
      <c r="U17" s="16" t="b">
        <v>0</v>
      </c>
      <c r="V17" s="22" t="b">
        <v>1</v>
      </c>
      <c r="W17" s="17" t="b">
        <v>0</v>
      </c>
      <c r="X17" s="15" t="b">
        <v>1</v>
      </c>
      <c r="Y17" s="16" t="b">
        <v>0</v>
      </c>
      <c r="Z17" s="16" t="b">
        <v>0</v>
      </c>
      <c r="AA17" s="16" t="b">
        <v>0</v>
      </c>
      <c r="AB17" s="16" t="b">
        <v>0</v>
      </c>
      <c r="AC17" s="16" t="b">
        <v>0</v>
      </c>
      <c r="AD17" s="16" t="b">
        <v>0</v>
      </c>
      <c r="AE17" s="16" t="b">
        <v>0</v>
      </c>
      <c r="AF17" s="16" t="b">
        <v>0</v>
      </c>
      <c r="AG17" s="16" t="b">
        <v>0</v>
      </c>
      <c r="AH17" s="19" t="s">
        <v>101</v>
      </c>
      <c r="AI17" s="25" t="s">
        <v>102</v>
      </c>
      <c r="AJ17" s="39"/>
      <c r="AO17" s="40"/>
    </row>
    <row r="18">
      <c r="A18" s="45" t="s">
        <v>103</v>
      </c>
      <c r="B18" s="37" t="s">
        <v>104</v>
      </c>
      <c r="C18" s="32" t="s">
        <v>105</v>
      </c>
      <c r="D18" s="33" t="s">
        <v>106</v>
      </c>
      <c r="E18" s="46">
        <v>80.0</v>
      </c>
      <c r="F18" s="58" t="s">
        <v>107</v>
      </c>
      <c r="G18" s="47" t="s">
        <v>108</v>
      </c>
      <c r="H18" s="21" t="b">
        <v>0</v>
      </c>
      <c r="I18" s="16" t="b">
        <v>0</v>
      </c>
      <c r="J18" s="16" t="b">
        <v>0</v>
      </c>
      <c r="K18" s="22" t="b">
        <v>1</v>
      </c>
      <c r="L18" s="17" t="b">
        <v>0</v>
      </c>
      <c r="M18" s="18"/>
      <c r="N18" s="37" t="s">
        <v>109</v>
      </c>
      <c r="O18" s="38" t="s">
        <v>110</v>
      </c>
      <c r="P18" s="26" t="b">
        <v>0</v>
      </c>
      <c r="Q18" s="27" t="b">
        <v>0</v>
      </c>
      <c r="R18" s="28" t="b">
        <v>0</v>
      </c>
      <c r="S18" s="39"/>
      <c r="W18" s="40"/>
      <c r="X18" s="39"/>
      <c r="AI18" s="41"/>
      <c r="AJ18" s="26" t="b">
        <v>0</v>
      </c>
      <c r="AK18" s="27" t="b">
        <v>0</v>
      </c>
      <c r="AL18" s="27" t="b">
        <v>0</v>
      </c>
      <c r="AM18" s="27" t="b">
        <v>0</v>
      </c>
      <c r="AN18" s="27" t="b">
        <v>0</v>
      </c>
      <c r="AO18" s="28" t="b">
        <v>0</v>
      </c>
      <c r="AP18" s="27" t="b">
        <v>0</v>
      </c>
      <c r="AQ18" s="27" t="b">
        <v>0</v>
      </c>
      <c r="AR18" s="27" t="b">
        <v>0</v>
      </c>
      <c r="AS18" s="27" t="b">
        <v>0</v>
      </c>
      <c r="AT18" s="27" t="b">
        <v>0</v>
      </c>
      <c r="AU18" s="27" t="b">
        <v>0</v>
      </c>
      <c r="AV18" s="27" t="b">
        <v>0</v>
      </c>
      <c r="AW18" s="27" t="b">
        <v>0</v>
      </c>
      <c r="AX18" s="27" t="b">
        <v>0</v>
      </c>
      <c r="AY18" s="27" t="b">
        <v>0</v>
      </c>
      <c r="AZ18" s="29"/>
    </row>
    <row r="19">
      <c r="A19" s="9" t="s">
        <v>111</v>
      </c>
      <c r="B19" s="42" t="s">
        <v>112</v>
      </c>
      <c r="C19" s="48" t="s">
        <v>113</v>
      </c>
      <c r="D19" s="50" t="s">
        <v>114</v>
      </c>
      <c r="E19" s="12">
        <v>1.0</v>
      </c>
      <c r="F19" s="10"/>
      <c r="G19" s="14" t="s">
        <v>115</v>
      </c>
      <c r="H19" s="15" t="b">
        <v>1</v>
      </c>
      <c r="I19" s="16" t="b">
        <v>0</v>
      </c>
      <c r="J19" s="16" t="b">
        <v>0</v>
      </c>
      <c r="K19" s="16" t="b">
        <v>0</v>
      </c>
      <c r="L19" s="17" t="b">
        <v>0</v>
      </c>
      <c r="M19" s="18" t="s">
        <v>116</v>
      </c>
      <c r="O19" s="40"/>
      <c r="P19" s="15" t="b">
        <v>1</v>
      </c>
      <c r="Q19" s="16" t="b">
        <v>0</v>
      </c>
      <c r="R19" s="17" t="b">
        <v>0</v>
      </c>
      <c r="S19" s="39"/>
      <c r="W19" s="40"/>
      <c r="X19" s="39"/>
      <c r="AI19" s="41"/>
      <c r="AJ19" s="39"/>
      <c r="AO19" s="40"/>
    </row>
    <row r="20">
      <c r="A20" s="45" t="s">
        <v>117</v>
      </c>
      <c r="B20" s="45" t="s">
        <v>118</v>
      </c>
      <c r="C20" s="59"/>
      <c r="D20" s="19"/>
      <c r="E20" s="60"/>
      <c r="F20" s="56" t="s">
        <v>119</v>
      </c>
      <c r="G20" s="57" t="s">
        <v>120</v>
      </c>
      <c r="H20" s="21" t="b">
        <v>0</v>
      </c>
      <c r="I20" s="22" t="b">
        <v>1</v>
      </c>
      <c r="J20" s="16" t="b">
        <v>0</v>
      </c>
      <c r="K20" s="16" t="b">
        <v>0</v>
      </c>
      <c r="L20" s="17" t="b">
        <v>0</v>
      </c>
      <c r="M20" s="18"/>
      <c r="O20" s="40"/>
      <c r="P20" s="15" t="b">
        <v>1</v>
      </c>
      <c r="Q20" s="22" t="b">
        <v>1</v>
      </c>
      <c r="R20" s="23" t="b">
        <v>1</v>
      </c>
      <c r="S20" s="61" t="b">
        <v>1</v>
      </c>
      <c r="T20" s="22" t="b">
        <v>1</v>
      </c>
      <c r="U20" s="16" t="b">
        <v>0</v>
      </c>
      <c r="V20" s="16" t="b">
        <v>0</v>
      </c>
      <c r="W20" s="17" t="b">
        <v>0</v>
      </c>
      <c r="X20" s="15" t="b">
        <v>1</v>
      </c>
      <c r="Y20" s="16" t="b">
        <v>0</v>
      </c>
      <c r="Z20" s="16" t="b">
        <v>0</v>
      </c>
      <c r="AA20" s="16" t="b">
        <v>0</v>
      </c>
      <c r="AB20" s="16" t="b">
        <v>0</v>
      </c>
      <c r="AC20" s="16" t="b">
        <v>0</v>
      </c>
      <c r="AD20" s="16" t="b">
        <v>0</v>
      </c>
      <c r="AE20" s="16" t="b">
        <v>0</v>
      </c>
      <c r="AF20" s="16" t="b">
        <v>0</v>
      </c>
      <c r="AG20" s="16" t="b">
        <v>0</v>
      </c>
      <c r="AH20" s="19" t="s">
        <v>101</v>
      </c>
      <c r="AI20" s="25" t="s">
        <v>121</v>
      </c>
      <c r="AJ20" s="39"/>
      <c r="AO20" s="40"/>
    </row>
    <row r="21">
      <c r="A21" s="30" t="s">
        <v>122</v>
      </c>
      <c r="B21" s="31" t="s">
        <v>123</v>
      </c>
      <c r="C21" s="44" t="s">
        <v>124</v>
      </c>
      <c r="D21" s="54" t="s">
        <v>125</v>
      </c>
      <c r="E21" s="34">
        <v>250.0</v>
      </c>
      <c r="F21" s="35" t="s">
        <v>126</v>
      </c>
      <c r="G21" s="36" t="s">
        <v>127</v>
      </c>
      <c r="H21" s="21" t="b">
        <v>0</v>
      </c>
      <c r="I21" s="16" t="b">
        <v>0</v>
      </c>
      <c r="J21" s="16" t="b">
        <v>0</v>
      </c>
      <c r="K21" s="16" t="b">
        <v>0</v>
      </c>
      <c r="L21" s="23" t="b">
        <v>1</v>
      </c>
      <c r="M21" s="18" t="s">
        <v>128</v>
      </c>
      <c r="N21" s="37"/>
      <c r="O21" s="38"/>
      <c r="P21" s="15" t="b">
        <v>1</v>
      </c>
      <c r="Q21" s="22" t="b">
        <v>1</v>
      </c>
      <c r="R21" s="23" t="b">
        <v>1</v>
      </c>
      <c r="S21" s="39"/>
      <c r="W21" s="40"/>
      <c r="X21" s="39"/>
      <c r="AI21" s="41"/>
      <c r="AJ21" s="26" t="b">
        <v>0</v>
      </c>
      <c r="AK21" s="27" t="b">
        <v>0</v>
      </c>
      <c r="AL21" s="27" t="b">
        <v>0</v>
      </c>
      <c r="AM21" s="27" t="b">
        <v>0</v>
      </c>
      <c r="AN21" s="27" t="b">
        <v>0</v>
      </c>
      <c r="AO21" s="28" t="b">
        <v>0</v>
      </c>
      <c r="AP21" s="27" t="b">
        <v>0</v>
      </c>
      <c r="AQ21" s="27" t="b">
        <v>0</v>
      </c>
      <c r="AR21" s="27" t="b">
        <v>0</v>
      </c>
      <c r="AS21" s="27" t="b">
        <v>0</v>
      </c>
      <c r="AT21" s="27" t="b">
        <v>0</v>
      </c>
      <c r="AU21" s="27" t="b">
        <v>0</v>
      </c>
      <c r="AV21" s="27" t="b">
        <v>0</v>
      </c>
      <c r="AW21" s="27" t="b">
        <v>0</v>
      </c>
      <c r="AX21" s="27" t="b">
        <v>0</v>
      </c>
      <c r="AY21" s="27" t="b">
        <v>0</v>
      </c>
      <c r="AZ21" s="29"/>
    </row>
    <row r="22">
      <c r="A22" s="45" t="s">
        <v>129</v>
      </c>
      <c r="B22" s="37" t="s">
        <v>130</v>
      </c>
      <c r="C22" s="32">
        <v>2.65993885984E11</v>
      </c>
      <c r="D22" s="33" t="s">
        <v>131</v>
      </c>
      <c r="E22" s="62"/>
      <c r="F22" s="29"/>
      <c r="G22" s="47" t="s">
        <v>132</v>
      </c>
      <c r="H22" s="21" t="b">
        <v>0</v>
      </c>
      <c r="I22" s="16" t="b">
        <v>0</v>
      </c>
      <c r="J22" s="22" t="b">
        <v>1</v>
      </c>
      <c r="K22" s="16" t="b">
        <v>0</v>
      </c>
      <c r="L22" s="17" t="b">
        <v>0</v>
      </c>
      <c r="M22" s="18"/>
      <c r="O22" s="40"/>
      <c r="P22" s="26" t="b">
        <v>0</v>
      </c>
      <c r="Q22" s="63" t="b">
        <v>1</v>
      </c>
      <c r="R22" s="28" t="b">
        <v>0</v>
      </c>
      <c r="S22" s="39"/>
      <c r="W22" s="40"/>
      <c r="X22" s="39"/>
      <c r="AI22" s="41"/>
      <c r="AJ22" s="26" t="b">
        <v>0</v>
      </c>
      <c r="AK22" s="27" t="b">
        <v>0</v>
      </c>
      <c r="AL22" s="27" t="b">
        <v>0</v>
      </c>
      <c r="AM22" s="27" t="b">
        <v>0</v>
      </c>
      <c r="AN22" s="27" t="b">
        <v>0</v>
      </c>
      <c r="AO22" s="64" t="b">
        <v>1</v>
      </c>
      <c r="AP22" s="27" t="b">
        <v>0</v>
      </c>
      <c r="AQ22" s="27" t="b">
        <v>0</v>
      </c>
      <c r="AR22" s="27" t="b">
        <v>0</v>
      </c>
      <c r="AS22" s="27" t="b">
        <v>0</v>
      </c>
      <c r="AT22" s="27" t="b">
        <v>0</v>
      </c>
      <c r="AU22" s="27" t="b">
        <v>0</v>
      </c>
      <c r="AV22" s="27" t="b">
        <v>0</v>
      </c>
      <c r="AW22" s="27" t="b">
        <v>0</v>
      </c>
      <c r="AX22" s="63" t="b">
        <v>1</v>
      </c>
      <c r="AY22" s="27" t="b">
        <v>0</v>
      </c>
      <c r="AZ22" s="29" t="s">
        <v>101</v>
      </c>
    </row>
    <row r="23">
      <c r="A23" s="45" t="s">
        <v>133</v>
      </c>
      <c r="B23" s="37" t="s">
        <v>134</v>
      </c>
      <c r="C23" s="32"/>
      <c r="D23" s="33"/>
      <c r="E23" s="46">
        <v>200000.0</v>
      </c>
      <c r="F23" s="29"/>
      <c r="G23" s="65" t="s">
        <v>135</v>
      </c>
      <c r="H23" s="21" t="b">
        <v>0</v>
      </c>
      <c r="I23" s="16" t="b">
        <v>0</v>
      </c>
      <c r="J23" s="16" t="b">
        <v>0</v>
      </c>
      <c r="K23" s="22" t="b">
        <v>1</v>
      </c>
      <c r="L23" s="17" t="b">
        <v>0</v>
      </c>
      <c r="M23" s="18"/>
      <c r="N23" s="37" t="s">
        <v>136</v>
      </c>
      <c r="O23" s="38" t="s">
        <v>137</v>
      </c>
      <c r="P23" s="26" t="b">
        <v>0</v>
      </c>
      <c r="Q23" s="27" t="b">
        <v>0</v>
      </c>
      <c r="R23" s="28" t="b">
        <v>0</v>
      </c>
      <c r="S23" s="39"/>
      <c r="W23" s="40"/>
      <c r="X23" s="39"/>
      <c r="AI23" s="41"/>
      <c r="AJ23" s="26" t="b">
        <v>0</v>
      </c>
      <c r="AK23" s="27" t="b">
        <v>0</v>
      </c>
      <c r="AL23" s="27" t="b">
        <v>0</v>
      </c>
      <c r="AM23" s="27" t="b">
        <v>0</v>
      </c>
      <c r="AN23" s="27" t="b">
        <v>0</v>
      </c>
      <c r="AO23" s="28" t="b">
        <v>0</v>
      </c>
      <c r="AP23" s="27" t="b">
        <v>0</v>
      </c>
      <c r="AQ23" s="27" t="b">
        <v>0</v>
      </c>
      <c r="AR23" s="27" t="b">
        <v>0</v>
      </c>
      <c r="AS23" s="27" t="b">
        <v>0</v>
      </c>
      <c r="AT23" s="27" t="b">
        <v>0</v>
      </c>
      <c r="AU23" s="27" t="b">
        <v>0</v>
      </c>
      <c r="AV23" s="27" t="b">
        <v>0</v>
      </c>
      <c r="AW23" s="27" t="b">
        <v>0</v>
      </c>
      <c r="AX23" s="27" t="b">
        <v>0</v>
      </c>
      <c r="AY23" s="27" t="b">
        <v>0</v>
      </c>
      <c r="AZ23" s="29"/>
    </row>
    <row r="24">
      <c r="A24" s="45" t="s">
        <v>138</v>
      </c>
      <c r="B24" s="37" t="s">
        <v>139</v>
      </c>
      <c r="C24" s="32" t="s">
        <v>140</v>
      </c>
      <c r="D24" s="29"/>
      <c r="E24" s="46">
        <v>20.0</v>
      </c>
      <c r="F24" s="29"/>
      <c r="G24" s="47" t="s">
        <v>141</v>
      </c>
      <c r="H24" s="21" t="b">
        <v>0</v>
      </c>
      <c r="I24" s="16" t="b">
        <v>0</v>
      </c>
      <c r="J24" s="22" t="b">
        <v>1</v>
      </c>
      <c r="K24" s="16" t="b">
        <v>0</v>
      </c>
      <c r="L24" s="17" t="b">
        <v>0</v>
      </c>
      <c r="M24" s="18"/>
      <c r="O24" s="40"/>
      <c r="P24" s="26" t="b">
        <v>0</v>
      </c>
      <c r="Q24" s="63" t="b">
        <v>1</v>
      </c>
      <c r="R24" s="28" t="b">
        <v>0</v>
      </c>
      <c r="S24" s="39"/>
      <c r="W24" s="40"/>
      <c r="X24" s="39"/>
      <c r="AI24" s="41"/>
      <c r="AJ24" s="66" t="b">
        <v>1</v>
      </c>
      <c r="AK24" s="27" t="b">
        <v>0</v>
      </c>
      <c r="AL24" s="27" t="b">
        <v>0</v>
      </c>
      <c r="AM24" s="27" t="b">
        <v>0</v>
      </c>
      <c r="AN24" s="27" t="b">
        <v>0</v>
      </c>
      <c r="AO24" s="28" t="b">
        <v>0</v>
      </c>
      <c r="AP24" s="27" t="b">
        <v>0</v>
      </c>
      <c r="AQ24" s="63" t="b">
        <v>1</v>
      </c>
      <c r="AR24" s="27" t="b">
        <v>0</v>
      </c>
      <c r="AS24" s="27" t="b">
        <v>0</v>
      </c>
      <c r="AT24" s="27" t="b">
        <v>0</v>
      </c>
      <c r="AU24" s="27" t="b">
        <v>0</v>
      </c>
      <c r="AV24" s="27" t="b">
        <v>0</v>
      </c>
      <c r="AW24" s="27" t="b">
        <v>0</v>
      </c>
      <c r="AX24" s="63" t="b">
        <v>1</v>
      </c>
      <c r="AY24" s="27" t="b">
        <v>0</v>
      </c>
      <c r="AZ24" s="29" t="s">
        <v>101</v>
      </c>
    </row>
    <row r="25">
      <c r="A25" s="30" t="s">
        <v>142</v>
      </c>
      <c r="B25" s="31" t="s">
        <v>143</v>
      </c>
      <c r="C25" s="44" t="s">
        <v>144</v>
      </c>
      <c r="D25" s="54" t="s">
        <v>145</v>
      </c>
      <c r="E25" s="34">
        <v>20.0</v>
      </c>
      <c r="F25" s="35"/>
      <c r="G25" s="36" t="s">
        <v>146</v>
      </c>
      <c r="H25" s="21" t="b">
        <v>0</v>
      </c>
      <c r="I25" s="16" t="b">
        <v>0</v>
      </c>
      <c r="J25" s="16" t="b">
        <v>0</v>
      </c>
      <c r="K25" s="16" t="b">
        <v>0</v>
      </c>
      <c r="L25" s="23" t="b">
        <v>1</v>
      </c>
      <c r="M25" s="18" t="s">
        <v>147</v>
      </c>
      <c r="N25" s="37"/>
      <c r="O25" s="38"/>
      <c r="P25" s="15" t="b">
        <v>1</v>
      </c>
      <c r="Q25" s="22" t="b">
        <v>1</v>
      </c>
      <c r="R25" s="23" t="b">
        <v>1</v>
      </c>
      <c r="S25" s="39"/>
      <c r="W25" s="40"/>
      <c r="X25" s="39"/>
      <c r="AI25" s="41"/>
      <c r="AJ25" s="26" t="b">
        <v>0</v>
      </c>
      <c r="AK25" s="27" t="b">
        <v>0</v>
      </c>
      <c r="AL25" s="27" t="b">
        <v>0</v>
      </c>
      <c r="AM25" s="27" t="b">
        <v>0</v>
      </c>
      <c r="AN25" s="27" t="b">
        <v>0</v>
      </c>
      <c r="AO25" s="28" t="b">
        <v>0</v>
      </c>
      <c r="AP25" s="27" t="b">
        <v>0</v>
      </c>
      <c r="AQ25" s="27" t="b">
        <v>0</v>
      </c>
      <c r="AR25" s="27" t="b">
        <v>0</v>
      </c>
      <c r="AS25" s="27" t="b">
        <v>0</v>
      </c>
      <c r="AT25" s="27" t="b">
        <v>0</v>
      </c>
      <c r="AU25" s="27" t="b">
        <v>0</v>
      </c>
      <c r="AV25" s="27" t="b">
        <v>0</v>
      </c>
      <c r="AW25" s="27" t="b">
        <v>0</v>
      </c>
      <c r="AX25" s="27" t="b">
        <v>0</v>
      </c>
      <c r="AY25" s="27" t="b">
        <v>0</v>
      </c>
      <c r="AZ25" s="29"/>
    </row>
    <row r="26">
      <c r="A26" s="45" t="s">
        <v>148</v>
      </c>
      <c r="B26" s="37" t="s">
        <v>149</v>
      </c>
      <c r="C26" s="32">
        <v>2.347036594746E12</v>
      </c>
      <c r="D26" s="33" t="s">
        <v>150</v>
      </c>
      <c r="E26" s="46">
        <v>4.0</v>
      </c>
      <c r="F26" s="29"/>
      <c r="G26" s="47" t="s">
        <v>151</v>
      </c>
      <c r="H26" s="21" t="b">
        <v>0</v>
      </c>
      <c r="I26" s="16" t="b">
        <v>0</v>
      </c>
      <c r="J26" s="16" t="b">
        <v>0</v>
      </c>
      <c r="K26" s="22" t="b">
        <v>1</v>
      </c>
      <c r="L26" s="17" t="b">
        <v>0</v>
      </c>
      <c r="M26" s="18"/>
      <c r="N26" s="37" t="s">
        <v>152</v>
      </c>
      <c r="O26" s="38" t="s">
        <v>153</v>
      </c>
      <c r="P26" s="26" t="b">
        <v>0</v>
      </c>
      <c r="Q26" s="27" t="b">
        <v>0</v>
      </c>
      <c r="R26" s="28" t="b">
        <v>0</v>
      </c>
      <c r="S26" s="39"/>
      <c r="W26" s="40"/>
      <c r="X26" s="39"/>
      <c r="AI26" s="41"/>
      <c r="AJ26" s="26" t="b">
        <v>0</v>
      </c>
      <c r="AK26" s="27" t="b">
        <v>0</v>
      </c>
      <c r="AL26" s="27" t="b">
        <v>0</v>
      </c>
      <c r="AM26" s="27" t="b">
        <v>0</v>
      </c>
      <c r="AN26" s="27" t="b">
        <v>0</v>
      </c>
      <c r="AO26" s="28" t="b">
        <v>0</v>
      </c>
      <c r="AP26" s="27" t="b">
        <v>0</v>
      </c>
      <c r="AQ26" s="27" t="b">
        <v>0</v>
      </c>
      <c r="AR26" s="27" t="b">
        <v>0</v>
      </c>
      <c r="AS26" s="27" t="b">
        <v>0</v>
      </c>
      <c r="AT26" s="27" t="b">
        <v>0</v>
      </c>
      <c r="AU26" s="27" t="b">
        <v>0</v>
      </c>
      <c r="AV26" s="27" t="b">
        <v>0</v>
      </c>
      <c r="AW26" s="27" t="b">
        <v>0</v>
      </c>
      <c r="AX26" s="27" t="b">
        <v>0</v>
      </c>
      <c r="AY26" s="27" t="b">
        <v>0</v>
      </c>
      <c r="AZ26" s="29"/>
    </row>
    <row r="27">
      <c r="A27" s="30" t="s">
        <v>154</v>
      </c>
      <c r="B27" s="31" t="s">
        <v>155</v>
      </c>
      <c r="C27" s="44" t="s">
        <v>156</v>
      </c>
      <c r="D27" s="54" t="s">
        <v>157</v>
      </c>
      <c r="E27" s="34">
        <v>2.0</v>
      </c>
      <c r="F27" s="35"/>
      <c r="G27" s="36" t="s">
        <v>158</v>
      </c>
      <c r="H27" s="21" t="b">
        <v>0</v>
      </c>
      <c r="I27" s="16" t="b">
        <v>0</v>
      </c>
      <c r="J27" s="16" t="b">
        <v>0</v>
      </c>
      <c r="K27" s="16" t="b">
        <v>0</v>
      </c>
      <c r="L27" s="23" t="b">
        <v>1</v>
      </c>
      <c r="M27" s="18" t="s">
        <v>159</v>
      </c>
      <c r="N27" s="37"/>
      <c r="O27" s="38"/>
      <c r="P27" s="21" t="b">
        <v>0</v>
      </c>
      <c r="Q27" s="16" t="b">
        <v>0</v>
      </c>
      <c r="R27" s="23" t="b">
        <v>1</v>
      </c>
      <c r="S27" s="39"/>
      <c r="W27" s="40"/>
      <c r="X27" s="39"/>
      <c r="AI27" s="41"/>
      <c r="AJ27" s="26" t="b">
        <v>0</v>
      </c>
      <c r="AK27" s="27" t="b">
        <v>0</v>
      </c>
      <c r="AL27" s="27" t="b">
        <v>0</v>
      </c>
      <c r="AM27" s="27" t="b">
        <v>0</v>
      </c>
      <c r="AN27" s="27" t="b">
        <v>0</v>
      </c>
      <c r="AO27" s="28" t="b">
        <v>0</v>
      </c>
      <c r="AP27" s="27" t="b">
        <v>0</v>
      </c>
      <c r="AQ27" s="27" t="b">
        <v>0</v>
      </c>
      <c r="AR27" s="27" t="b">
        <v>0</v>
      </c>
      <c r="AS27" s="27" t="b">
        <v>0</v>
      </c>
      <c r="AT27" s="27" t="b">
        <v>0</v>
      </c>
      <c r="AU27" s="27" t="b">
        <v>0</v>
      </c>
      <c r="AV27" s="27" t="b">
        <v>0</v>
      </c>
      <c r="AW27" s="27" t="b">
        <v>0</v>
      </c>
      <c r="AX27" s="27" t="b">
        <v>0</v>
      </c>
      <c r="AY27" s="27" t="b">
        <v>0</v>
      </c>
      <c r="AZ27" s="29"/>
    </row>
    <row r="28">
      <c r="A28" s="45" t="s">
        <v>160</v>
      </c>
      <c r="B28" s="37" t="s">
        <v>161</v>
      </c>
      <c r="C28" s="32" t="s">
        <v>162</v>
      </c>
      <c r="D28" s="33" t="s">
        <v>163</v>
      </c>
      <c r="E28" s="46">
        <v>25.0</v>
      </c>
      <c r="F28" s="29"/>
      <c r="G28" s="47" t="s">
        <v>164</v>
      </c>
      <c r="H28" s="21" t="b">
        <v>0</v>
      </c>
      <c r="I28" s="16" t="b">
        <v>0</v>
      </c>
      <c r="J28" s="22" t="b">
        <v>1</v>
      </c>
      <c r="K28" s="16" t="b">
        <v>0</v>
      </c>
      <c r="L28" s="17" t="b">
        <v>0</v>
      </c>
      <c r="M28" s="18"/>
      <c r="O28" s="40"/>
      <c r="P28" s="26" t="b">
        <v>0</v>
      </c>
      <c r="Q28" s="27" t="b">
        <v>0</v>
      </c>
      <c r="R28" s="28" t="b">
        <v>0</v>
      </c>
      <c r="S28" s="39"/>
      <c r="W28" s="40"/>
      <c r="X28" s="39"/>
      <c r="AI28" s="41"/>
      <c r="AJ28" s="66" t="b">
        <v>1</v>
      </c>
      <c r="AK28" s="27" t="b">
        <v>0</v>
      </c>
      <c r="AL28" s="27" t="b">
        <v>0</v>
      </c>
      <c r="AM28" s="27" t="b">
        <v>0</v>
      </c>
      <c r="AN28" s="27" t="b">
        <v>0</v>
      </c>
      <c r="AO28" s="28" t="b">
        <v>0</v>
      </c>
      <c r="AP28" s="63" t="b">
        <v>1</v>
      </c>
      <c r="AQ28" s="27" t="b">
        <v>0</v>
      </c>
      <c r="AR28" s="27" t="b">
        <v>0</v>
      </c>
      <c r="AS28" s="27" t="b">
        <v>0</v>
      </c>
      <c r="AT28" s="27" t="b">
        <v>0</v>
      </c>
      <c r="AU28" s="27" t="b">
        <v>0</v>
      </c>
      <c r="AV28" s="27" t="b">
        <v>0</v>
      </c>
      <c r="AW28" s="27" t="b">
        <v>0</v>
      </c>
      <c r="AX28" s="27" t="b">
        <v>0</v>
      </c>
      <c r="AY28" s="27" t="b">
        <v>0</v>
      </c>
      <c r="AZ28" s="29" t="s">
        <v>101</v>
      </c>
    </row>
    <row r="29">
      <c r="A29" s="45" t="s">
        <v>165</v>
      </c>
      <c r="B29" s="37" t="s">
        <v>166</v>
      </c>
      <c r="C29" s="32" t="s">
        <v>167</v>
      </c>
      <c r="D29" s="33"/>
      <c r="E29" s="46">
        <v>4.0</v>
      </c>
      <c r="F29" s="29" t="s">
        <v>168</v>
      </c>
      <c r="G29" s="47" t="s">
        <v>169</v>
      </c>
      <c r="H29" s="21" t="b">
        <v>0</v>
      </c>
      <c r="I29" s="16" t="b">
        <v>0</v>
      </c>
      <c r="J29" s="16" t="b">
        <v>0</v>
      </c>
      <c r="K29" s="22" t="b">
        <v>1</v>
      </c>
      <c r="L29" s="17" t="b">
        <v>0</v>
      </c>
      <c r="M29" s="18"/>
      <c r="N29" s="37" t="s">
        <v>170</v>
      </c>
      <c r="O29" s="38" t="s">
        <v>171</v>
      </c>
      <c r="P29" s="26" t="b">
        <v>0</v>
      </c>
      <c r="Q29" s="27" t="b">
        <v>0</v>
      </c>
      <c r="R29" s="28" t="b">
        <v>0</v>
      </c>
      <c r="S29" s="39"/>
      <c r="W29" s="40"/>
      <c r="X29" s="39"/>
      <c r="AI29" s="41"/>
      <c r="AJ29" s="26" t="b">
        <v>0</v>
      </c>
      <c r="AK29" s="27" t="b">
        <v>0</v>
      </c>
      <c r="AL29" s="27" t="b">
        <v>0</v>
      </c>
      <c r="AM29" s="27" t="b">
        <v>0</v>
      </c>
      <c r="AN29" s="27" t="b">
        <v>0</v>
      </c>
      <c r="AO29" s="28" t="b">
        <v>0</v>
      </c>
      <c r="AP29" s="27" t="b">
        <v>0</v>
      </c>
      <c r="AQ29" s="27" t="b">
        <v>0</v>
      </c>
      <c r="AR29" s="27" t="b">
        <v>0</v>
      </c>
      <c r="AS29" s="27" t="b">
        <v>0</v>
      </c>
      <c r="AT29" s="27" t="b">
        <v>0</v>
      </c>
      <c r="AU29" s="27" t="b">
        <v>0</v>
      </c>
      <c r="AV29" s="27" t="b">
        <v>0</v>
      </c>
      <c r="AW29" s="27" t="b">
        <v>0</v>
      </c>
      <c r="AX29" s="27" t="b">
        <v>0</v>
      </c>
      <c r="AY29" s="27" t="b">
        <v>0</v>
      </c>
      <c r="AZ29" s="29"/>
    </row>
    <row r="30">
      <c r="A30" s="45" t="s">
        <v>172</v>
      </c>
      <c r="B30" s="37" t="s">
        <v>173</v>
      </c>
      <c r="C30" s="67"/>
      <c r="D30" s="29"/>
      <c r="E30" s="46">
        <v>30.0</v>
      </c>
      <c r="F30" s="33" t="s">
        <v>174</v>
      </c>
      <c r="G30" s="47" t="s">
        <v>175</v>
      </c>
      <c r="H30" s="21" t="b">
        <v>0</v>
      </c>
      <c r="I30" s="16" t="b">
        <v>0</v>
      </c>
      <c r="J30" s="22" t="b">
        <v>1</v>
      </c>
      <c r="K30" s="16" t="b">
        <v>0</v>
      </c>
      <c r="L30" s="17" t="b">
        <v>0</v>
      </c>
      <c r="M30" s="18"/>
      <c r="O30" s="40"/>
      <c r="P30" s="26" t="b">
        <v>0</v>
      </c>
      <c r="Q30" s="63" t="b">
        <v>1</v>
      </c>
      <c r="R30" s="64" t="b">
        <v>1</v>
      </c>
      <c r="S30" s="39"/>
      <c r="W30" s="40"/>
      <c r="X30" s="39"/>
      <c r="AI30" s="41"/>
      <c r="AJ30" s="26" t="b">
        <v>0</v>
      </c>
      <c r="AK30" s="63" t="b">
        <v>1</v>
      </c>
      <c r="AL30" s="63" t="b">
        <v>1</v>
      </c>
      <c r="AM30" s="27" t="b">
        <v>0</v>
      </c>
      <c r="AN30" s="27" t="b">
        <v>0</v>
      </c>
      <c r="AO30" s="28" t="b">
        <v>0</v>
      </c>
      <c r="AP30" s="27" t="b">
        <v>0</v>
      </c>
      <c r="AQ30" s="27" t="b">
        <v>0</v>
      </c>
      <c r="AR30" s="27" t="b">
        <v>0</v>
      </c>
      <c r="AS30" s="63" t="b">
        <v>1</v>
      </c>
      <c r="AT30" s="27" t="b">
        <v>0</v>
      </c>
      <c r="AU30" s="27" t="b">
        <v>0</v>
      </c>
      <c r="AV30" s="27" t="b">
        <v>0</v>
      </c>
      <c r="AW30" s="27" t="b">
        <v>0</v>
      </c>
      <c r="AX30" s="27" t="b">
        <v>0</v>
      </c>
      <c r="AY30" s="27" t="b">
        <v>0</v>
      </c>
      <c r="AZ30" s="29" t="s">
        <v>101</v>
      </c>
    </row>
    <row r="31">
      <c r="A31" s="9" t="s">
        <v>176</v>
      </c>
      <c r="B31" s="42" t="s">
        <v>177</v>
      </c>
      <c r="C31" s="48" t="s">
        <v>178</v>
      </c>
      <c r="D31" s="50" t="s">
        <v>179</v>
      </c>
      <c r="E31" s="12" t="s">
        <v>180</v>
      </c>
      <c r="F31" s="42" t="s">
        <v>181</v>
      </c>
      <c r="G31" s="14" t="s">
        <v>182</v>
      </c>
      <c r="H31" s="15" t="b">
        <v>1</v>
      </c>
      <c r="I31" s="16" t="b">
        <v>0</v>
      </c>
      <c r="J31" s="16" t="b">
        <v>0</v>
      </c>
      <c r="K31" s="16" t="b">
        <v>0</v>
      </c>
      <c r="L31" s="17" t="b">
        <v>0</v>
      </c>
      <c r="M31" s="18" t="s">
        <v>183</v>
      </c>
      <c r="O31" s="40"/>
      <c r="P31" s="15" t="b">
        <v>1</v>
      </c>
      <c r="Q31" s="22" t="b">
        <v>1</v>
      </c>
      <c r="R31" s="23" t="b">
        <v>1</v>
      </c>
      <c r="S31" s="39"/>
      <c r="W31" s="40"/>
      <c r="X31" s="39"/>
      <c r="AI31" s="41"/>
      <c r="AJ31" s="39"/>
      <c r="AO31" s="40"/>
    </row>
    <row r="32">
      <c r="A32" s="45" t="s">
        <v>184</v>
      </c>
      <c r="B32" s="37"/>
      <c r="C32" s="67"/>
      <c r="D32" s="37" t="s">
        <v>185</v>
      </c>
      <c r="E32" s="62"/>
      <c r="F32" s="29"/>
      <c r="G32" s="47"/>
      <c r="H32" s="21" t="b">
        <v>0</v>
      </c>
      <c r="I32" s="16" t="b">
        <v>0</v>
      </c>
      <c r="J32" s="22" t="b">
        <v>1</v>
      </c>
      <c r="K32" s="16" t="b">
        <v>0</v>
      </c>
      <c r="L32" s="17" t="b">
        <v>0</v>
      </c>
      <c r="M32" s="18"/>
      <c r="O32" s="40"/>
      <c r="P32" s="26" t="b">
        <v>0</v>
      </c>
      <c r="Q32" s="63" t="b">
        <v>1</v>
      </c>
      <c r="R32" s="28" t="b">
        <v>0</v>
      </c>
      <c r="S32" s="39"/>
      <c r="W32" s="40"/>
      <c r="X32" s="39"/>
      <c r="AI32" s="41"/>
      <c r="AJ32" s="26" t="b">
        <v>0</v>
      </c>
      <c r="AK32" s="27" t="b">
        <v>0</v>
      </c>
      <c r="AL32" s="63" t="b">
        <v>1</v>
      </c>
      <c r="AM32" s="27" t="b">
        <v>0</v>
      </c>
      <c r="AN32" s="27" t="b">
        <v>0</v>
      </c>
      <c r="AO32" s="28" t="b">
        <v>0</v>
      </c>
      <c r="AP32" s="27" t="b">
        <v>0</v>
      </c>
      <c r="AQ32" s="27" t="b">
        <v>0</v>
      </c>
      <c r="AR32" s="27" t="b">
        <v>0</v>
      </c>
      <c r="AS32" s="27" t="b">
        <v>0</v>
      </c>
      <c r="AT32" s="27" t="b">
        <v>0</v>
      </c>
      <c r="AU32" s="27" t="b">
        <v>0</v>
      </c>
      <c r="AV32" s="27" t="b">
        <v>0</v>
      </c>
      <c r="AW32" s="27" t="b">
        <v>0</v>
      </c>
      <c r="AX32" s="27" t="b">
        <v>0</v>
      </c>
      <c r="AY32" s="27" t="b">
        <v>0</v>
      </c>
      <c r="AZ32" s="68" t="s">
        <v>186</v>
      </c>
    </row>
    <row r="33">
      <c r="A33" s="9" t="s">
        <v>187</v>
      </c>
      <c r="B33" s="10"/>
      <c r="C33" s="48" t="s">
        <v>188</v>
      </c>
      <c r="E33" s="12">
        <v>40.0</v>
      </c>
      <c r="F33" s="13" t="s">
        <v>189</v>
      </c>
      <c r="G33" s="14" t="s">
        <v>190</v>
      </c>
      <c r="H33" s="15" t="b">
        <v>1</v>
      </c>
      <c r="I33" s="16" t="b">
        <v>0</v>
      </c>
      <c r="J33" s="16" t="b">
        <v>0</v>
      </c>
      <c r="K33" s="16" t="b">
        <v>0</v>
      </c>
      <c r="L33" s="17" t="b">
        <v>0</v>
      </c>
      <c r="M33" s="18" t="s">
        <v>191</v>
      </c>
      <c r="O33" s="40"/>
      <c r="P33" s="21" t="b">
        <v>0</v>
      </c>
      <c r="Q33" s="22" t="b">
        <v>1</v>
      </c>
      <c r="R33" s="23" t="b">
        <v>1</v>
      </c>
      <c r="S33" s="39"/>
      <c r="W33" s="40"/>
      <c r="X33" s="39"/>
      <c r="AI33" s="41"/>
      <c r="AJ33" s="39"/>
      <c r="AO33" s="40"/>
    </row>
    <row r="34">
      <c r="A34" s="9" t="s">
        <v>192</v>
      </c>
      <c r="B34" s="10"/>
      <c r="C34" s="11"/>
      <c r="E34" s="12">
        <v>10.0</v>
      </c>
      <c r="F34" s="13" t="s">
        <v>193</v>
      </c>
      <c r="G34" s="14" t="s">
        <v>194</v>
      </c>
      <c r="H34" s="15" t="b">
        <v>1</v>
      </c>
      <c r="I34" s="16" t="b">
        <v>0</v>
      </c>
      <c r="J34" s="16" t="b">
        <v>0</v>
      </c>
      <c r="K34" s="16" t="b">
        <v>0</v>
      </c>
      <c r="L34" s="17" t="b">
        <v>0</v>
      </c>
      <c r="M34" s="18" t="s">
        <v>195</v>
      </c>
      <c r="N34" s="19"/>
      <c r="O34" s="20"/>
      <c r="P34" s="15" t="b">
        <v>1</v>
      </c>
      <c r="Q34" s="22" t="b">
        <v>1</v>
      </c>
      <c r="R34" s="23" t="b">
        <v>1</v>
      </c>
      <c r="S34" s="24"/>
      <c r="T34" s="16"/>
      <c r="U34" s="16"/>
      <c r="V34" s="16"/>
      <c r="W34" s="17"/>
      <c r="X34" s="21"/>
      <c r="Y34" s="16"/>
      <c r="Z34" s="16"/>
      <c r="AA34" s="16"/>
      <c r="AB34" s="16"/>
      <c r="AC34" s="16"/>
      <c r="AD34" s="16"/>
      <c r="AE34" s="16"/>
      <c r="AF34" s="16"/>
      <c r="AG34" s="16"/>
      <c r="AH34" s="19"/>
      <c r="AI34" s="25"/>
      <c r="AJ34" s="26"/>
      <c r="AK34" s="27"/>
      <c r="AL34" s="27"/>
      <c r="AM34" s="27"/>
      <c r="AN34" s="27"/>
      <c r="AO34" s="28"/>
      <c r="AP34" s="27"/>
      <c r="AQ34" s="27"/>
      <c r="AR34" s="27"/>
      <c r="AS34" s="27"/>
      <c r="AT34" s="27"/>
      <c r="AU34" s="27"/>
      <c r="AV34" s="27"/>
      <c r="AW34" s="27"/>
      <c r="AX34" s="27"/>
      <c r="AY34" s="27"/>
      <c r="AZ34" s="29"/>
    </row>
    <row r="35">
      <c r="A35" s="45" t="s">
        <v>196</v>
      </c>
      <c r="B35" s="37" t="s">
        <v>197</v>
      </c>
      <c r="C35" s="67"/>
      <c r="D35" s="29"/>
      <c r="E35" s="46">
        <v>5.0</v>
      </c>
      <c r="F35" s="33" t="s">
        <v>198</v>
      </c>
      <c r="G35" s="47" t="s">
        <v>199</v>
      </c>
      <c r="H35" s="21" t="b">
        <v>0</v>
      </c>
      <c r="I35" s="16" t="b">
        <v>0</v>
      </c>
      <c r="J35" s="22" t="b">
        <v>1</v>
      </c>
      <c r="K35" s="16" t="b">
        <v>0</v>
      </c>
      <c r="L35" s="17" t="b">
        <v>0</v>
      </c>
      <c r="M35" s="18"/>
      <c r="O35" s="40"/>
      <c r="P35" s="26" t="b">
        <v>0</v>
      </c>
      <c r="Q35" s="27" t="b">
        <v>0</v>
      </c>
      <c r="R35" s="28" t="b">
        <v>0</v>
      </c>
      <c r="S35" s="39"/>
      <c r="W35" s="40"/>
      <c r="X35" s="39"/>
      <c r="AI35" s="41"/>
      <c r="AJ35" s="26" t="b">
        <v>0</v>
      </c>
      <c r="AK35" s="63" t="b">
        <v>1</v>
      </c>
      <c r="AL35" s="63" t="b">
        <v>1</v>
      </c>
      <c r="AM35" s="27" t="b">
        <v>0</v>
      </c>
      <c r="AN35" s="27" t="b">
        <v>0</v>
      </c>
      <c r="AO35" s="28" t="b">
        <v>0</v>
      </c>
      <c r="AP35" s="63" t="b">
        <v>1</v>
      </c>
      <c r="AQ35" s="27" t="b">
        <v>0</v>
      </c>
      <c r="AR35" s="27" t="b">
        <v>0</v>
      </c>
      <c r="AS35" s="27" t="b">
        <v>0</v>
      </c>
      <c r="AT35" s="27" t="b">
        <v>0</v>
      </c>
      <c r="AU35" s="27" t="b">
        <v>0</v>
      </c>
      <c r="AV35" s="27" t="b">
        <v>0</v>
      </c>
      <c r="AW35" s="27" t="b">
        <v>0</v>
      </c>
      <c r="AX35" s="27" t="b">
        <v>0</v>
      </c>
      <c r="AY35" s="27" t="b">
        <v>0</v>
      </c>
      <c r="AZ35" s="29" t="s">
        <v>101</v>
      </c>
    </row>
    <row r="36">
      <c r="A36" s="45" t="s">
        <v>200</v>
      </c>
      <c r="B36" s="37"/>
      <c r="C36" s="67"/>
      <c r="D36" s="37" t="s">
        <v>201</v>
      </c>
      <c r="E36" s="46">
        <v>30000.0</v>
      </c>
      <c r="F36" s="29"/>
      <c r="G36" s="47" t="s">
        <v>202</v>
      </c>
      <c r="H36" s="21" t="b">
        <v>0</v>
      </c>
      <c r="I36" s="16" t="b">
        <v>0</v>
      </c>
      <c r="J36" s="22" t="b">
        <v>1</v>
      </c>
      <c r="K36" s="16" t="b">
        <v>0</v>
      </c>
      <c r="L36" s="17" t="b">
        <v>0</v>
      </c>
      <c r="M36" s="18"/>
      <c r="O36" s="40"/>
      <c r="P36" s="66" t="b">
        <v>1</v>
      </c>
      <c r="Q36" s="27" t="b">
        <v>0</v>
      </c>
      <c r="R36" s="64" t="b">
        <v>1</v>
      </c>
      <c r="S36" s="39"/>
      <c r="W36" s="40"/>
      <c r="X36" s="39"/>
      <c r="AI36" s="41"/>
      <c r="AJ36" s="26" t="b">
        <v>0</v>
      </c>
      <c r="AK36" s="27" t="b">
        <v>0</v>
      </c>
      <c r="AL36" s="27" t="b">
        <v>0</v>
      </c>
      <c r="AM36" s="63" t="b">
        <v>1</v>
      </c>
      <c r="AN36" s="27" t="b">
        <v>0</v>
      </c>
      <c r="AO36" s="28" t="b">
        <v>0</v>
      </c>
      <c r="AP36" s="27" t="b">
        <v>0</v>
      </c>
      <c r="AQ36" s="27" t="b">
        <v>0</v>
      </c>
      <c r="AR36" s="27" t="b">
        <v>0</v>
      </c>
      <c r="AS36" s="27" t="b">
        <v>0</v>
      </c>
      <c r="AT36" s="27" t="b">
        <v>0</v>
      </c>
      <c r="AU36" s="27" t="b">
        <v>0</v>
      </c>
      <c r="AV36" s="27" t="b">
        <v>0</v>
      </c>
      <c r="AW36" s="27" t="b">
        <v>0</v>
      </c>
      <c r="AX36" s="27" t="b">
        <v>0</v>
      </c>
      <c r="AY36" s="27" t="b">
        <v>0</v>
      </c>
      <c r="AZ36" s="68" t="s">
        <v>203</v>
      </c>
    </row>
    <row r="37">
      <c r="A37" s="45" t="s">
        <v>204</v>
      </c>
      <c r="B37" s="37" t="s">
        <v>205</v>
      </c>
      <c r="C37" s="32" t="s">
        <v>206</v>
      </c>
      <c r="D37" s="33" t="s">
        <v>207</v>
      </c>
      <c r="E37" s="46">
        <v>35.0</v>
      </c>
      <c r="F37" s="37" t="s">
        <v>208</v>
      </c>
      <c r="G37" s="47" t="s">
        <v>209</v>
      </c>
      <c r="H37" s="21" t="b">
        <v>0</v>
      </c>
      <c r="I37" s="16" t="b">
        <v>0</v>
      </c>
      <c r="J37" s="22" t="b">
        <v>1</v>
      </c>
      <c r="K37" s="16" t="b">
        <v>0</v>
      </c>
      <c r="L37" s="17" t="b">
        <v>0</v>
      </c>
      <c r="M37" s="18"/>
      <c r="O37" s="40"/>
      <c r="P37" s="26" t="b">
        <v>0</v>
      </c>
      <c r="Q37" s="27" t="b">
        <v>0</v>
      </c>
      <c r="R37" s="28" t="b">
        <v>0</v>
      </c>
      <c r="S37" s="39"/>
      <c r="W37" s="40"/>
      <c r="X37" s="39"/>
      <c r="AI37" s="41"/>
      <c r="AJ37" s="66" t="b">
        <v>1</v>
      </c>
      <c r="AK37" s="27" t="b">
        <v>0</v>
      </c>
      <c r="AL37" s="27" t="b">
        <v>0</v>
      </c>
      <c r="AM37" s="27" t="b">
        <v>0</v>
      </c>
      <c r="AN37" s="27" t="b">
        <v>0</v>
      </c>
      <c r="AO37" s="28" t="b">
        <v>0</v>
      </c>
      <c r="AP37" s="27" t="b">
        <v>0</v>
      </c>
      <c r="AQ37" s="27" t="b">
        <v>0</v>
      </c>
      <c r="AR37" s="27" t="b">
        <v>0</v>
      </c>
      <c r="AS37" s="27" t="b">
        <v>0</v>
      </c>
      <c r="AT37" s="27" t="b">
        <v>0</v>
      </c>
      <c r="AU37" s="27" t="b">
        <v>0</v>
      </c>
      <c r="AV37" s="63" t="b">
        <v>1</v>
      </c>
      <c r="AW37" s="27" t="b">
        <v>0</v>
      </c>
      <c r="AX37" s="27" t="b">
        <v>0</v>
      </c>
      <c r="AY37" s="27" t="b">
        <v>0</v>
      </c>
      <c r="AZ37" s="29" t="s">
        <v>101</v>
      </c>
    </row>
    <row r="38">
      <c r="A38" s="9" t="s">
        <v>210</v>
      </c>
      <c r="B38" s="42" t="s">
        <v>211</v>
      </c>
      <c r="C38" s="48" t="s">
        <v>212</v>
      </c>
      <c r="D38" s="50" t="s">
        <v>213</v>
      </c>
      <c r="E38" s="12">
        <v>44.0</v>
      </c>
      <c r="F38" s="13" t="s">
        <v>214</v>
      </c>
      <c r="G38" s="14" t="s">
        <v>215</v>
      </c>
      <c r="H38" s="15" t="b">
        <v>1</v>
      </c>
      <c r="I38" s="16" t="b">
        <v>0</v>
      </c>
      <c r="J38" s="16" t="b">
        <v>0</v>
      </c>
      <c r="K38" s="16" t="b">
        <v>0</v>
      </c>
      <c r="L38" s="17" t="b">
        <v>0</v>
      </c>
      <c r="M38" s="18" t="s">
        <v>216</v>
      </c>
      <c r="O38" s="40"/>
      <c r="P38" s="21" t="b">
        <v>0</v>
      </c>
      <c r="Q38" s="22" t="b">
        <v>1</v>
      </c>
      <c r="R38" s="23" t="b">
        <v>1</v>
      </c>
      <c r="S38" s="39"/>
      <c r="W38" s="40"/>
      <c r="X38" s="39"/>
      <c r="AI38" s="41"/>
      <c r="AJ38" s="39"/>
      <c r="AO38" s="40"/>
    </row>
    <row r="39">
      <c r="A39" s="9" t="s">
        <v>217</v>
      </c>
      <c r="B39" s="42" t="s">
        <v>218</v>
      </c>
      <c r="C39" s="11"/>
      <c r="D39" s="50" t="s">
        <v>219</v>
      </c>
      <c r="E39" s="12">
        <v>1.0</v>
      </c>
      <c r="F39" s="10"/>
      <c r="G39" s="14" t="s">
        <v>220</v>
      </c>
      <c r="H39" s="15" t="b">
        <v>1</v>
      </c>
      <c r="I39" s="16" t="b">
        <v>0</v>
      </c>
      <c r="J39" s="16" t="b">
        <v>0</v>
      </c>
      <c r="K39" s="16" t="b">
        <v>0</v>
      </c>
      <c r="L39" s="17" t="b">
        <v>0</v>
      </c>
      <c r="M39" s="18" t="s">
        <v>221</v>
      </c>
      <c r="O39" s="40"/>
      <c r="P39" s="21" t="b">
        <v>0</v>
      </c>
      <c r="Q39" s="16" t="b">
        <v>0</v>
      </c>
      <c r="R39" s="17" t="b">
        <v>0</v>
      </c>
      <c r="S39" s="39"/>
      <c r="W39" s="40"/>
      <c r="X39" s="39"/>
      <c r="AI39" s="41"/>
      <c r="AJ39" s="39"/>
      <c r="AO39" s="40"/>
    </row>
    <row r="40">
      <c r="A40" s="30" t="s">
        <v>222</v>
      </c>
      <c r="B40" s="31" t="s">
        <v>223</v>
      </c>
      <c r="C40" s="44" t="s">
        <v>224</v>
      </c>
      <c r="D40" s="54" t="s">
        <v>225</v>
      </c>
      <c r="E40" s="34">
        <v>140.0</v>
      </c>
      <c r="F40" s="35" t="s">
        <v>226</v>
      </c>
      <c r="G40" s="36" t="s">
        <v>227</v>
      </c>
      <c r="H40" s="21" t="b">
        <v>0</v>
      </c>
      <c r="I40" s="16" t="b">
        <v>0</v>
      </c>
      <c r="J40" s="16" t="b">
        <v>0</v>
      </c>
      <c r="K40" s="16" t="b">
        <v>0</v>
      </c>
      <c r="L40" s="23" t="b">
        <v>1</v>
      </c>
      <c r="M40" s="18" t="s">
        <v>228</v>
      </c>
      <c r="N40" s="37"/>
      <c r="O40" s="38"/>
      <c r="P40" s="15" t="b">
        <v>1</v>
      </c>
      <c r="Q40" s="16" t="b">
        <v>0</v>
      </c>
      <c r="R40" s="23" t="b">
        <v>1</v>
      </c>
      <c r="S40" s="39"/>
      <c r="W40" s="40"/>
      <c r="X40" s="39"/>
      <c r="AI40" s="41"/>
      <c r="AJ40" s="26" t="b">
        <v>0</v>
      </c>
      <c r="AK40" s="27" t="b">
        <v>0</v>
      </c>
      <c r="AL40" s="27" t="b">
        <v>0</v>
      </c>
      <c r="AM40" s="27" t="b">
        <v>0</v>
      </c>
      <c r="AN40" s="27" t="b">
        <v>0</v>
      </c>
      <c r="AO40" s="28" t="b">
        <v>0</v>
      </c>
      <c r="AP40" s="27" t="b">
        <v>0</v>
      </c>
      <c r="AQ40" s="27" t="b">
        <v>0</v>
      </c>
      <c r="AR40" s="27" t="b">
        <v>0</v>
      </c>
      <c r="AS40" s="27" t="b">
        <v>0</v>
      </c>
      <c r="AT40" s="27" t="b">
        <v>0</v>
      </c>
      <c r="AU40" s="27" t="b">
        <v>0</v>
      </c>
      <c r="AV40" s="27" t="b">
        <v>0</v>
      </c>
      <c r="AW40" s="27" t="b">
        <v>0</v>
      </c>
      <c r="AX40" s="27" t="b">
        <v>0</v>
      </c>
      <c r="AY40" s="27" t="b">
        <v>0</v>
      </c>
      <c r="AZ40" s="29"/>
    </row>
    <row r="41">
      <c r="A41" s="9" t="s">
        <v>229</v>
      </c>
      <c r="B41" s="42" t="s">
        <v>230</v>
      </c>
      <c r="C41" s="48" t="s">
        <v>231</v>
      </c>
      <c r="D41" s="50" t="s">
        <v>232</v>
      </c>
      <c r="E41" s="12">
        <v>200.0</v>
      </c>
      <c r="F41" s="13" t="s">
        <v>233</v>
      </c>
      <c r="G41" s="14" t="s">
        <v>234</v>
      </c>
      <c r="H41" s="15" t="b">
        <v>1</v>
      </c>
      <c r="I41" s="16" t="b">
        <v>0</v>
      </c>
      <c r="J41" s="16" t="b">
        <v>0</v>
      </c>
      <c r="K41" s="16" t="b">
        <v>0</v>
      </c>
      <c r="L41" s="17" t="b">
        <v>0</v>
      </c>
      <c r="M41" s="18" t="s">
        <v>216</v>
      </c>
      <c r="N41" s="19"/>
      <c r="O41" s="20"/>
      <c r="P41" s="15" t="b">
        <v>1</v>
      </c>
      <c r="Q41" s="16" t="b">
        <v>0</v>
      </c>
      <c r="R41" s="23" t="b">
        <v>1</v>
      </c>
      <c r="S41" s="24"/>
      <c r="T41" s="16"/>
      <c r="U41" s="16"/>
      <c r="V41" s="16"/>
      <c r="W41" s="17"/>
      <c r="X41" s="21"/>
      <c r="Y41" s="16"/>
      <c r="Z41" s="16"/>
      <c r="AA41" s="16"/>
      <c r="AB41" s="16"/>
      <c r="AC41" s="16"/>
      <c r="AD41" s="16"/>
      <c r="AE41" s="16"/>
      <c r="AF41" s="16"/>
      <c r="AG41" s="16"/>
      <c r="AH41" s="19"/>
      <c r="AI41" s="25"/>
      <c r="AJ41" s="26"/>
      <c r="AK41" s="27"/>
      <c r="AL41" s="27"/>
      <c r="AM41" s="27"/>
      <c r="AN41" s="27"/>
      <c r="AO41" s="28"/>
      <c r="AP41" s="27"/>
      <c r="AQ41" s="27"/>
      <c r="AR41" s="27"/>
      <c r="AS41" s="27"/>
      <c r="AT41" s="27"/>
      <c r="AU41" s="27"/>
      <c r="AV41" s="27"/>
      <c r="AW41" s="27"/>
      <c r="AX41" s="27"/>
      <c r="AY41" s="27"/>
      <c r="AZ41" s="29"/>
    </row>
    <row r="42">
      <c r="A42" s="45" t="s">
        <v>235</v>
      </c>
      <c r="B42" s="45" t="s">
        <v>236</v>
      </c>
      <c r="C42" s="55">
        <v>6.6979918569E10</v>
      </c>
      <c r="D42" s="19"/>
      <c r="E42" s="34">
        <v>10.0</v>
      </c>
      <c r="F42" s="56" t="s">
        <v>237</v>
      </c>
      <c r="G42" s="57" t="s">
        <v>238</v>
      </c>
      <c r="H42" s="21" t="b">
        <v>0</v>
      </c>
      <c r="I42" s="22" t="b">
        <v>1</v>
      </c>
      <c r="J42" s="16" t="b">
        <v>0</v>
      </c>
      <c r="K42" s="16" t="b">
        <v>0</v>
      </c>
      <c r="L42" s="17" t="b">
        <v>0</v>
      </c>
      <c r="M42" s="18"/>
      <c r="O42" s="40"/>
      <c r="P42" s="15" t="b">
        <v>1</v>
      </c>
      <c r="Q42" s="22" t="b">
        <v>1</v>
      </c>
      <c r="R42" s="23" t="b">
        <v>1</v>
      </c>
      <c r="S42" s="61" t="b">
        <v>1</v>
      </c>
      <c r="T42" s="22" t="b">
        <v>1</v>
      </c>
      <c r="U42" s="22" t="b">
        <v>1</v>
      </c>
      <c r="V42" s="16" t="b">
        <v>0</v>
      </c>
      <c r="W42" s="17" t="b">
        <v>0</v>
      </c>
      <c r="X42" s="21" t="b">
        <v>0</v>
      </c>
      <c r="Y42" s="16" t="b">
        <v>0</v>
      </c>
      <c r="Z42" s="16" t="b">
        <v>0</v>
      </c>
      <c r="AA42" s="16" t="b">
        <v>0</v>
      </c>
      <c r="AB42" s="16" t="b">
        <v>0</v>
      </c>
      <c r="AC42" s="16" t="b">
        <v>0</v>
      </c>
      <c r="AD42" s="16" t="b">
        <v>0</v>
      </c>
      <c r="AE42" s="16" t="b">
        <v>0</v>
      </c>
      <c r="AF42" s="16" t="b">
        <v>0</v>
      </c>
      <c r="AG42" s="22" t="b">
        <v>1</v>
      </c>
      <c r="AH42" s="19" t="s">
        <v>101</v>
      </c>
      <c r="AI42" s="25" t="s">
        <v>239</v>
      </c>
      <c r="AJ42" s="39"/>
      <c r="AO42" s="40"/>
    </row>
    <row r="43">
      <c r="A43" s="45" t="s">
        <v>240</v>
      </c>
      <c r="B43" s="45"/>
      <c r="C43" s="55" t="s">
        <v>241</v>
      </c>
      <c r="D43" s="19"/>
      <c r="E43" s="34">
        <v>10.0</v>
      </c>
      <c r="F43" s="56" t="s">
        <v>242</v>
      </c>
      <c r="G43" s="57" t="s">
        <v>243</v>
      </c>
      <c r="H43" s="21" t="b">
        <v>0</v>
      </c>
      <c r="I43" s="22" t="b">
        <v>1</v>
      </c>
      <c r="J43" s="16" t="b">
        <v>0</v>
      </c>
      <c r="K43" s="16" t="b">
        <v>0</v>
      </c>
      <c r="L43" s="17" t="b">
        <v>0</v>
      </c>
      <c r="M43" s="18"/>
      <c r="O43" s="40"/>
      <c r="P43" s="21" t="b">
        <v>0</v>
      </c>
      <c r="Q43" s="16" t="b">
        <v>0</v>
      </c>
      <c r="R43" s="17" t="b">
        <v>0</v>
      </c>
      <c r="S43" s="61" t="b">
        <v>1</v>
      </c>
      <c r="T43" s="22" t="b">
        <v>1</v>
      </c>
      <c r="U43" s="22" t="b">
        <v>1</v>
      </c>
      <c r="V43" s="22" t="b">
        <v>1</v>
      </c>
      <c r="W43" s="17" t="b">
        <v>0</v>
      </c>
      <c r="X43" s="21" t="b">
        <v>0</v>
      </c>
      <c r="Y43" s="22" t="b">
        <v>1</v>
      </c>
      <c r="Z43" s="22" t="b">
        <v>1</v>
      </c>
      <c r="AA43" s="22" t="b">
        <v>1</v>
      </c>
      <c r="AB43" s="22" t="b">
        <v>1</v>
      </c>
      <c r="AC43" s="22" t="b">
        <v>1</v>
      </c>
      <c r="AD43" s="16" t="b">
        <v>0</v>
      </c>
      <c r="AE43" s="22" t="b">
        <v>1</v>
      </c>
      <c r="AF43" s="16" t="b">
        <v>0</v>
      </c>
      <c r="AG43" s="22" t="b">
        <v>1</v>
      </c>
      <c r="AH43" s="19" t="s">
        <v>101</v>
      </c>
      <c r="AI43" s="25" t="s">
        <v>244</v>
      </c>
      <c r="AJ43" s="39"/>
      <c r="AO43" s="40"/>
    </row>
    <row r="44">
      <c r="A44" s="9" t="s">
        <v>245</v>
      </c>
      <c r="B44" s="10"/>
      <c r="C44" s="11"/>
      <c r="E44" s="12">
        <v>1.0</v>
      </c>
      <c r="F44" s="42" t="s">
        <v>246</v>
      </c>
      <c r="G44" s="14" t="s">
        <v>247</v>
      </c>
      <c r="H44" s="15" t="b">
        <v>1</v>
      </c>
      <c r="I44" s="16" t="b">
        <v>0</v>
      </c>
      <c r="J44" s="16" t="b">
        <v>0</v>
      </c>
      <c r="K44" s="16" t="b">
        <v>0</v>
      </c>
      <c r="L44" s="17" t="b">
        <v>0</v>
      </c>
      <c r="M44" s="18" t="s">
        <v>248</v>
      </c>
      <c r="O44" s="40"/>
      <c r="P44" s="15" t="b">
        <v>1</v>
      </c>
      <c r="Q44" s="16" t="b">
        <v>0</v>
      </c>
      <c r="R44" s="23" t="b">
        <v>1</v>
      </c>
      <c r="S44" s="39"/>
      <c r="W44" s="40"/>
      <c r="X44" s="39"/>
      <c r="AI44" s="41"/>
      <c r="AJ44" s="39"/>
      <c r="AO44" s="40"/>
    </row>
    <row r="45">
      <c r="A45" s="45" t="s">
        <v>249</v>
      </c>
      <c r="B45" s="45"/>
      <c r="C45" s="55" t="s">
        <v>250</v>
      </c>
      <c r="D45" s="19"/>
      <c r="E45" s="34">
        <v>20.0</v>
      </c>
      <c r="F45" s="45"/>
      <c r="G45" s="57" t="s">
        <v>251</v>
      </c>
      <c r="H45" s="21" t="b">
        <v>0</v>
      </c>
      <c r="I45" s="22" t="b">
        <v>1</v>
      </c>
      <c r="J45" s="16" t="b">
        <v>0</v>
      </c>
      <c r="K45" s="16" t="b">
        <v>0</v>
      </c>
      <c r="L45" s="17" t="b">
        <v>0</v>
      </c>
      <c r="M45" s="18"/>
      <c r="O45" s="40"/>
      <c r="P45" s="15" t="b">
        <v>1</v>
      </c>
      <c r="Q45" s="16" t="b">
        <v>0</v>
      </c>
      <c r="R45" s="17" t="b">
        <v>0</v>
      </c>
      <c r="S45" s="61" t="b">
        <v>1</v>
      </c>
      <c r="T45" s="22" t="b">
        <v>1</v>
      </c>
      <c r="U45" s="22" t="b">
        <v>1</v>
      </c>
      <c r="V45" s="22" t="b">
        <v>1</v>
      </c>
      <c r="W45" s="17" t="b">
        <v>0</v>
      </c>
      <c r="X45" s="21" t="b">
        <v>0</v>
      </c>
      <c r="Y45" s="22" t="b">
        <v>1</v>
      </c>
      <c r="Z45" s="16" t="b">
        <v>0</v>
      </c>
      <c r="AA45" s="22" t="b">
        <v>1</v>
      </c>
      <c r="AB45" s="16" t="b">
        <v>0</v>
      </c>
      <c r="AC45" s="22" t="b">
        <v>1</v>
      </c>
      <c r="AD45" s="16" t="b">
        <v>0</v>
      </c>
      <c r="AE45" s="16" t="b">
        <v>0</v>
      </c>
      <c r="AF45" s="16" t="b">
        <v>0</v>
      </c>
      <c r="AG45" s="16" t="b">
        <v>0</v>
      </c>
      <c r="AH45" s="19" t="s">
        <v>101</v>
      </c>
      <c r="AI45" s="25" t="s">
        <v>252</v>
      </c>
      <c r="AJ45" s="39"/>
      <c r="AO45" s="40"/>
    </row>
    <row r="46">
      <c r="A46" s="45" t="s">
        <v>253</v>
      </c>
      <c r="B46" s="37"/>
      <c r="C46" s="32" t="s">
        <v>254</v>
      </c>
      <c r="D46" s="29"/>
      <c r="E46" s="46">
        <v>35.0</v>
      </c>
      <c r="F46" s="33" t="s">
        <v>255</v>
      </c>
      <c r="G46" s="47" t="s">
        <v>256</v>
      </c>
      <c r="H46" s="21" t="b">
        <v>0</v>
      </c>
      <c r="I46" s="16" t="b">
        <v>0</v>
      </c>
      <c r="J46" s="22" t="b">
        <v>1</v>
      </c>
      <c r="K46" s="16" t="b">
        <v>0</v>
      </c>
      <c r="L46" s="17" t="b">
        <v>0</v>
      </c>
      <c r="M46" s="18"/>
      <c r="O46" s="40"/>
      <c r="P46" s="26" t="b">
        <v>0</v>
      </c>
      <c r="Q46" s="63" t="b">
        <v>1</v>
      </c>
      <c r="R46" s="28" t="b">
        <v>0</v>
      </c>
      <c r="S46" s="39"/>
      <c r="W46" s="40"/>
      <c r="X46" s="39"/>
      <c r="AI46" s="41"/>
      <c r="AJ46" s="26" t="b">
        <v>0</v>
      </c>
      <c r="AK46" s="27" t="b">
        <v>0</v>
      </c>
      <c r="AL46" s="63" t="b">
        <v>1</v>
      </c>
      <c r="AM46" s="27" t="b">
        <v>0</v>
      </c>
      <c r="AN46" s="27" t="b">
        <v>0</v>
      </c>
      <c r="AO46" s="28" t="b">
        <v>0</v>
      </c>
      <c r="AP46" s="63" t="b">
        <v>1</v>
      </c>
      <c r="AQ46" s="27" t="b">
        <v>0</v>
      </c>
      <c r="AR46" s="63" t="b">
        <v>1</v>
      </c>
      <c r="AS46" s="27" t="b">
        <v>0</v>
      </c>
      <c r="AT46" s="27" t="b">
        <v>0</v>
      </c>
      <c r="AU46" s="27" t="b">
        <v>0</v>
      </c>
      <c r="AV46" s="27" t="b">
        <v>0</v>
      </c>
      <c r="AW46" s="27" t="b">
        <v>0</v>
      </c>
      <c r="AX46" s="27" t="b">
        <v>0</v>
      </c>
      <c r="AY46" s="27" t="b">
        <v>0</v>
      </c>
      <c r="AZ46" s="29" t="s">
        <v>101</v>
      </c>
    </row>
    <row r="47">
      <c r="A47" s="45" t="s">
        <v>257</v>
      </c>
      <c r="B47" s="37"/>
      <c r="C47" s="32" t="s">
        <v>258</v>
      </c>
      <c r="D47" s="29"/>
      <c r="E47" s="46">
        <v>1.0</v>
      </c>
      <c r="F47" s="33" t="s">
        <v>259</v>
      </c>
      <c r="G47" s="47" t="s">
        <v>260</v>
      </c>
      <c r="H47" s="21" t="b">
        <v>0</v>
      </c>
      <c r="I47" s="16" t="b">
        <v>0</v>
      </c>
      <c r="J47" s="22" t="b">
        <v>1</v>
      </c>
      <c r="K47" s="16" t="b">
        <v>0</v>
      </c>
      <c r="L47" s="17" t="b">
        <v>0</v>
      </c>
      <c r="M47" s="18"/>
      <c r="O47" s="40"/>
      <c r="P47" s="66" t="b">
        <v>1</v>
      </c>
      <c r="Q47" s="63" t="b">
        <v>1</v>
      </c>
      <c r="R47" s="64" t="b">
        <v>1</v>
      </c>
      <c r="S47" s="39"/>
      <c r="W47" s="40"/>
      <c r="X47" s="39"/>
      <c r="AI47" s="41"/>
      <c r="AJ47" s="66" t="b">
        <v>1</v>
      </c>
      <c r="AK47" s="27" t="b">
        <v>0</v>
      </c>
      <c r="AL47" s="27" t="b">
        <v>0</v>
      </c>
      <c r="AM47" s="27" t="b">
        <v>0</v>
      </c>
      <c r="AN47" s="27" t="b">
        <v>0</v>
      </c>
      <c r="AO47" s="28" t="b">
        <v>0</v>
      </c>
      <c r="AP47" s="63" t="b">
        <v>1</v>
      </c>
      <c r="AQ47" s="27" t="b">
        <v>0</v>
      </c>
      <c r="AR47" s="27" t="b">
        <v>0</v>
      </c>
      <c r="AS47" s="27" t="b">
        <v>0</v>
      </c>
      <c r="AT47" s="27" t="b">
        <v>0</v>
      </c>
      <c r="AU47" s="27" t="b">
        <v>0</v>
      </c>
      <c r="AV47" s="27" t="b">
        <v>0</v>
      </c>
      <c r="AW47" s="27" t="b">
        <v>0</v>
      </c>
      <c r="AX47" s="27" t="b">
        <v>0</v>
      </c>
      <c r="AY47" s="27" t="b">
        <v>0</v>
      </c>
      <c r="AZ47" s="29" t="s">
        <v>101</v>
      </c>
    </row>
    <row r="48">
      <c r="A48" s="9" t="s">
        <v>261</v>
      </c>
      <c r="B48" s="10"/>
      <c r="C48" s="11"/>
      <c r="E48" s="12">
        <v>10.0</v>
      </c>
      <c r="F48" s="13" t="s">
        <v>262</v>
      </c>
      <c r="G48" s="14" t="s">
        <v>263</v>
      </c>
      <c r="H48" s="15" t="b">
        <v>1</v>
      </c>
      <c r="I48" s="16" t="b">
        <v>0</v>
      </c>
      <c r="J48" s="16" t="b">
        <v>0</v>
      </c>
      <c r="K48" s="16" t="b">
        <v>0</v>
      </c>
      <c r="L48" s="17" t="b">
        <v>0</v>
      </c>
      <c r="M48" s="18" t="s">
        <v>264</v>
      </c>
      <c r="N48" s="19"/>
      <c r="O48" s="20"/>
      <c r="P48" s="21" t="b">
        <v>0</v>
      </c>
      <c r="Q48" s="16" t="b">
        <v>0</v>
      </c>
      <c r="R48" s="17" t="b">
        <v>0</v>
      </c>
      <c r="S48" s="24"/>
      <c r="T48" s="16"/>
      <c r="U48" s="16"/>
      <c r="V48" s="16"/>
      <c r="W48" s="17"/>
      <c r="X48" s="21"/>
      <c r="Y48" s="16"/>
      <c r="Z48" s="16"/>
      <c r="AA48" s="16"/>
      <c r="AB48" s="16"/>
      <c r="AC48" s="16"/>
      <c r="AD48" s="16"/>
      <c r="AE48" s="16"/>
      <c r="AF48" s="16"/>
      <c r="AG48" s="16"/>
      <c r="AH48" s="19"/>
      <c r="AI48" s="25"/>
      <c r="AJ48" s="26"/>
      <c r="AK48" s="27"/>
      <c r="AL48" s="27"/>
      <c r="AM48" s="27"/>
      <c r="AN48" s="27"/>
      <c r="AO48" s="28"/>
      <c r="AP48" s="27"/>
      <c r="AQ48" s="27"/>
      <c r="AR48" s="27"/>
      <c r="AS48" s="27"/>
      <c r="AT48" s="27"/>
      <c r="AU48" s="27"/>
      <c r="AV48" s="27"/>
      <c r="AW48" s="27"/>
      <c r="AX48" s="27"/>
      <c r="AY48" s="27"/>
      <c r="AZ48" s="29"/>
    </row>
    <row r="49">
      <c r="A49" s="9" t="s">
        <v>265</v>
      </c>
      <c r="B49" s="42" t="s">
        <v>266</v>
      </c>
      <c r="C49" s="48" t="s">
        <v>267</v>
      </c>
      <c r="E49" s="12">
        <v>2000.0</v>
      </c>
      <c r="F49" s="13" t="s">
        <v>268</v>
      </c>
      <c r="G49" s="14" t="s">
        <v>269</v>
      </c>
      <c r="H49" s="15" t="b">
        <v>1</v>
      </c>
      <c r="I49" s="16" t="b">
        <v>0</v>
      </c>
      <c r="J49" s="16" t="b">
        <v>0</v>
      </c>
      <c r="K49" s="16" t="b">
        <v>0</v>
      </c>
      <c r="L49" s="17" t="b">
        <v>0</v>
      </c>
      <c r="M49" s="18" t="s">
        <v>270</v>
      </c>
      <c r="O49" s="40"/>
      <c r="P49" s="15" t="b">
        <v>1</v>
      </c>
      <c r="Q49" s="22" t="b">
        <v>1</v>
      </c>
      <c r="R49" s="23" t="b">
        <v>1</v>
      </c>
      <c r="S49" s="39"/>
      <c r="W49" s="40"/>
      <c r="X49" s="39"/>
      <c r="AI49" s="41"/>
      <c r="AJ49" s="39"/>
      <c r="AO49" s="40"/>
    </row>
    <row r="50">
      <c r="A50" s="9" t="s">
        <v>271</v>
      </c>
      <c r="B50" s="42" t="s">
        <v>272</v>
      </c>
      <c r="C50" s="11"/>
      <c r="E50" s="12">
        <v>5.0</v>
      </c>
      <c r="F50" s="10"/>
      <c r="G50" s="14" t="s">
        <v>273</v>
      </c>
      <c r="H50" s="15" t="b">
        <v>1</v>
      </c>
      <c r="I50" s="16" t="b">
        <v>0</v>
      </c>
      <c r="J50" s="16" t="b">
        <v>0</v>
      </c>
      <c r="K50" s="16" t="b">
        <v>0</v>
      </c>
      <c r="L50" s="17" t="b">
        <v>0</v>
      </c>
      <c r="M50" s="18" t="s">
        <v>274</v>
      </c>
      <c r="O50" s="40"/>
      <c r="P50" s="15" t="b">
        <v>1</v>
      </c>
      <c r="Q50" s="16" t="b">
        <v>0</v>
      </c>
      <c r="R50" s="17" t="b">
        <v>0</v>
      </c>
      <c r="S50" s="39"/>
      <c r="W50" s="40"/>
      <c r="X50" s="39"/>
      <c r="AI50" s="41"/>
      <c r="AJ50" s="39"/>
      <c r="AO50" s="40"/>
    </row>
    <row r="51">
      <c r="A51" s="45" t="s">
        <v>275</v>
      </c>
      <c r="B51" s="37" t="s">
        <v>276</v>
      </c>
      <c r="C51" s="32"/>
      <c r="D51" s="33"/>
      <c r="E51" s="46" t="s">
        <v>277</v>
      </c>
      <c r="F51" s="29" t="s">
        <v>277</v>
      </c>
      <c r="G51" s="47" t="s">
        <v>277</v>
      </c>
      <c r="H51" s="21" t="b">
        <v>0</v>
      </c>
      <c r="I51" s="16" t="b">
        <v>0</v>
      </c>
      <c r="J51" s="16" t="b">
        <v>0</v>
      </c>
      <c r="K51" s="22" t="b">
        <v>1</v>
      </c>
      <c r="L51" s="17" t="b">
        <v>0</v>
      </c>
      <c r="M51" s="18"/>
      <c r="N51" s="37" t="s">
        <v>278</v>
      </c>
      <c r="O51" s="38" t="s">
        <v>279</v>
      </c>
      <c r="P51" s="26" t="b">
        <v>0</v>
      </c>
      <c r="Q51" s="27" t="b">
        <v>0</v>
      </c>
      <c r="R51" s="28" t="b">
        <v>0</v>
      </c>
      <c r="S51" s="39"/>
      <c r="W51" s="40"/>
      <c r="X51" s="39"/>
      <c r="AI51" s="41"/>
      <c r="AJ51" s="26" t="b">
        <v>0</v>
      </c>
      <c r="AK51" s="27" t="b">
        <v>0</v>
      </c>
      <c r="AL51" s="27" t="b">
        <v>0</v>
      </c>
      <c r="AM51" s="27" t="b">
        <v>0</v>
      </c>
      <c r="AN51" s="27" t="b">
        <v>0</v>
      </c>
      <c r="AO51" s="28" t="b">
        <v>0</v>
      </c>
      <c r="AP51" s="27" t="b">
        <v>0</v>
      </c>
      <c r="AQ51" s="27" t="b">
        <v>0</v>
      </c>
      <c r="AR51" s="27" t="b">
        <v>0</v>
      </c>
      <c r="AS51" s="27" t="b">
        <v>0</v>
      </c>
      <c r="AT51" s="27" t="b">
        <v>0</v>
      </c>
      <c r="AU51" s="27" t="b">
        <v>0</v>
      </c>
      <c r="AV51" s="27" t="b">
        <v>0</v>
      </c>
      <c r="AW51" s="27" t="b">
        <v>0</v>
      </c>
      <c r="AX51" s="27" t="b">
        <v>0</v>
      </c>
      <c r="AY51" s="27" t="b">
        <v>0</v>
      </c>
      <c r="AZ51" s="29"/>
    </row>
    <row r="52">
      <c r="A52" s="9" t="s">
        <v>280</v>
      </c>
      <c r="B52" s="10"/>
      <c r="C52" s="48" t="s">
        <v>281</v>
      </c>
      <c r="E52" s="12">
        <v>10.0</v>
      </c>
      <c r="F52" s="13" t="s">
        <v>282</v>
      </c>
      <c r="G52" s="14" t="s">
        <v>283</v>
      </c>
      <c r="H52" s="15" t="b">
        <v>1</v>
      </c>
      <c r="I52" s="16" t="b">
        <v>0</v>
      </c>
      <c r="J52" s="16" t="b">
        <v>0</v>
      </c>
      <c r="K52" s="16" t="b">
        <v>0</v>
      </c>
      <c r="L52" s="17" t="b">
        <v>0</v>
      </c>
      <c r="M52" s="18" t="s">
        <v>284</v>
      </c>
      <c r="N52" s="19"/>
      <c r="O52" s="20"/>
      <c r="P52" s="15" t="b">
        <v>1</v>
      </c>
      <c r="Q52" s="22" t="b">
        <v>1</v>
      </c>
      <c r="R52" s="23" t="b">
        <v>1</v>
      </c>
      <c r="S52" s="24"/>
      <c r="T52" s="16"/>
      <c r="U52" s="16"/>
      <c r="V52" s="16"/>
      <c r="W52" s="17"/>
      <c r="X52" s="21"/>
      <c r="Y52" s="16"/>
      <c r="Z52" s="16"/>
      <c r="AA52" s="16"/>
      <c r="AB52" s="16"/>
      <c r="AC52" s="16"/>
      <c r="AD52" s="16"/>
      <c r="AE52" s="16"/>
      <c r="AF52" s="16"/>
      <c r="AG52" s="16"/>
      <c r="AH52" s="19"/>
      <c r="AI52" s="25"/>
      <c r="AJ52" s="26"/>
      <c r="AK52" s="27"/>
      <c r="AL52" s="27"/>
      <c r="AM52" s="27"/>
      <c r="AN52" s="27"/>
      <c r="AO52" s="28"/>
      <c r="AP52" s="27"/>
      <c r="AQ52" s="27"/>
      <c r="AR52" s="27"/>
      <c r="AS52" s="27"/>
      <c r="AT52" s="27"/>
      <c r="AU52" s="27"/>
      <c r="AV52" s="27"/>
      <c r="AW52" s="27"/>
      <c r="AX52" s="27"/>
      <c r="AY52" s="27"/>
      <c r="AZ52" s="29"/>
    </row>
    <row r="53">
      <c r="A53" s="9" t="s">
        <v>285</v>
      </c>
      <c r="B53" s="10"/>
      <c r="C53" s="48" t="s">
        <v>286</v>
      </c>
      <c r="E53" s="12" t="s">
        <v>287</v>
      </c>
      <c r="F53" s="13" t="s">
        <v>288</v>
      </c>
      <c r="G53" s="14" t="s">
        <v>289</v>
      </c>
      <c r="H53" s="15" t="b">
        <v>1</v>
      </c>
      <c r="I53" s="16" t="b">
        <v>0</v>
      </c>
      <c r="J53" s="16" t="b">
        <v>0</v>
      </c>
      <c r="K53" s="16" t="b">
        <v>0</v>
      </c>
      <c r="L53" s="17" t="b">
        <v>0</v>
      </c>
      <c r="M53" s="18" t="s">
        <v>290</v>
      </c>
      <c r="O53" s="40"/>
      <c r="P53" s="15" t="b">
        <v>1</v>
      </c>
      <c r="Q53" s="16" t="b">
        <v>0</v>
      </c>
      <c r="R53" s="23" t="b">
        <v>1</v>
      </c>
      <c r="S53" s="39"/>
      <c r="W53" s="40"/>
      <c r="X53" s="39"/>
      <c r="AI53" s="41"/>
      <c r="AJ53" s="26"/>
      <c r="AK53" s="27"/>
      <c r="AL53" s="27"/>
      <c r="AM53" s="27"/>
      <c r="AN53" s="27"/>
      <c r="AO53" s="28"/>
      <c r="AP53" s="27"/>
      <c r="AQ53" s="27"/>
      <c r="AR53" s="27"/>
      <c r="AS53" s="27"/>
      <c r="AT53" s="27"/>
      <c r="AU53" s="27"/>
      <c r="AV53" s="27"/>
      <c r="AW53" s="27"/>
      <c r="AX53" s="27"/>
      <c r="AY53" s="27"/>
      <c r="AZ53" s="29"/>
    </row>
    <row r="54">
      <c r="A54" s="9" t="s">
        <v>291</v>
      </c>
      <c r="B54" s="10"/>
      <c r="C54" s="48" t="s">
        <v>292</v>
      </c>
      <c r="E54" s="12">
        <v>11.0</v>
      </c>
      <c r="F54" s="13" t="s">
        <v>293</v>
      </c>
      <c r="G54" s="14" t="s">
        <v>294</v>
      </c>
      <c r="H54" s="15" t="b">
        <v>1</v>
      </c>
      <c r="I54" s="16" t="b">
        <v>0</v>
      </c>
      <c r="J54" s="16" t="b">
        <v>0</v>
      </c>
      <c r="K54" s="16" t="b">
        <v>0</v>
      </c>
      <c r="L54" s="17" t="b">
        <v>0</v>
      </c>
      <c r="M54" s="18" t="s">
        <v>295</v>
      </c>
      <c r="N54" s="19"/>
      <c r="O54" s="20"/>
      <c r="P54" s="15" t="b">
        <v>1</v>
      </c>
      <c r="Q54" s="22" t="b">
        <v>1</v>
      </c>
      <c r="R54" s="23" t="b">
        <v>1</v>
      </c>
      <c r="S54" s="24"/>
      <c r="T54" s="16"/>
      <c r="U54" s="16"/>
      <c r="V54" s="16"/>
      <c r="W54" s="17"/>
      <c r="X54" s="21"/>
      <c r="Y54" s="16"/>
      <c r="Z54" s="16"/>
      <c r="AA54" s="16"/>
      <c r="AB54" s="16"/>
      <c r="AC54" s="16"/>
      <c r="AD54" s="16"/>
      <c r="AE54" s="16"/>
      <c r="AF54" s="16"/>
      <c r="AG54" s="16"/>
      <c r="AH54" s="69"/>
      <c r="AI54" s="25"/>
      <c r="AJ54" s="26"/>
      <c r="AK54" s="27"/>
      <c r="AL54" s="27"/>
      <c r="AM54" s="27"/>
      <c r="AN54" s="27"/>
      <c r="AO54" s="28"/>
      <c r="AP54" s="27"/>
      <c r="AQ54" s="27"/>
      <c r="AR54" s="27"/>
      <c r="AS54" s="27"/>
      <c r="AT54" s="27"/>
      <c r="AU54" s="27"/>
      <c r="AV54" s="27"/>
      <c r="AW54" s="27"/>
      <c r="AX54" s="27"/>
      <c r="AY54" s="27"/>
      <c r="AZ54" s="29"/>
    </row>
    <row r="55">
      <c r="A55" s="45" t="s">
        <v>296</v>
      </c>
      <c r="B55" s="37" t="s">
        <v>297</v>
      </c>
      <c r="C55" s="32" t="s">
        <v>298</v>
      </c>
      <c r="D55" s="33" t="s">
        <v>299</v>
      </c>
      <c r="E55" s="46">
        <v>10.0</v>
      </c>
      <c r="F55" s="58" t="s">
        <v>300</v>
      </c>
      <c r="G55" s="47" t="s">
        <v>301</v>
      </c>
      <c r="H55" s="21" t="b">
        <v>0</v>
      </c>
      <c r="I55" s="16" t="b">
        <v>0</v>
      </c>
      <c r="J55" s="16" t="b">
        <v>0</v>
      </c>
      <c r="K55" s="22" t="b">
        <v>1</v>
      </c>
      <c r="L55" s="17" t="b">
        <v>0</v>
      </c>
      <c r="M55" s="18"/>
      <c r="N55" s="37" t="s">
        <v>302</v>
      </c>
      <c r="O55" s="38" t="s">
        <v>303</v>
      </c>
      <c r="P55" s="26" t="b">
        <v>0</v>
      </c>
      <c r="Q55" s="27" t="b">
        <v>0</v>
      </c>
      <c r="R55" s="28" t="b">
        <v>0</v>
      </c>
      <c r="S55" s="39"/>
      <c r="W55" s="40"/>
      <c r="X55" s="39"/>
      <c r="AI55" s="41"/>
      <c r="AJ55" s="26" t="b">
        <v>0</v>
      </c>
      <c r="AK55" s="27" t="b">
        <v>0</v>
      </c>
      <c r="AL55" s="27" t="b">
        <v>0</v>
      </c>
      <c r="AM55" s="27" t="b">
        <v>0</v>
      </c>
      <c r="AN55" s="27" t="b">
        <v>0</v>
      </c>
      <c r="AO55" s="28" t="b">
        <v>0</v>
      </c>
      <c r="AP55" s="27" t="b">
        <v>0</v>
      </c>
      <c r="AQ55" s="27" t="b">
        <v>0</v>
      </c>
      <c r="AR55" s="27" t="b">
        <v>0</v>
      </c>
      <c r="AS55" s="27" t="b">
        <v>0</v>
      </c>
      <c r="AT55" s="27" t="b">
        <v>0</v>
      </c>
      <c r="AU55" s="27" t="b">
        <v>0</v>
      </c>
      <c r="AV55" s="27" t="b">
        <v>0</v>
      </c>
      <c r="AW55" s="27" t="b">
        <v>0</v>
      </c>
      <c r="AX55" s="27" t="b">
        <v>0</v>
      </c>
      <c r="AY55" s="27" t="b">
        <v>0</v>
      </c>
      <c r="AZ55" s="29"/>
    </row>
    <row r="56">
      <c r="A56" s="45" t="s">
        <v>304</v>
      </c>
      <c r="B56" s="37" t="s">
        <v>305</v>
      </c>
      <c r="C56" s="32" t="s">
        <v>306</v>
      </c>
      <c r="D56" s="33" t="s">
        <v>307</v>
      </c>
      <c r="E56" s="46">
        <v>2.0</v>
      </c>
      <c r="F56" s="29"/>
      <c r="G56" s="47" t="s">
        <v>308</v>
      </c>
      <c r="H56" s="21" t="b">
        <v>0</v>
      </c>
      <c r="I56" s="16" t="b">
        <v>0</v>
      </c>
      <c r="J56" s="22" t="b">
        <v>1</v>
      </c>
      <c r="K56" s="16" t="b">
        <v>0</v>
      </c>
      <c r="L56" s="17" t="b">
        <v>0</v>
      </c>
      <c r="M56" s="18"/>
      <c r="O56" s="40"/>
      <c r="P56" s="66" t="b">
        <v>1</v>
      </c>
      <c r="Q56" s="27" t="b">
        <v>0</v>
      </c>
      <c r="R56" s="64" t="b">
        <v>1</v>
      </c>
      <c r="S56" s="39"/>
      <c r="W56" s="40"/>
      <c r="X56" s="39"/>
      <c r="AI56" s="41"/>
      <c r="AJ56" s="66" t="b">
        <v>1</v>
      </c>
      <c r="AK56" s="27" t="b">
        <v>0</v>
      </c>
      <c r="AL56" s="27" t="b">
        <v>0</v>
      </c>
      <c r="AM56" s="27" t="b">
        <v>0</v>
      </c>
      <c r="AN56" s="27" t="b">
        <v>0</v>
      </c>
      <c r="AO56" s="28" t="b">
        <v>0</v>
      </c>
      <c r="AP56" s="63" t="b">
        <v>1</v>
      </c>
      <c r="AQ56" s="27" t="b">
        <v>0</v>
      </c>
      <c r="AR56" s="27" t="b">
        <v>0</v>
      </c>
      <c r="AS56" s="27" t="b">
        <v>0</v>
      </c>
      <c r="AT56" s="27" t="b">
        <v>0</v>
      </c>
      <c r="AU56" s="27" t="b">
        <v>0</v>
      </c>
      <c r="AV56" s="27" t="b">
        <v>0</v>
      </c>
      <c r="AW56" s="27" t="b">
        <v>0</v>
      </c>
      <c r="AX56" s="27" t="b">
        <v>0</v>
      </c>
      <c r="AY56" s="27" t="b">
        <v>0</v>
      </c>
      <c r="AZ56" s="29" t="s">
        <v>101</v>
      </c>
    </row>
    <row r="57">
      <c r="A57" s="45" t="s">
        <v>309</v>
      </c>
      <c r="B57" s="37" t="s">
        <v>310</v>
      </c>
      <c r="C57" s="67"/>
      <c r="D57" s="29"/>
      <c r="E57" s="46">
        <v>2.0</v>
      </c>
      <c r="F57" s="29"/>
      <c r="G57" s="47" t="s">
        <v>311</v>
      </c>
      <c r="H57" s="21" t="b">
        <v>0</v>
      </c>
      <c r="I57" s="16" t="b">
        <v>0</v>
      </c>
      <c r="J57" s="22" t="b">
        <v>1</v>
      </c>
      <c r="K57" s="16" t="b">
        <v>0</v>
      </c>
      <c r="L57" s="17" t="b">
        <v>0</v>
      </c>
      <c r="M57" s="18"/>
      <c r="O57" s="40"/>
      <c r="P57" s="26" t="b">
        <v>0</v>
      </c>
      <c r="Q57" s="27" t="b">
        <v>0</v>
      </c>
      <c r="R57" s="64" t="b">
        <v>1</v>
      </c>
      <c r="S57" s="39"/>
      <c r="W57" s="40"/>
      <c r="X57" s="39"/>
      <c r="AI57" s="41"/>
      <c r="AJ57" s="66" t="b">
        <v>1</v>
      </c>
      <c r="AK57" s="27" t="b">
        <v>0</v>
      </c>
      <c r="AL57" s="27" t="b">
        <v>0</v>
      </c>
      <c r="AM57" s="27" t="b">
        <v>0</v>
      </c>
      <c r="AN57" s="27" t="b">
        <v>0</v>
      </c>
      <c r="AO57" s="28" t="b">
        <v>0</v>
      </c>
      <c r="AP57" s="63" t="b">
        <v>1</v>
      </c>
      <c r="AQ57" s="27" t="b">
        <v>0</v>
      </c>
      <c r="AR57" s="27" t="b">
        <v>0</v>
      </c>
      <c r="AS57" s="27" t="b">
        <v>0</v>
      </c>
      <c r="AT57" s="27" t="b">
        <v>0</v>
      </c>
      <c r="AU57" s="27" t="b">
        <v>0</v>
      </c>
      <c r="AV57" s="27" t="b">
        <v>0</v>
      </c>
      <c r="AW57" s="27" t="b">
        <v>0</v>
      </c>
      <c r="AX57" s="27" t="b">
        <v>0</v>
      </c>
      <c r="AY57" s="27" t="b">
        <v>0</v>
      </c>
      <c r="AZ57" s="29" t="s">
        <v>101</v>
      </c>
    </row>
    <row r="58">
      <c r="A58" s="9" t="s">
        <v>312</v>
      </c>
      <c r="B58" s="42" t="s">
        <v>313</v>
      </c>
      <c r="C58" s="48" t="s">
        <v>314</v>
      </c>
      <c r="D58" s="50" t="s">
        <v>315</v>
      </c>
      <c r="E58" s="12">
        <v>13.0</v>
      </c>
      <c r="F58" s="13" t="s">
        <v>316</v>
      </c>
      <c r="G58" s="14" t="s">
        <v>317</v>
      </c>
      <c r="H58" s="15" t="b">
        <v>1</v>
      </c>
      <c r="I58" s="16" t="b">
        <v>0</v>
      </c>
      <c r="J58" s="16" t="b">
        <v>0</v>
      </c>
      <c r="K58" s="16" t="b">
        <v>0</v>
      </c>
      <c r="L58" s="17" t="b">
        <v>0</v>
      </c>
      <c r="M58" s="18" t="s">
        <v>318</v>
      </c>
      <c r="O58" s="40"/>
      <c r="P58" s="15" t="b">
        <v>1</v>
      </c>
      <c r="Q58" s="22" t="b">
        <v>1</v>
      </c>
      <c r="R58" s="23" t="b">
        <v>1</v>
      </c>
      <c r="S58" s="39"/>
      <c r="W58" s="40"/>
      <c r="X58" s="39"/>
      <c r="AI58" s="41"/>
      <c r="AJ58" s="39"/>
      <c r="AO58" s="40"/>
    </row>
    <row r="59">
      <c r="A59" s="9" t="s">
        <v>319</v>
      </c>
      <c r="B59" s="42" t="s">
        <v>320</v>
      </c>
      <c r="C59" s="48" t="s">
        <v>321</v>
      </c>
      <c r="E59" s="12" t="s">
        <v>322</v>
      </c>
      <c r="F59" s="13" t="s">
        <v>323</v>
      </c>
      <c r="G59" s="14" t="s">
        <v>324</v>
      </c>
      <c r="H59" s="15" t="b">
        <v>1</v>
      </c>
      <c r="I59" s="16" t="b">
        <v>0</v>
      </c>
      <c r="J59" s="16" t="b">
        <v>0</v>
      </c>
      <c r="K59" s="16" t="b">
        <v>0</v>
      </c>
      <c r="L59" s="17" t="b">
        <v>0</v>
      </c>
      <c r="M59" s="18" t="s">
        <v>325</v>
      </c>
      <c r="O59" s="40"/>
      <c r="P59" s="15" t="b">
        <v>1</v>
      </c>
      <c r="Q59" s="22" t="b">
        <v>1</v>
      </c>
      <c r="R59" s="23" t="b">
        <v>1</v>
      </c>
      <c r="S59" s="39"/>
      <c r="W59" s="40"/>
      <c r="X59" s="39"/>
      <c r="AI59" s="41"/>
      <c r="AJ59" s="39"/>
      <c r="AO59" s="40"/>
    </row>
    <row r="60">
      <c r="A60" s="9" t="s">
        <v>326</v>
      </c>
      <c r="B60" s="42" t="s">
        <v>327</v>
      </c>
      <c r="C60" s="11"/>
      <c r="D60" s="50" t="s">
        <v>328</v>
      </c>
      <c r="E60" s="12" t="s">
        <v>329</v>
      </c>
      <c r="F60" s="10"/>
      <c r="G60" s="14" t="s">
        <v>330</v>
      </c>
      <c r="H60" s="15" t="b">
        <v>1</v>
      </c>
      <c r="I60" s="16" t="b">
        <v>0</v>
      </c>
      <c r="J60" s="16" t="b">
        <v>0</v>
      </c>
      <c r="K60" s="16" t="b">
        <v>0</v>
      </c>
      <c r="L60" s="17" t="b">
        <v>0</v>
      </c>
      <c r="M60" s="18" t="s">
        <v>331</v>
      </c>
      <c r="N60" s="19"/>
      <c r="O60" s="20"/>
      <c r="P60" s="21" t="b">
        <v>0</v>
      </c>
      <c r="Q60" s="16" t="b">
        <v>0</v>
      </c>
      <c r="R60" s="17" t="b">
        <v>0</v>
      </c>
      <c r="S60" s="24"/>
      <c r="T60" s="16"/>
      <c r="U60" s="16"/>
      <c r="V60" s="16"/>
      <c r="W60" s="17"/>
      <c r="X60" s="21"/>
      <c r="Y60" s="16"/>
      <c r="Z60" s="16"/>
      <c r="AA60" s="16"/>
      <c r="AB60" s="16"/>
      <c r="AC60" s="16"/>
      <c r="AD60" s="16"/>
      <c r="AE60" s="16"/>
      <c r="AF60" s="16"/>
      <c r="AG60" s="16"/>
      <c r="AH60" s="19"/>
      <c r="AI60" s="25"/>
      <c r="AJ60" s="26"/>
      <c r="AK60" s="27"/>
      <c r="AL60" s="27"/>
      <c r="AM60" s="27"/>
      <c r="AN60" s="27"/>
      <c r="AO60" s="28"/>
      <c r="AP60" s="27"/>
      <c r="AQ60" s="27"/>
      <c r="AR60" s="27"/>
      <c r="AS60" s="27"/>
      <c r="AT60" s="27"/>
      <c r="AU60" s="27"/>
      <c r="AV60" s="27"/>
      <c r="AW60" s="27"/>
      <c r="AX60" s="27"/>
      <c r="AY60" s="27"/>
      <c r="AZ60" s="29"/>
    </row>
    <row r="61">
      <c r="A61" s="30" t="s">
        <v>332</v>
      </c>
      <c r="B61" s="31" t="s">
        <v>333</v>
      </c>
      <c r="C61" s="44" t="s">
        <v>334</v>
      </c>
      <c r="D61" s="33"/>
      <c r="E61" s="34">
        <v>8.0</v>
      </c>
      <c r="F61" s="35" t="s">
        <v>335</v>
      </c>
      <c r="G61" s="36" t="s">
        <v>336</v>
      </c>
      <c r="H61" s="21" t="b">
        <v>0</v>
      </c>
      <c r="I61" s="16" t="b">
        <v>0</v>
      </c>
      <c r="J61" s="16" t="b">
        <v>0</v>
      </c>
      <c r="K61" s="16" t="b">
        <v>0</v>
      </c>
      <c r="L61" s="23" t="b">
        <v>1</v>
      </c>
      <c r="M61" s="18" t="s">
        <v>337</v>
      </c>
      <c r="N61" s="37"/>
      <c r="O61" s="38"/>
      <c r="P61" s="21" t="b">
        <v>0</v>
      </c>
      <c r="Q61" s="22" t="b">
        <v>1</v>
      </c>
      <c r="R61" s="23" t="b">
        <v>1</v>
      </c>
      <c r="S61" s="39"/>
      <c r="W61" s="40"/>
      <c r="X61" s="39"/>
      <c r="AI61" s="41"/>
      <c r="AJ61" s="26" t="b">
        <v>0</v>
      </c>
      <c r="AK61" s="27" t="b">
        <v>0</v>
      </c>
      <c r="AL61" s="27" t="b">
        <v>0</v>
      </c>
      <c r="AM61" s="27" t="b">
        <v>0</v>
      </c>
      <c r="AN61" s="27" t="b">
        <v>0</v>
      </c>
      <c r="AO61" s="28" t="b">
        <v>0</v>
      </c>
      <c r="AP61" s="27" t="b">
        <v>0</v>
      </c>
      <c r="AQ61" s="27" t="b">
        <v>0</v>
      </c>
      <c r="AR61" s="27" t="b">
        <v>0</v>
      </c>
      <c r="AS61" s="27" t="b">
        <v>0</v>
      </c>
      <c r="AT61" s="27" t="b">
        <v>0</v>
      </c>
      <c r="AU61" s="27" t="b">
        <v>0</v>
      </c>
      <c r="AV61" s="27" t="b">
        <v>0</v>
      </c>
      <c r="AW61" s="27" t="b">
        <v>0</v>
      </c>
      <c r="AX61" s="27" t="b">
        <v>0</v>
      </c>
      <c r="AY61" s="27" t="b">
        <v>0</v>
      </c>
      <c r="AZ61" s="29"/>
    </row>
    <row r="62">
      <c r="A62" s="45" t="s">
        <v>338</v>
      </c>
      <c r="B62" s="45" t="s">
        <v>339</v>
      </c>
      <c r="C62" s="59"/>
      <c r="D62" s="19"/>
      <c r="E62" s="34">
        <v>1.0</v>
      </c>
      <c r="F62" s="45"/>
      <c r="G62" s="57" t="s">
        <v>340</v>
      </c>
      <c r="H62" s="21" t="b">
        <v>0</v>
      </c>
      <c r="I62" s="22" t="b">
        <v>1</v>
      </c>
      <c r="J62" s="16" t="b">
        <v>0</v>
      </c>
      <c r="K62" s="16" t="b">
        <v>0</v>
      </c>
      <c r="L62" s="17" t="b">
        <v>0</v>
      </c>
      <c r="M62" s="18"/>
      <c r="O62" s="40"/>
      <c r="P62" s="21" t="b">
        <v>0</v>
      </c>
      <c r="Q62" s="16" t="b">
        <v>0</v>
      </c>
      <c r="R62" s="17" t="b">
        <v>0</v>
      </c>
      <c r="S62" s="61" t="b">
        <v>1</v>
      </c>
      <c r="T62" s="22" t="b">
        <v>1</v>
      </c>
      <c r="U62" s="16" t="b">
        <v>0</v>
      </c>
      <c r="V62" s="16" t="b">
        <v>0</v>
      </c>
      <c r="W62" s="17" t="b">
        <v>0</v>
      </c>
      <c r="X62" s="21" t="b">
        <v>0</v>
      </c>
      <c r="Y62" s="22" t="b">
        <v>1</v>
      </c>
      <c r="Z62" s="16" t="b">
        <v>0</v>
      </c>
      <c r="AA62" s="16" t="b">
        <v>0</v>
      </c>
      <c r="AB62" s="16" t="b">
        <v>0</v>
      </c>
      <c r="AC62" s="16" t="b">
        <v>0</v>
      </c>
      <c r="AD62" s="16" t="b">
        <v>0</v>
      </c>
      <c r="AE62" s="22" t="b">
        <v>1</v>
      </c>
      <c r="AF62" s="16" t="b">
        <v>0</v>
      </c>
      <c r="AG62" s="16" t="b">
        <v>0</v>
      </c>
      <c r="AH62" s="19" t="s">
        <v>101</v>
      </c>
      <c r="AI62" s="25" t="s">
        <v>341</v>
      </c>
      <c r="AJ62" s="39"/>
      <c r="AO62" s="40"/>
    </row>
    <row r="63">
      <c r="A63" s="45" t="s">
        <v>342</v>
      </c>
      <c r="B63" s="37"/>
      <c r="C63" s="32" t="s">
        <v>343</v>
      </c>
      <c r="D63" s="33"/>
      <c r="E63" s="46">
        <v>5.0</v>
      </c>
      <c r="F63" s="29"/>
      <c r="G63" s="47" t="s">
        <v>344</v>
      </c>
      <c r="H63" s="21" t="b">
        <v>0</v>
      </c>
      <c r="I63" s="16" t="b">
        <v>0</v>
      </c>
      <c r="J63" s="16" t="b">
        <v>0</v>
      </c>
      <c r="K63" s="22" t="b">
        <v>1</v>
      </c>
      <c r="L63" s="17" t="b">
        <v>0</v>
      </c>
      <c r="M63" s="18"/>
      <c r="N63" s="37" t="s">
        <v>302</v>
      </c>
      <c r="O63" s="38" t="s">
        <v>345</v>
      </c>
      <c r="P63" s="26" t="b">
        <v>0</v>
      </c>
      <c r="Q63" s="27" t="b">
        <v>0</v>
      </c>
      <c r="R63" s="28" t="b">
        <v>0</v>
      </c>
      <c r="S63" s="39"/>
      <c r="W63" s="40"/>
      <c r="X63" s="39"/>
      <c r="AI63" s="41"/>
      <c r="AJ63" s="26" t="b">
        <v>0</v>
      </c>
      <c r="AK63" s="27" t="b">
        <v>0</v>
      </c>
      <c r="AL63" s="27" t="b">
        <v>0</v>
      </c>
      <c r="AM63" s="27" t="b">
        <v>0</v>
      </c>
      <c r="AN63" s="27" t="b">
        <v>0</v>
      </c>
      <c r="AO63" s="28" t="b">
        <v>0</v>
      </c>
      <c r="AP63" s="27" t="b">
        <v>0</v>
      </c>
      <c r="AQ63" s="27" t="b">
        <v>0</v>
      </c>
      <c r="AR63" s="27" t="b">
        <v>0</v>
      </c>
      <c r="AS63" s="27" t="b">
        <v>0</v>
      </c>
      <c r="AT63" s="27" t="b">
        <v>0</v>
      </c>
      <c r="AU63" s="27" t="b">
        <v>0</v>
      </c>
      <c r="AV63" s="27" t="b">
        <v>0</v>
      </c>
      <c r="AW63" s="27" t="b">
        <v>0</v>
      </c>
      <c r="AX63" s="27" t="b">
        <v>0</v>
      </c>
      <c r="AY63" s="27" t="b">
        <v>0</v>
      </c>
      <c r="AZ63" s="29"/>
    </row>
    <row r="64">
      <c r="A64" s="9" t="s">
        <v>346</v>
      </c>
      <c r="B64" s="10"/>
      <c r="C64" s="48" t="s">
        <v>347</v>
      </c>
      <c r="E64" s="12">
        <v>50.0</v>
      </c>
      <c r="F64" s="13" t="s">
        <v>348</v>
      </c>
      <c r="G64" s="14" t="s">
        <v>349</v>
      </c>
      <c r="H64" s="15" t="b">
        <v>1</v>
      </c>
      <c r="I64" s="16" t="b">
        <v>0</v>
      </c>
      <c r="J64" s="16" t="b">
        <v>0</v>
      </c>
      <c r="K64" s="16" t="b">
        <v>0</v>
      </c>
      <c r="L64" s="17" t="b">
        <v>0</v>
      </c>
      <c r="M64" s="18" t="s">
        <v>350</v>
      </c>
      <c r="O64" s="40"/>
      <c r="P64" s="21" t="b">
        <v>0</v>
      </c>
      <c r="Q64" s="22" t="b">
        <v>1</v>
      </c>
      <c r="R64" s="17" t="b">
        <v>0</v>
      </c>
      <c r="S64" s="39"/>
      <c r="W64" s="40"/>
      <c r="X64" s="39"/>
      <c r="AI64" s="41"/>
      <c r="AJ64" s="39"/>
      <c r="AO64" s="40"/>
    </row>
    <row r="65">
      <c r="A65" s="9" t="s">
        <v>351</v>
      </c>
      <c r="B65" s="42" t="s">
        <v>352</v>
      </c>
      <c r="C65" s="11"/>
      <c r="E65" s="12">
        <v>13.0</v>
      </c>
      <c r="F65" s="10"/>
      <c r="G65" s="14" t="s">
        <v>353</v>
      </c>
      <c r="H65" s="15" t="b">
        <v>1</v>
      </c>
      <c r="I65" s="16" t="b">
        <v>0</v>
      </c>
      <c r="J65" s="16" t="b">
        <v>0</v>
      </c>
      <c r="K65" s="16" t="b">
        <v>0</v>
      </c>
      <c r="L65" s="17" t="b">
        <v>0</v>
      </c>
      <c r="M65" s="18" t="s">
        <v>354</v>
      </c>
      <c r="N65" s="19"/>
      <c r="O65" s="20"/>
      <c r="P65" s="15" t="b">
        <v>1</v>
      </c>
      <c r="Q65" s="22" t="b">
        <v>1</v>
      </c>
      <c r="R65" s="17" t="b">
        <v>0</v>
      </c>
      <c r="S65" s="24"/>
      <c r="T65" s="16"/>
      <c r="U65" s="16"/>
      <c r="V65" s="16"/>
      <c r="W65" s="17"/>
      <c r="X65" s="21"/>
      <c r="Y65" s="16"/>
      <c r="Z65" s="16"/>
      <c r="AA65" s="16"/>
      <c r="AB65" s="16"/>
      <c r="AC65" s="16"/>
      <c r="AD65" s="16"/>
      <c r="AE65" s="16"/>
      <c r="AF65" s="16"/>
      <c r="AG65" s="16"/>
      <c r="AH65" s="19"/>
      <c r="AI65" s="25"/>
      <c r="AJ65" s="26"/>
      <c r="AK65" s="27"/>
      <c r="AL65" s="27"/>
      <c r="AM65" s="27"/>
      <c r="AN65" s="27"/>
      <c r="AO65" s="28"/>
      <c r="AP65" s="27"/>
      <c r="AQ65" s="27"/>
      <c r="AR65" s="27"/>
      <c r="AS65" s="27"/>
      <c r="AT65" s="27"/>
      <c r="AU65" s="27"/>
      <c r="AV65" s="27"/>
      <c r="AW65" s="27"/>
      <c r="AX65" s="27"/>
      <c r="AY65" s="27"/>
      <c r="AZ65" s="29"/>
    </row>
    <row r="66">
      <c r="A66" s="45" t="s">
        <v>355</v>
      </c>
      <c r="B66" s="37" t="s">
        <v>356</v>
      </c>
      <c r="C66" s="32">
        <v>4.4775245823E11</v>
      </c>
      <c r="D66" s="29"/>
      <c r="E66" s="46">
        <v>1.0</v>
      </c>
      <c r="F66" s="33" t="s">
        <v>357</v>
      </c>
      <c r="G66" s="47" t="s">
        <v>358</v>
      </c>
      <c r="H66" s="21" t="b">
        <v>0</v>
      </c>
      <c r="I66" s="16" t="b">
        <v>0</v>
      </c>
      <c r="J66" s="22" t="b">
        <v>1</v>
      </c>
      <c r="K66" s="16" t="b">
        <v>0</v>
      </c>
      <c r="L66" s="17" t="b">
        <v>0</v>
      </c>
      <c r="M66" s="18"/>
      <c r="O66" s="40"/>
      <c r="P66" s="26" t="b">
        <v>0</v>
      </c>
      <c r="Q66" s="27" t="b">
        <v>0</v>
      </c>
      <c r="R66" s="28" t="b">
        <v>0</v>
      </c>
      <c r="S66" s="39"/>
      <c r="W66" s="40"/>
      <c r="X66" s="39"/>
      <c r="AI66" s="41"/>
      <c r="AJ66" s="66" t="b">
        <v>1</v>
      </c>
      <c r="AK66" s="27" t="b">
        <v>0</v>
      </c>
      <c r="AL66" s="27" t="b">
        <v>0</v>
      </c>
      <c r="AM66" s="27" t="b">
        <v>0</v>
      </c>
      <c r="AN66" s="27" t="b">
        <v>0</v>
      </c>
      <c r="AO66" s="28" t="b">
        <v>0</v>
      </c>
      <c r="AP66" s="27" t="b">
        <v>0</v>
      </c>
      <c r="AQ66" s="63" t="b">
        <v>1</v>
      </c>
      <c r="AR66" s="27" t="b">
        <v>0</v>
      </c>
      <c r="AS66" s="63" t="b">
        <v>1</v>
      </c>
      <c r="AT66" s="27" t="b">
        <v>0</v>
      </c>
      <c r="AU66" s="27" t="b">
        <v>0</v>
      </c>
      <c r="AV66" s="27" t="b">
        <v>0</v>
      </c>
      <c r="AW66" s="27" t="b">
        <v>0</v>
      </c>
      <c r="AX66" s="27" t="b">
        <v>0</v>
      </c>
      <c r="AY66" s="27" t="b">
        <v>0</v>
      </c>
      <c r="AZ66" s="29" t="s">
        <v>101</v>
      </c>
    </row>
    <row r="67">
      <c r="A67" s="30" t="s">
        <v>359</v>
      </c>
      <c r="B67" s="37"/>
      <c r="C67" s="32"/>
      <c r="D67" s="54" t="s">
        <v>360</v>
      </c>
      <c r="E67" s="34">
        <v>10.0</v>
      </c>
      <c r="F67" s="35"/>
      <c r="G67" s="36" t="s">
        <v>361</v>
      </c>
      <c r="H67" s="21" t="b">
        <v>0</v>
      </c>
      <c r="I67" s="16" t="b">
        <v>0</v>
      </c>
      <c r="J67" s="16" t="b">
        <v>0</v>
      </c>
      <c r="K67" s="16" t="b">
        <v>0</v>
      </c>
      <c r="L67" s="23" t="b">
        <v>1</v>
      </c>
      <c r="M67" s="18" t="s">
        <v>362</v>
      </c>
      <c r="N67" s="37"/>
      <c r="O67" s="38"/>
      <c r="P67" s="21" t="b">
        <v>0</v>
      </c>
      <c r="Q67" s="16" t="b">
        <v>0</v>
      </c>
      <c r="R67" s="23" t="b">
        <v>1</v>
      </c>
      <c r="S67" s="39"/>
      <c r="W67" s="40"/>
      <c r="X67" s="39"/>
      <c r="AI67" s="41"/>
      <c r="AJ67" s="26" t="b">
        <v>0</v>
      </c>
      <c r="AK67" s="27" t="b">
        <v>0</v>
      </c>
      <c r="AL67" s="27" t="b">
        <v>0</v>
      </c>
      <c r="AM67" s="27" t="b">
        <v>0</v>
      </c>
      <c r="AN67" s="27" t="b">
        <v>0</v>
      </c>
      <c r="AO67" s="28" t="b">
        <v>0</v>
      </c>
      <c r="AP67" s="27" t="b">
        <v>0</v>
      </c>
      <c r="AQ67" s="27" t="b">
        <v>0</v>
      </c>
      <c r="AR67" s="27" t="b">
        <v>0</v>
      </c>
      <c r="AS67" s="27" t="b">
        <v>0</v>
      </c>
      <c r="AT67" s="27" t="b">
        <v>0</v>
      </c>
      <c r="AU67" s="27" t="b">
        <v>0</v>
      </c>
      <c r="AV67" s="27" t="b">
        <v>0</v>
      </c>
      <c r="AW67" s="27" t="b">
        <v>0</v>
      </c>
      <c r="AX67" s="27" t="b">
        <v>0</v>
      </c>
      <c r="AY67" s="27" t="b">
        <v>0</v>
      </c>
      <c r="AZ67" s="29"/>
    </row>
    <row r="68">
      <c r="A68" s="45" t="s">
        <v>363</v>
      </c>
      <c r="B68" s="45"/>
      <c r="C68" s="55">
        <v>3.548420482E9</v>
      </c>
      <c r="D68" s="19"/>
      <c r="E68" s="34">
        <v>2.0</v>
      </c>
      <c r="F68" s="45"/>
      <c r="G68" s="57" t="s">
        <v>364</v>
      </c>
      <c r="H68" s="21" t="b">
        <v>0</v>
      </c>
      <c r="I68" s="22" t="b">
        <v>1</v>
      </c>
      <c r="J68" s="16" t="b">
        <v>0</v>
      </c>
      <c r="K68" s="16" t="b">
        <v>0</v>
      </c>
      <c r="L68" s="17" t="b">
        <v>0</v>
      </c>
      <c r="M68" s="18"/>
      <c r="O68" s="40"/>
      <c r="P68" s="21" t="b">
        <v>0</v>
      </c>
      <c r="Q68" s="16" t="b">
        <v>0</v>
      </c>
      <c r="R68" s="17" t="b">
        <v>0</v>
      </c>
      <c r="S68" s="61" t="b">
        <v>1</v>
      </c>
      <c r="T68" s="22" t="b">
        <v>1</v>
      </c>
      <c r="U68" s="16" t="b">
        <v>0</v>
      </c>
      <c r="V68" s="16" t="b">
        <v>0</v>
      </c>
      <c r="W68" s="17" t="b">
        <v>0</v>
      </c>
      <c r="X68" s="21" t="b">
        <v>0</v>
      </c>
      <c r="Y68" s="16" t="b">
        <v>0</v>
      </c>
      <c r="Z68" s="16" t="b">
        <v>0</v>
      </c>
      <c r="AA68" s="22" t="b">
        <v>1</v>
      </c>
      <c r="AB68" s="22" t="b">
        <v>1</v>
      </c>
      <c r="AC68" s="16" t="b">
        <v>0</v>
      </c>
      <c r="AD68" s="16" t="b">
        <v>0</v>
      </c>
      <c r="AE68" s="16" t="b">
        <v>0</v>
      </c>
      <c r="AF68" s="16" t="b">
        <v>0</v>
      </c>
      <c r="AG68" s="16" t="b">
        <v>0</v>
      </c>
      <c r="AH68" s="19" t="s">
        <v>101</v>
      </c>
      <c r="AI68" s="25" t="s">
        <v>365</v>
      </c>
      <c r="AJ68" s="39"/>
      <c r="AO68" s="40"/>
    </row>
    <row r="69">
      <c r="A69" s="9" t="s">
        <v>366</v>
      </c>
      <c r="B69" s="42" t="s">
        <v>367</v>
      </c>
      <c r="C69" s="11"/>
      <c r="E69" s="12" t="s">
        <v>368</v>
      </c>
      <c r="F69" s="13" t="s">
        <v>369</v>
      </c>
      <c r="G69" s="14" t="s">
        <v>370</v>
      </c>
      <c r="H69" s="15" t="b">
        <v>1</v>
      </c>
      <c r="I69" s="16" t="b">
        <v>0</v>
      </c>
      <c r="J69" s="16" t="b">
        <v>0</v>
      </c>
      <c r="K69" s="16" t="b">
        <v>0</v>
      </c>
      <c r="L69" s="17" t="b">
        <v>0</v>
      </c>
      <c r="M69" s="18" t="s">
        <v>216</v>
      </c>
      <c r="O69" s="40"/>
      <c r="P69" s="15" t="b">
        <v>1</v>
      </c>
      <c r="Q69" s="22" t="b">
        <v>1</v>
      </c>
      <c r="R69" s="17" t="b">
        <v>0</v>
      </c>
      <c r="S69" s="39"/>
      <c r="W69" s="40"/>
      <c r="X69" s="39"/>
      <c r="AI69" s="41"/>
      <c r="AJ69" s="39"/>
      <c r="AO69" s="40"/>
    </row>
    <row r="70">
      <c r="A70" s="45" t="s">
        <v>371</v>
      </c>
      <c r="B70" s="45" t="s">
        <v>372</v>
      </c>
      <c r="C70" s="55">
        <v>9.66509485957E11</v>
      </c>
      <c r="D70" s="19"/>
      <c r="E70" s="34">
        <v>15.0</v>
      </c>
      <c r="F70" s="45"/>
      <c r="G70" s="57" t="s">
        <v>373</v>
      </c>
      <c r="H70" s="21" t="b">
        <v>0</v>
      </c>
      <c r="I70" s="22" t="b">
        <v>1</v>
      </c>
      <c r="J70" s="16" t="b">
        <v>0</v>
      </c>
      <c r="K70" s="16" t="b">
        <v>0</v>
      </c>
      <c r="L70" s="17" t="b">
        <v>0</v>
      </c>
      <c r="M70" s="18"/>
      <c r="O70" s="40"/>
      <c r="P70" s="15" t="b">
        <v>1</v>
      </c>
      <c r="Q70" s="22" t="b">
        <v>1</v>
      </c>
      <c r="R70" s="23" t="b">
        <v>1</v>
      </c>
      <c r="S70" s="61" t="b">
        <v>1</v>
      </c>
      <c r="T70" s="22" t="b">
        <v>1</v>
      </c>
      <c r="U70" s="16" t="b">
        <v>0</v>
      </c>
      <c r="V70" s="16" t="b">
        <v>0</v>
      </c>
      <c r="W70" s="17" t="b">
        <v>0</v>
      </c>
      <c r="X70" s="21" t="b">
        <v>0</v>
      </c>
      <c r="Y70" s="16" t="b">
        <v>0</v>
      </c>
      <c r="Z70" s="16" t="b">
        <v>0</v>
      </c>
      <c r="AA70" s="16" t="b">
        <v>0</v>
      </c>
      <c r="AB70" s="16" t="b">
        <v>0</v>
      </c>
      <c r="AC70" s="16" t="b">
        <v>0</v>
      </c>
      <c r="AD70" s="16" t="b">
        <v>0</v>
      </c>
      <c r="AE70" s="22" t="b">
        <v>1</v>
      </c>
      <c r="AF70" s="16" t="b">
        <v>0</v>
      </c>
      <c r="AG70" s="16" t="b">
        <v>0</v>
      </c>
      <c r="AH70" s="19" t="s">
        <v>101</v>
      </c>
      <c r="AI70" s="25" t="s">
        <v>374</v>
      </c>
      <c r="AJ70" s="39"/>
      <c r="AO70" s="40"/>
    </row>
    <row r="71">
      <c r="A71" s="30" t="s">
        <v>375</v>
      </c>
      <c r="B71" s="31" t="s">
        <v>376</v>
      </c>
      <c r="C71" s="44" t="s">
        <v>377</v>
      </c>
      <c r="D71" s="54" t="s">
        <v>378</v>
      </c>
      <c r="E71" s="34">
        <v>5.0</v>
      </c>
      <c r="F71" s="35"/>
      <c r="G71" s="36" t="s">
        <v>379</v>
      </c>
      <c r="H71" s="21" t="b">
        <v>0</v>
      </c>
      <c r="I71" s="16" t="b">
        <v>0</v>
      </c>
      <c r="J71" s="16" t="b">
        <v>0</v>
      </c>
      <c r="K71" s="16" t="b">
        <v>0</v>
      </c>
      <c r="L71" s="23" t="b">
        <v>1</v>
      </c>
      <c r="M71" s="18" t="s">
        <v>380</v>
      </c>
      <c r="N71" s="37"/>
      <c r="O71" s="38"/>
      <c r="P71" s="15" t="b">
        <v>1</v>
      </c>
      <c r="Q71" s="16" t="b">
        <v>0</v>
      </c>
      <c r="R71" s="23" t="b">
        <v>1</v>
      </c>
      <c r="S71" s="39"/>
      <c r="W71" s="40"/>
      <c r="X71" s="39"/>
      <c r="AI71" s="41"/>
      <c r="AJ71" s="26" t="b">
        <v>0</v>
      </c>
      <c r="AK71" s="27" t="b">
        <v>0</v>
      </c>
      <c r="AL71" s="27" t="b">
        <v>0</v>
      </c>
      <c r="AM71" s="27" t="b">
        <v>0</v>
      </c>
      <c r="AN71" s="27" t="b">
        <v>0</v>
      </c>
      <c r="AO71" s="28" t="b">
        <v>0</v>
      </c>
      <c r="AP71" s="27" t="b">
        <v>0</v>
      </c>
      <c r="AQ71" s="27" t="b">
        <v>0</v>
      </c>
      <c r="AR71" s="27" t="b">
        <v>0</v>
      </c>
      <c r="AS71" s="27" t="b">
        <v>0</v>
      </c>
      <c r="AT71" s="27" t="b">
        <v>0</v>
      </c>
      <c r="AU71" s="27" t="b">
        <v>0</v>
      </c>
      <c r="AV71" s="27" t="b">
        <v>0</v>
      </c>
      <c r="AW71" s="27" t="b">
        <v>0</v>
      </c>
      <c r="AX71" s="27" t="b">
        <v>0</v>
      </c>
      <c r="AY71" s="27" t="b">
        <v>0</v>
      </c>
      <c r="AZ71" s="29"/>
    </row>
    <row r="72">
      <c r="A72" s="9" t="s">
        <v>381</v>
      </c>
      <c r="B72" s="42" t="s">
        <v>382</v>
      </c>
      <c r="C72" s="48" t="s">
        <v>383</v>
      </c>
      <c r="E72" s="12" t="s">
        <v>384</v>
      </c>
      <c r="F72" s="10"/>
      <c r="G72" s="14" t="s">
        <v>385</v>
      </c>
      <c r="H72" s="15" t="b">
        <v>1</v>
      </c>
      <c r="I72" s="16" t="b">
        <v>0</v>
      </c>
      <c r="J72" s="16" t="b">
        <v>0</v>
      </c>
      <c r="K72" s="16" t="b">
        <v>0</v>
      </c>
      <c r="L72" s="17" t="b">
        <v>0</v>
      </c>
      <c r="M72" s="18" t="s">
        <v>386</v>
      </c>
      <c r="N72" s="19"/>
      <c r="O72" s="20"/>
      <c r="P72" s="15" t="b">
        <v>1</v>
      </c>
      <c r="Q72" s="22" t="b">
        <v>1</v>
      </c>
      <c r="R72" s="23" t="b">
        <v>1</v>
      </c>
      <c r="S72" s="24"/>
      <c r="T72" s="16"/>
      <c r="U72" s="16"/>
      <c r="V72" s="16"/>
      <c r="W72" s="17"/>
      <c r="X72" s="21"/>
      <c r="Y72" s="16"/>
      <c r="Z72" s="16"/>
      <c r="AA72" s="16"/>
      <c r="AB72" s="16"/>
      <c r="AC72" s="16"/>
      <c r="AD72" s="16"/>
      <c r="AE72" s="16"/>
      <c r="AF72" s="16"/>
      <c r="AG72" s="16"/>
      <c r="AH72" s="19"/>
      <c r="AI72" s="25"/>
      <c r="AJ72" s="26"/>
      <c r="AK72" s="27"/>
      <c r="AL72" s="27"/>
      <c r="AM72" s="27"/>
      <c r="AN72" s="27"/>
      <c r="AO72" s="28"/>
      <c r="AP72" s="27"/>
      <c r="AQ72" s="27"/>
      <c r="AR72" s="27"/>
      <c r="AS72" s="27"/>
      <c r="AT72" s="27"/>
      <c r="AU72" s="27"/>
      <c r="AV72" s="27"/>
      <c r="AW72" s="27"/>
      <c r="AX72" s="27"/>
      <c r="AY72" s="27"/>
      <c r="AZ72" s="29"/>
    </row>
    <row r="73">
      <c r="A73" s="9" t="s">
        <v>387</v>
      </c>
      <c r="B73" s="10"/>
      <c r="C73" s="48" t="s">
        <v>388</v>
      </c>
      <c r="E73" s="12">
        <v>10.0</v>
      </c>
      <c r="F73" s="13" t="s">
        <v>389</v>
      </c>
      <c r="G73" s="14" t="s">
        <v>390</v>
      </c>
      <c r="H73" s="15" t="b">
        <v>1</v>
      </c>
      <c r="I73" s="16" t="b">
        <v>0</v>
      </c>
      <c r="J73" s="16" t="b">
        <v>0</v>
      </c>
      <c r="K73" s="16" t="b">
        <v>0</v>
      </c>
      <c r="L73" s="17" t="b">
        <v>0</v>
      </c>
      <c r="M73" s="18" t="s">
        <v>391</v>
      </c>
      <c r="O73" s="40"/>
      <c r="P73" s="15" t="b">
        <v>1</v>
      </c>
      <c r="Q73" s="16" t="b">
        <v>0</v>
      </c>
      <c r="R73" s="17" t="b">
        <v>0</v>
      </c>
      <c r="S73" s="39"/>
      <c r="W73" s="40"/>
      <c r="X73" s="39"/>
      <c r="AI73" s="41"/>
      <c r="AJ73" s="39"/>
      <c r="AO73" s="40"/>
    </row>
    <row r="74">
      <c r="A74" s="45" t="s">
        <v>392</v>
      </c>
      <c r="B74" s="37" t="s">
        <v>393</v>
      </c>
      <c r="C74" s="32" t="s">
        <v>394</v>
      </c>
      <c r="D74" s="33" t="s">
        <v>395</v>
      </c>
      <c r="E74" s="46">
        <v>5.0</v>
      </c>
      <c r="F74" s="33" t="s">
        <v>396</v>
      </c>
      <c r="G74" s="47" t="s">
        <v>397</v>
      </c>
      <c r="H74" s="21" t="b">
        <v>0</v>
      </c>
      <c r="I74" s="16" t="b">
        <v>0</v>
      </c>
      <c r="J74" s="22" t="b">
        <v>1</v>
      </c>
      <c r="K74" s="16" t="b">
        <v>0</v>
      </c>
      <c r="L74" s="17" t="b">
        <v>0</v>
      </c>
      <c r="M74" s="18"/>
      <c r="O74" s="40"/>
      <c r="P74" s="66" t="b">
        <v>1</v>
      </c>
      <c r="Q74" s="63" t="b">
        <v>1</v>
      </c>
      <c r="R74" s="64" t="b">
        <v>1</v>
      </c>
      <c r="S74" s="39"/>
      <c r="W74" s="40"/>
      <c r="X74" s="39"/>
      <c r="AI74" s="41"/>
      <c r="AJ74" s="66" t="b">
        <v>1</v>
      </c>
      <c r="AK74" s="63" t="b">
        <v>1</v>
      </c>
      <c r="AL74" s="63" t="b">
        <v>1</v>
      </c>
      <c r="AM74" s="27" t="b">
        <v>0</v>
      </c>
      <c r="AN74" s="27" t="b">
        <v>0</v>
      </c>
      <c r="AO74" s="28" t="b">
        <v>0</v>
      </c>
      <c r="AP74" s="27" t="b">
        <v>0</v>
      </c>
      <c r="AQ74" s="63" t="b">
        <v>1</v>
      </c>
      <c r="AR74" s="27" t="b">
        <v>0</v>
      </c>
      <c r="AS74" s="27" t="b">
        <v>0</v>
      </c>
      <c r="AT74" s="27" t="b">
        <v>0</v>
      </c>
      <c r="AU74" s="27" t="b">
        <v>0</v>
      </c>
      <c r="AV74" s="27" t="b">
        <v>0</v>
      </c>
      <c r="AW74" s="27" t="b">
        <v>0</v>
      </c>
      <c r="AX74" s="27" t="b">
        <v>0</v>
      </c>
      <c r="AY74" s="27" t="b">
        <v>0</v>
      </c>
      <c r="AZ74" s="29" t="s">
        <v>101</v>
      </c>
    </row>
    <row r="75">
      <c r="A75" s="9" t="s">
        <v>398</v>
      </c>
      <c r="B75" s="42" t="s">
        <v>399</v>
      </c>
      <c r="C75" s="11"/>
      <c r="E75" s="12">
        <v>2500.0</v>
      </c>
      <c r="F75" s="10"/>
      <c r="G75" s="14" t="s">
        <v>400</v>
      </c>
      <c r="H75" s="15" t="b">
        <v>1</v>
      </c>
      <c r="I75" s="16" t="b">
        <v>0</v>
      </c>
      <c r="J75" s="16" t="b">
        <v>0</v>
      </c>
      <c r="K75" s="16" t="b">
        <v>0</v>
      </c>
      <c r="L75" s="17" t="b">
        <v>0</v>
      </c>
      <c r="M75" s="18" t="s">
        <v>401</v>
      </c>
      <c r="O75" s="40"/>
      <c r="P75" s="15" t="b">
        <v>1</v>
      </c>
      <c r="Q75" s="22" t="b">
        <v>1</v>
      </c>
      <c r="R75" s="23" t="b">
        <v>1</v>
      </c>
      <c r="S75" s="39"/>
      <c r="W75" s="40"/>
      <c r="X75" s="39"/>
      <c r="AI75" s="41"/>
      <c r="AJ75" s="39"/>
      <c r="AO75" s="40"/>
    </row>
    <row r="76">
      <c r="A76" s="30" t="s">
        <v>402</v>
      </c>
      <c r="B76" s="31" t="s">
        <v>403</v>
      </c>
      <c r="C76" s="32"/>
      <c r="D76" s="33"/>
      <c r="E76" s="34">
        <v>5.0</v>
      </c>
      <c r="F76" s="35"/>
      <c r="G76" s="36" t="s">
        <v>404</v>
      </c>
      <c r="H76" s="21" t="b">
        <v>0</v>
      </c>
      <c r="I76" s="16" t="b">
        <v>0</v>
      </c>
      <c r="J76" s="16" t="b">
        <v>0</v>
      </c>
      <c r="K76" s="16" t="b">
        <v>0</v>
      </c>
      <c r="L76" s="23" t="b">
        <v>1</v>
      </c>
      <c r="M76" s="18" t="s">
        <v>405</v>
      </c>
      <c r="N76" s="37"/>
      <c r="O76" s="38"/>
      <c r="P76" s="15" t="b">
        <v>1</v>
      </c>
      <c r="Q76" s="22" t="b">
        <v>1</v>
      </c>
      <c r="R76" s="17" t="b">
        <v>0</v>
      </c>
      <c r="S76" s="39"/>
      <c r="W76" s="40"/>
      <c r="X76" s="39"/>
      <c r="AI76" s="41"/>
      <c r="AJ76" s="26" t="b">
        <v>0</v>
      </c>
      <c r="AK76" s="27" t="b">
        <v>0</v>
      </c>
      <c r="AL76" s="27" t="b">
        <v>0</v>
      </c>
      <c r="AM76" s="27" t="b">
        <v>0</v>
      </c>
      <c r="AN76" s="27" t="b">
        <v>0</v>
      </c>
      <c r="AO76" s="28" t="b">
        <v>0</v>
      </c>
      <c r="AP76" s="27" t="b">
        <v>0</v>
      </c>
      <c r="AQ76" s="27" t="b">
        <v>0</v>
      </c>
      <c r="AR76" s="27" t="b">
        <v>0</v>
      </c>
      <c r="AS76" s="27" t="b">
        <v>0</v>
      </c>
      <c r="AT76" s="27" t="b">
        <v>0</v>
      </c>
      <c r="AU76" s="27" t="b">
        <v>0</v>
      </c>
      <c r="AV76" s="27" t="b">
        <v>0</v>
      </c>
      <c r="AW76" s="27" t="b">
        <v>0</v>
      </c>
      <c r="AX76" s="27" t="b">
        <v>0</v>
      </c>
      <c r="AY76" s="27" t="b">
        <v>0</v>
      </c>
      <c r="AZ76" s="29"/>
    </row>
    <row r="77">
      <c r="A77" s="9" t="s">
        <v>406</v>
      </c>
      <c r="B77" s="10"/>
      <c r="C77" s="48" t="s">
        <v>407</v>
      </c>
      <c r="E77" s="12">
        <v>16.0</v>
      </c>
      <c r="F77" s="10"/>
      <c r="G77" s="14" t="s">
        <v>408</v>
      </c>
      <c r="H77" s="15" t="b">
        <v>1</v>
      </c>
      <c r="I77" s="16" t="b">
        <v>0</v>
      </c>
      <c r="J77" s="16" t="b">
        <v>0</v>
      </c>
      <c r="K77" s="16" t="b">
        <v>0</v>
      </c>
      <c r="L77" s="17" t="b">
        <v>0</v>
      </c>
      <c r="M77" s="18" t="s">
        <v>409</v>
      </c>
      <c r="O77" s="40"/>
      <c r="P77" s="15" t="b">
        <v>1</v>
      </c>
      <c r="Q77" s="16" t="b">
        <v>0</v>
      </c>
      <c r="R77" s="23" t="b">
        <v>1</v>
      </c>
      <c r="S77" s="39"/>
      <c r="W77" s="40"/>
      <c r="X77" s="39"/>
      <c r="AI77" s="41"/>
      <c r="AJ77" s="39"/>
      <c r="AO77" s="40"/>
    </row>
    <row r="78">
      <c r="A78" s="9" t="s">
        <v>410</v>
      </c>
      <c r="B78" s="42" t="s">
        <v>411</v>
      </c>
      <c r="C78" s="11"/>
      <c r="D78" s="50" t="s">
        <v>412</v>
      </c>
      <c r="E78" s="12">
        <v>5.0</v>
      </c>
      <c r="F78" s="13" t="s">
        <v>413</v>
      </c>
      <c r="G78" s="14" t="s">
        <v>414</v>
      </c>
      <c r="H78" s="15" t="b">
        <v>1</v>
      </c>
      <c r="I78" s="16" t="b">
        <v>0</v>
      </c>
      <c r="J78" s="16" t="b">
        <v>0</v>
      </c>
      <c r="K78" s="16" t="b">
        <v>0</v>
      </c>
      <c r="L78" s="17" t="b">
        <v>0</v>
      </c>
      <c r="M78" s="18" t="s">
        <v>415</v>
      </c>
      <c r="O78" s="40"/>
      <c r="P78" s="15" t="b">
        <v>1</v>
      </c>
      <c r="Q78" s="22" t="b">
        <v>1</v>
      </c>
      <c r="R78" s="23" t="b">
        <v>1</v>
      </c>
      <c r="S78" s="39"/>
      <c r="W78" s="40"/>
      <c r="X78" s="39"/>
      <c r="AI78" s="41"/>
      <c r="AJ78" s="39"/>
      <c r="AO78" s="40"/>
    </row>
    <row r="79">
      <c r="A79" s="45" t="s">
        <v>416</v>
      </c>
      <c r="B79" s="45" t="s">
        <v>417</v>
      </c>
      <c r="C79" s="59"/>
      <c r="D79" s="19"/>
      <c r="E79" s="34">
        <v>20.0</v>
      </c>
      <c r="F79" s="45"/>
      <c r="G79" s="57"/>
      <c r="H79" s="21" t="b">
        <v>0</v>
      </c>
      <c r="I79" s="22" t="b">
        <v>1</v>
      </c>
      <c r="J79" s="16" t="b">
        <v>0</v>
      </c>
      <c r="K79" s="16" t="b">
        <v>0</v>
      </c>
      <c r="L79" s="17" t="b">
        <v>0</v>
      </c>
      <c r="M79" s="18"/>
      <c r="O79" s="40"/>
      <c r="P79" s="21" t="b">
        <v>0</v>
      </c>
      <c r="Q79" s="16" t="b">
        <v>0</v>
      </c>
      <c r="R79" s="17" t="b">
        <v>0</v>
      </c>
      <c r="S79" s="61" t="b">
        <v>1</v>
      </c>
      <c r="T79" s="22" t="b">
        <v>1</v>
      </c>
      <c r="U79" s="22" t="b">
        <v>1</v>
      </c>
      <c r="V79" s="16" t="b">
        <v>0</v>
      </c>
      <c r="W79" s="17" t="b">
        <v>0</v>
      </c>
      <c r="X79" s="15" t="b">
        <v>1</v>
      </c>
      <c r="Y79" s="16" t="b">
        <v>0</v>
      </c>
      <c r="Z79" s="16" t="b">
        <v>0</v>
      </c>
      <c r="AA79" s="16" t="b">
        <v>0</v>
      </c>
      <c r="AB79" s="16" t="b">
        <v>0</v>
      </c>
      <c r="AC79" s="16" t="b">
        <v>0</v>
      </c>
      <c r="AD79" s="16" t="b">
        <v>0</v>
      </c>
      <c r="AE79" s="16" t="b">
        <v>0</v>
      </c>
      <c r="AF79" s="16" t="b">
        <v>0</v>
      </c>
      <c r="AG79" s="16" t="b">
        <v>0</v>
      </c>
      <c r="AH79" s="19" t="s">
        <v>101</v>
      </c>
      <c r="AI79" s="25" t="s">
        <v>418</v>
      </c>
      <c r="AJ79" s="39"/>
      <c r="AO79" s="40"/>
    </row>
    <row r="80">
      <c r="A80" s="30" t="s">
        <v>419</v>
      </c>
      <c r="B80" s="31" t="s">
        <v>420</v>
      </c>
      <c r="C80" s="32"/>
      <c r="D80" s="33"/>
      <c r="E80" s="34">
        <v>50.0</v>
      </c>
      <c r="F80" s="35" t="s">
        <v>421</v>
      </c>
      <c r="G80" s="36" t="s">
        <v>422</v>
      </c>
      <c r="H80" s="21" t="b">
        <v>0</v>
      </c>
      <c r="I80" s="16" t="b">
        <v>0</v>
      </c>
      <c r="J80" s="16" t="b">
        <v>0</v>
      </c>
      <c r="K80" s="16" t="b">
        <v>0</v>
      </c>
      <c r="L80" s="23" t="b">
        <v>1</v>
      </c>
      <c r="M80" s="18" t="s">
        <v>423</v>
      </c>
      <c r="N80" s="37"/>
      <c r="O80" s="38"/>
      <c r="P80" s="15" t="b">
        <v>1</v>
      </c>
      <c r="Q80" s="22" t="b">
        <v>1</v>
      </c>
      <c r="R80" s="23" t="b">
        <v>1</v>
      </c>
      <c r="S80" s="39"/>
      <c r="W80" s="40"/>
      <c r="X80" s="39"/>
      <c r="AI80" s="41"/>
      <c r="AJ80" s="26" t="b">
        <v>0</v>
      </c>
      <c r="AK80" s="27" t="b">
        <v>0</v>
      </c>
      <c r="AL80" s="27" t="b">
        <v>0</v>
      </c>
      <c r="AM80" s="27" t="b">
        <v>0</v>
      </c>
      <c r="AN80" s="27" t="b">
        <v>0</v>
      </c>
      <c r="AO80" s="28" t="b">
        <v>0</v>
      </c>
      <c r="AP80" s="27" t="b">
        <v>0</v>
      </c>
      <c r="AQ80" s="27" t="b">
        <v>0</v>
      </c>
      <c r="AR80" s="27" t="b">
        <v>0</v>
      </c>
      <c r="AS80" s="27" t="b">
        <v>0</v>
      </c>
      <c r="AT80" s="27" t="b">
        <v>0</v>
      </c>
      <c r="AU80" s="27" t="b">
        <v>0</v>
      </c>
      <c r="AV80" s="27" t="b">
        <v>0</v>
      </c>
      <c r="AW80" s="27" t="b">
        <v>0</v>
      </c>
      <c r="AX80" s="27" t="b">
        <v>0</v>
      </c>
      <c r="AY80" s="27" t="b">
        <v>0</v>
      </c>
      <c r="AZ80" s="29"/>
    </row>
    <row r="81">
      <c r="A81" s="45" t="s">
        <v>424</v>
      </c>
      <c r="B81" s="37" t="s">
        <v>425</v>
      </c>
      <c r="C81" s="32" t="s">
        <v>426</v>
      </c>
      <c r="D81" s="29"/>
      <c r="E81" s="46">
        <v>25.0</v>
      </c>
      <c r="F81" s="29"/>
      <c r="G81" s="47" t="s">
        <v>427</v>
      </c>
      <c r="H81" s="21" t="b">
        <v>0</v>
      </c>
      <c r="I81" s="16" t="b">
        <v>0</v>
      </c>
      <c r="J81" s="22" t="b">
        <v>1</v>
      </c>
      <c r="K81" s="16" t="b">
        <v>0</v>
      </c>
      <c r="L81" s="17" t="b">
        <v>0</v>
      </c>
      <c r="M81" s="18"/>
      <c r="O81" s="40"/>
      <c r="P81" s="26" t="b">
        <v>0</v>
      </c>
      <c r="Q81" s="63" t="b">
        <v>1</v>
      </c>
      <c r="R81" s="28" t="b">
        <v>0</v>
      </c>
      <c r="S81" s="39"/>
      <c r="W81" s="40"/>
      <c r="X81" s="39"/>
      <c r="AI81" s="41"/>
      <c r="AJ81" s="66" t="b">
        <v>1</v>
      </c>
      <c r="AK81" s="27" t="b">
        <v>0</v>
      </c>
      <c r="AL81" s="27" t="b">
        <v>0</v>
      </c>
      <c r="AM81" s="27" t="b">
        <v>0</v>
      </c>
      <c r="AN81" s="27" t="b">
        <v>0</v>
      </c>
      <c r="AO81" s="28" t="b">
        <v>0</v>
      </c>
      <c r="AP81" s="27" t="b">
        <v>0</v>
      </c>
      <c r="AQ81" s="63" t="b">
        <v>1</v>
      </c>
      <c r="AR81" s="27" t="b">
        <v>0</v>
      </c>
      <c r="AS81" s="27" t="b">
        <v>0</v>
      </c>
      <c r="AT81" s="27" t="b">
        <v>0</v>
      </c>
      <c r="AU81" s="27" t="b">
        <v>0</v>
      </c>
      <c r="AV81" s="27" t="b">
        <v>0</v>
      </c>
      <c r="AW81" s="27" t="b">
        <v>0</v>
      </c>
      <c r="AX81" s="27" t="b">
        <v>0</v>
      </c>
      <c r="AY81" s="63" t="b">
        <v>1</v>
      </c>
      <c r="AZ81" s="29" t="s">
        <v>101</v>
      </c>
    </row>
    <row r="82">
      <c r="A82" s="45" t="s">
        <v>428</v>
      </c>
      <c r="B82" s="37" t="s">
        <v>429</v>
      </c>
      <c r="C82" s="32" t="s">
        <v>430</v>
      </c>
      <c r="D82" s="33" t="s">
        <v>431</v>
      </c>
      <c r="E82" s="46">
        <v>3.0</v>
      </c>
      <c r="F82" s="33" t="s">
        <v>432</v>
      </c>
      <c r="G82" s="47" t="s">
        <v>433</v>
      </c>
      <c r="H82" s="21" t="b">
        <v>0</v>
      </c>
      <c r="I82" s="16" t="b">
        <v>0</v>
      </c>
      <c r="J82" s="22" t="b">
        <v>1</v>
      </c>
      <c r="K82" s="16" t="b">
        <v>0</v>
      </c>
      <c r="L82" s="17" t="b">
        <v>0</v>
      </c>
      <c r="M82" s="18"/>
      <c r="O82" s="40"/>
      <c r="P82" s="66" t="b">
        <v>1</v>
      </c>
      <c r="Q82" s="27" t="b">
        <v>0</v>
      </c>
      <c r="R82" s="64" t="b">
        <v>1</v>
      </c>
      <c r="S82" s="39"/>
      <c r="W82" s="40"/>
      <c r="X82" s="39"/>
      <c r="AI82" s="41"/>
      <c r="AJ82" s="66" t="b">
        <v>1</v>
      </c>
      <c r="AK82" s="27" t="b">
        <v>0</v>
      </c>
      <c r="AL82" s="27" t="b">
        <v>0</v>
      </c>
      <c r="AM82" s="27" t="b">
        <v>0</v>
      </c>
      <c r="AN82" s="27" t="b">
        <v>0</v>
      </c>
      <c r="AO82" s="28" t="b">
        <v>0</v>
      </c>
      <c r="AP82" s="27" t="b">
        <v>0</v>
      </c>
      <c r="AQ82" s="27" t="b">
        <v>0</v>
      </c>
      <c r="AR82" s="63" t="b">
        <v>1</v>
      </c>
      <c r="AS82" s="27" t="b">
        <v>0</v>
      </c>
      <c r="AT82" s="27" t="b">
        <v>0</v>
      </c>
      <c r="AU82" s="27" t="b">
        <v>0</v>
      </c>
      <c r="AV82" s="27" t="b">
        <v>0</v>
      </c>
      <c r="AW82" s="27" t="b">
        <v>0</v>
      </c>
      <c r="AX82" s="27" t="b">
        <v>0</v>
      </c>
      <c r="AY82" s="27" t="b">
        <v>0</v>
      </c>
      <c r="AZ82" s="29" t="s">
        <v>101</v>
      </c>
    </row>
    <row r="83">
      <c r="A83" s="45" t="s">
        <v>434</v>
      </c>
      <c r="B83" s="37" t="s">
        <v>435</v>
      </c>
      <c r="C83" s="32">
        <v>9.16379233422E11</v>
      </c>
      <c r="D83" s="33" t="s">
        <v>436</v>
      </c>
      <c r="E83" s="46">
        <v>6.0</v>
      </c>
      <c r="F83" s="58" t="s">
        <v>437</v>
      </c>
      <c r="G83" s="47" t="s">
        <v>438</v>
      </c>
      <c r="H83" s="21" t="b">
        <v>0</v>
      </c>
      <c r="I83" s="16" t="b">
        <v>0</v>
      </c>
      <c r="J83" s="16" t="b">
        <v>0</v>
      </c>
      <c r="K83" s="22" t="b">
        <v>1</v>
      </c>
      <c r="L83" s="17" t="b">
        <v>0</v>
      </c>
      <c r="M83" s="18"/>
      <c r="N83" s="37" t="s">
        <v>136</v>
      </c>
      <c r="O83" s="38" t="s">
        <v>439</v>
      </c>
      <c r="P83" s="26" t="b">
        <v>0</v>
      </c>
      <c r="Q83" s="27" t="b">
        <v>0</v>
      </c>
      <c r="R83" s="28" t="b">
        <v>0</v>
      </c>
      <c r="S83" s="39"/>
      <c r="W83" s="40"/>
      <c r="X83" s="39"/>
      <c r="AI83" s="41"/>
      <c r="AJ83" s="26" t="b">
        <v>0</v>
      </c>
      <c r="AK83" s="27" t="b">
        <v>0</v>
      </c>
      <c r="AL83" s="27" t="b">
        <v>0</v>
      </c>
      <c r="AM83" s="27" t="b">
        <v>0</v>
      </c>
      <c r="AN83" s="27" t="b">
        <v>0</v>
      </c>
      <c r="AO83" s="28" t="b">
        <v>0</v>
      </c>
      <c r="AP83" s="27" t="b">
        <v>0</v>
      </c>
      <c r="AQ83" s="27" t="b">
        <v>0</v>
      </c>
      <c r="AR83" s="27" t="b">
        <v>0</v>
      </c>
      <c r="AS83" s="27" t="b">
        <v>0</v>
      </c>
      <c r="AT83" s="27" t="b">
        <v>0</v>
      </c>
      <c r="AU83" s="27" t="b">
        <v>0</v>
      </c>
      <c r="AV83" s="27" t="b">
        <v>0</v>
      </c>
      <c r="AW83" s="27" t="b">
        <v>0</v>
      </c>
      <c r="AX83" s="27" t="b">
        <v>0</v>
      </c>
      <c r="AY83" s="27" t="b">
        <v>0</v>
      </c>
      <c r="AZ83" s="29"/>
    </row>
    <row r="84">
      <c r="A84" s="9" t="s">
        <v>440</v>
      </c>
      <c r="B84" s="10"/>
      <c r="C84" s="48" t="s">
        <v>441</v>
      </c>
      <c r="E84" s="12">
        <v>14.0</v>
      </c>
      <c r="F84" s="13" t="s">
        <v>442</v>
      </c>
      <c r="G84" s="14" t="s">
        <v>443</v>
      </c>
      <c r="H84" s="15" t="b">
        <v>1</v>
      </c>
      <c r="I84" s="16" t="b">
        <v>0</v>
      </c>
      <c r="J84" s="16" t="b">
        <v>0</v>
      </c>
      <c r="K84" s="16" t="b">
        <v>0</v>
      </c>
      <c r="L84" s="17" t="b">
        <v>0</v>
      </c>
      <c r="M84" s="18" t="s">
        <v>444</v>
      </c>
      <c r="O84" s="40"/>
      <c r="P84" s="21" t="b">
        <v>0</v>
      </c>
      <c r="Q84" s="16" t="b">
        <v>0</v>
      </c>
      <c r="R84" s="23" t="b">
        <v>1</v>
      </c>
      <c r="S84" s="39"/>
      <c r="W84" s="40"/>
      <c r="X84" s="39"/>
      <c r="AI84" s="41"/>
      <c r="AJ84" s="39"/>
      <c r="AO84" s="40"/>
    </row>
    <row r="85">
      <c r="A85" s="45" t="s">
        <v>445</v>
      </c>
      <c r="B85" s="37" t="s">
        <v>446</v>
      </c>
      <c r="C85" s="32"/>
      <c r="D85" s="33" t="s">
        <v>447</v>
      </c>
      <c r="E85" s="46">
        <v>4.0</v>
      </c>
      <c r="F85" s="29"/>
      <c r="G85" s="47" t="s">
        <v>448</v>
      </c>
      <c r="H85" s="21" t="b">
        <v>0</v>
      </c>
      <c r="I85" s="16" t="b">
        <v>0</v>
      </c>
      <c r="J85" s="16" t="b">
        <v>0</v>
      </c>
      <c r="K85" s="22" t="b">
        <v>1</v>
      </c>
      <c r="L85" s="17" t="b">
        <v>0</v>
      </c>
      <c r="M85" s="18"/>
      <c r="N85" s="37" t="s">
        <v>449</v>
      </c>
      <c r="O85" s="38" t="s">
        <v>450</v>
      </c>
      <c r="P85" s="26" t="b">
        <v>0</v>
      </c>
      <c r="Q85" s="27" t="b">
        <v>0</v>
      </c>
      <c r="R85" s="28" t="b">
        <v>0</v>
      </c>
      <c r="S85" s="39"/>
      <c r="W85" s="40"/>
      <c r="X85" s="39"/>
      <c r="AI85" s="41"/>
      <c r="AJ85" s="26" t="b">
        <v>0</v>
      </c>
      <c r="AK85" s="27" t="b">
        <v>0</v>
      </c>
      <c r="AL85" s="27" t="b">
        <v>0</v>
      </c>
      <c r="AM85" s="27" t="b">
        <v>0</v>
      </c>
      <c r="AN85" s="27" t="b">
        <v>0</v>
      </c>
      <c r="AO85" s="28" t="b">
        <v>0</v>
      </c>
      <c r="AP85" s="27" t="b">
        <v>0</v>
      </c>
      <c r="AQ85" s="27" t="b">
        <v>0</v>
      </c>
      <c r="AR85" s="27" t="b">
        <v>0</v>
      </c>
      <c r="AS85" s="27" t="b">
        <v>0</v>
      </c>
      <c r="AT85" s="27" t="b">
        <v>0</v>
      </c>
      <c r="AU85" s="27" t="b">
        <v>0</v>
      </c>
      <c r="AV85" s="27" t="b">
        <v>0</v>
      </c>
      <c r="AW85" s="27" t="b">
        <v>0</v>
      </c>
      <c r="AX85" s="27" t="b">
        <v>0</v>
      </c>
      <c r="AY85" s="27" t="b">
        <v>0</v>
      </c>
      <c r="AZ85" s="29"/>
    </row>
    <row r="86">
      <c r="A86" s="30" t="s">
        <v>451</v>
      </c>
      <c r="B86" s="37"/>
      <c r="C86" s="32"/>
      <c r="D86" s="33"/>
      <c r="E86" s="34">
        <v>50.0</v>
      </c>
      <c r="F86" s="35"/>
      <c r="G86" s="36" t="s">
        <v>452</v>
      </c>
      <c r="H86" s="21" t="b">
        <v>0</v>
      </c>
      <c r="I86" s="16" t="b">
        <v>0</v>
      </c>
      <c r="J86" s="16" t="b">
        <v>0</v>
      </c>
      <c r="K86" s="16" t="b">
        <v>0</v>
      </c>
      <c r="L86" s="23" t="b">
        <v>1</v>
      </c>
      <c r="M86" s="18" t="s">
        <v>453</v>
      </c>
      <c r="N86" s="37"/>
      <c r="O86" s="38"/>
      <c r="P86" s="15" t="b">
        <v>1</v>
      </c>
      <c r="Q86" s="16" t="b">
        <v>0</v>
      </c>
      <c r="R86" s="17" t="b">
        <v>0</v>
      </c>
      <c r="S86" s="39"/>
      <c r="W86" s="40"/>
      <c r="X86" s="39"/>
      <c r="AI86" s="41"/>
      <c r="AJ86" s="26" t="b">
        <v>0</v>
      </c>
      <c r="AK86" s="27" t="b">
        <v>0</v>
      </c>
      <c r="AL86" s="27" t="b">
        <v>0</v>
      </c>
      <c r="AM86" s="27" t="b">
        <v>0</v>
      </c>
      <c r="AN86" s="27" t="b">
        <v>0</v>
      </c>
      <c r="AO86" s="28" t="b">
        <v>0</v>
      </c>
      <c r="AP86" s="27" t="b">
        <v>0</v>
      </c>
      <c r="AQ86" s="27" t="b">
        <v>0</v>
      </c>
      <c r="AR86" s="27" t="b">
        <v>0</v>
      </c>
      <c r="AS86" s="27" t="b">
        <v>0</v>
      </c>
      <c r="AT86" s="27" t="b">
        <v>0</v>
      </c>
      <c r="AU86" s="27" t="b">
        <v>0</v>
      </c>
      <c r="AV86" s="27" t="b">
        <v>0</v>
      </c>
      <c r="AW86" s="27" t="b">
        <v>0</v>
      </c>
      <c r="AX86" s="27" t="b">
        <v>0</v>
      </c>
      <c r="AY86" s="27" t="b">
        <v>0</v>
      </c>
      <c r="AZ86" s="29"/>
    </row>
    <row r="87">
      <c r="A87" s="45" t="s">
        <v>454</v>
      </c>
      <c r="B87" s="37" t="s">
        <v>455</v>
      </c>
      <c r="C87" s="67"/>
      <c r="D87" s="33" t="s">
        <v>456</v>
      </c>
      <c r="E87" s="46">
        <v>3.0</v>
      </c>
      <c r="F87" s="29"/>
      <c r="G87" s="47" t="s">
        <v>457</v>
      </c>
      <c r="H87" s="21" t="b">
        <v>0</v>
      </c>
      <c r="I87" s="16" t="b">
        <v>0</v>
      </c>
      <c r="J87" s="22" t="b">
        <v>1</v>
      </c>
      <c r="K87" s="16" t="b">
        <v>0</v>
      </c>
      <c r="L87" s="17" t="b">
        <v>0</v>
      </c>
      <c r="M87" s="18"/>
      <c r="O87" s="40"/>
      <c r="P87" s="66" t="b">
        <v>1</v>
      </c>
      <c r="Q87" s="63" t="b">
        <v>1</v>
      </c>
      <c r="R87" s="64" t="b">
        <v>1</v>
      </c>
      <c r="S87" s="39"/>
      <c r="W87" s="40"/>
      <c r="X87" s="39"/>
      <c r="AI87" s="41"/>
      <c r="AJ87" s="66" t="b">
        <v>1</v>
      </c>
      <c r="AK87" s="27" t="b">
        <v>0</v>
      </c>
      <c r="AL87" s="27" t="b">
        <v>0</v>
      </c>
      <c r="AM87" s="27" t="b">
        <v>0</v>
      </c>
      <c r="AN87" s="27" t="b">
        <v>0</v>
      </c>
      <c r="AO87" s="28" t="b">
        <v>0</v>
      </c>
      <c r="AP87" s="27" t="b">
        <v>0</v>
      </c>
      <c r="AQ87" s="27" t="b">
        <v>0</v>
      </c>
      <c r="AR87" s="27" t="b">
        <v>0</v>
      </c>
      <c r="AS87" s="27" t="b">
        <v>0</v>
      </c>
      <c r="AT87" s="27" t="b">
        <v>0</v>
      </c>
      <c r="AU87" s="27" t="b">
        <v>0</v>
      </c>
      <c r="AV87" s="27" t="b">
        <v>0</v>
      </c>
      <c r="AW87" s="63" t="b">
        <v>1</v>
      </c>
      <c r="AX87" s="27" t="b">
        <v>0</v>
      </c>
      <c r="AY87" s="27" t="b">
        <v>0</v>
      </c>
      <c r="AZ87" s="29" t="s">
        <v>101</v>
      </c>
    </row>
    <row r="88">
      <c r="A88" s="9" t="s">
        <v>458</v>
      </c>
      <c r="B88" s="10"/>
      <c r="C88" s="48" t="s">
        <v>459</v>
      </c>
      <c r="E88" s="12">
        <v>4.0</v>
      </c>
      <c r="F88" s="13" t="s">
        <v>460</v>
      </c>
      <c r="G88" s="14" t="s">
        <v>461</v>
      </c>
      <c r="H88" s="15" t="b">
        <v>1</v>
      </c>
      <c r="I88" s="16" t="b">
        <v>0</v>
      </c>
      <c r="J88" s="16" t="b">
        <v>0</v>
      </c>
      <c r="K88" s="16" t="b">
        <v>0</v>
      </c>
      <c r="L88" s="17" t="b">
        <v>0</v>
      </c>
      <c r="M88" s="18" t="s">
        <v>462</v>
      </c>
      <c r="N88" s="19"/>
      <c r="O88" s="20"/>
      <c r="P88" s="15" t="b">
        <v>1</v>
      </c>
      <c r="Q88" s="22" t="b">
        <v>1</v>
      </c>
      <c r="R88" s="23" t="b">
        <v>1</v>
      </c>
      <c r="S88" s="24"/>
      <c r="T88" s="16"/>
      <c r="U88" s="16"/>
      <c r="V88" s="16"/>
      <c r="W88" s="17"/>
      <c r="X88" s="21"/>
      <c r="Y88" s="16"/>
      <c r="Z88" s="16"/>
      <c r="AA88" s="16"/>
      <c r="AB88" s="16"/>
      <c r="AC88" s="16"/>
      <c r="AD88" s="16"/>
      <c r="AE88" s="16"/>
      <c r="AF88" s="16"/>
      <c r="AG88" s="16"/>
      <c r="AH88" s="19"/>
      <c r="AI88" s="25"/>
      <c r="AJ88" s="26"/>
      <c r="AK88" s="27"/>
      <c r="AL88" s="27"/>
      <c r="AM88" s="27"/>
      <c r="AN88" s="27"/>
      <c r="AO88" s="28"/>
      <c r="AP88" s="27"/>
      <c r="AQ88" s="27"/>
      <c r="AR88" s="27"/>
      <c r="AS88" s="27"/>
      <c r="AT88" s="27"/>
      <c r="AU88" s="27"/>
      <c r="AV88" s="27"/>
      <c r="AW88" s="27"/>
      <c r="AX88" s="27"/>
      <c r="AY88" s="27"/>
      <c r="AZ88" s="29"/>
    </row>
    <row r="89">
      <c r="A89" s="45" t="s">
        <v>463</v>
      </c>
      <c r="B89" s="37" t="s">
        <v>464</v>
      </c>
      <c r="C89" s="32">
        <v>3.53838827913E11</v>
      </c>
      <c r="D89" s="33" t="s">
        <v>465</v>
      </c>
      <c r="E89" s="46">
        <v>1.0</v>
      </c>
      <c r="F89" s="33" t="s">
        <v>466</v>
      </c>
      <c r="G89" s="47" t="s">
        <v>467</v>
      </c>
      <c r="H89" s="21" t="b">
        <v>0</v>
      </c>
      <c r="I89" s="16" t="b">
        <v>0</v>
      </c>
      <c r="J89" s="22" t="b">
        <v>1</v>
      </c>
      <c r="K89" s="16" t="b">
        <v>0</v>
      </c>
      <c r="L89" s="17" t="b">
        <v>0</v>
      </c>
      <c r="M89" s="18"/>
      <c r="O89" s="40"/>
      <c r="P89" s="26" t="b">
        <v>0</v>
      </c>
      <c r="Q89" s="27" t="b">
        <v>0</v>
      </c>
      <c r="R89" s="28" t="b">
        <v>0</v>
      </c>
      <c r="S89" s="39"/>
      <c r="W89" s="40"/>
      <c r="X89" s="39"/>
      <c r="AI89" s="41"/>
      <c r="AJ89" s="66" t="b">
        <v>1</v>
      </c>
      <c r="AK89" s="27" t="b">
        <v>0</v>
      </c>
      <c r="AL89" s="27" t="b">
        <v>0</v>
      </c>
      <c r="AM89" s="27" t="b">
        <v>0</v>
      </c>
      <c r="AN89" s="27" t="b">
        <v>0</v>
      </c>
      <c r="AO89" s="28" t="b">
        <v>0</v>
      </c>
      <c r="AP89" s="27" t="b">
        <v>0</v>
      </c>
      <c r="AQ89" s="27" t="b">
        <v>0</v>
      </c>
      <c r="AR89" s="27" t="b">
        <v>0</v>
      </c>
      <c r="AS89" s="27" t="b">
        <v>0</v>
      </c>
      <c r="AT89" s="63" t="b">
        <v>1</v>
      </c>
      <c r="AU89" s="27" t="b">
        <v>0</v>
      </c>
      <c r="AV89" s="27" t="b">
        <v>0</v>
      </c>
      <c r="AW89" s="27" t="b">
        <v>0</v>
      </c>
      <c r="AX89" s="27" t="b">
        <v>0</v>
      </c>
      <c r="AY89" s="27" t="b">
        <v>0</v>
      </c>
      <c r="AZ89" s="29" t="s">
        <v>101</v>
      </c>
    </row>
    <row r="90">
      <c r="A90" s="9" t="s">
        <v>468</v>
      </c>
      <c r="B90" s="42" t="s">
        <v>469</v>
      </c>
      <c r="C90" s="48" t="s">
        <v>470</v>
      </c>
      <c r="E90" s="12">
        <v>5.0</v>
      </c>
      <c r="F90" s="10"/>
      <c r="G90" s="14" t="s">
        <v>471</v>
      </c>
      <c r="H90" s="15" t="b">
        <v>1</v>
      </c>
      <c r="I90" s="16" t="b">
        <v>0</v>
      </c>
      <c r="J90" s="16" t="b">
        <v>0</v>
      </c>
      <c r="K90" s="16" t="b">
        <v>0</v>
      </c>
      <c r="L90" s="17" t="b">
        <v>0</v>
      </c>
      <c r="M90" s="18" t="s">
        <v>472</v>
      </c>
      <c r="O90" s="40"/>
      <c r="P90" s="15" t="b">
        <v>1</v>
      </c>
      <c r="Q90" s="22" t="b">
        <v>1</v>
      </c>
      <c r="R90" s="23" t="b">
        <v>1</v>
      </c>
      <c r="S90" s="39"/>
      <c r="W90" s="40"/>
      <c r="X90" s="39"/>
      <c r="AI90" s="41"/>
      <c r="AJ90" s="39"/>
      <c r="AO90" s="40"/>
    </row>
    <row r="91">
      <c r="A91" s="45" t="s">
        <v>473</v>
      </c>
      <c r="B91" s="37" t="s">
        <v>474</v>
      </c>
      <c r="C91" s="32" t="s">
        <v>475</v>
      </c>
      <c r="D91" s="33" t="s">
        <v>476</v>
      </c>
      <c r="E91" s="46">
        <v>2.0</v>
      </c>
      <c r="F91" s="37" t="s">
        <v>477</v>
      </c>
      <c r="G91" s="47" t="s">
        <v>478</v>
      </c>
      <c r="H91" s="21" t="b">
        <v>0</v>
      </c>
      <c r="I91" s="16" t="b">
        <v>0</v>
      </c>
      <c r="J91" s="22" t="b">
        <v>1</v>
      </c>
      <c r="K91" s="16" t="b">
        <v>0</v>
      </c>
      <c r="L91" s="17" t="b">
        <v>0</v>
      </c>
      <c r="M91" s="18"/>
      <c r="O91" s="40"/>
      <c r="P91" s="66" t="b">
        <v>1</v>
      </c>
      <c r="Q91" s="27" t="b">
        <v>0</v>
      </c>
      <c r="R91" s="28" t="b">
        <v>0</v>
      </c>
      <c r="S91" s="39"/>
      <c r="W91" s="40"/>
      <c r="X91" s="39"/>
      <c r="AI91" s="41"/>
      <c r="AJ91" s="66" t="b">
        <v>1</v>
      </c>
      <c r="AK91" s="63" t="b">
        <v>1</v>
      </c>
      <c r="AL91" s="63" t="b">
        <v>1</v>
      </c>
      <c r="AM91" s="27" t="b">
        <v>0</v>
      </c>
      <c r="AN91" s="27" t="b">
        <v>0</v>
      </c>
      <c r="AO91" s="28" t="b">
        <v>0</v>
      </c>
      <c r="AP91" s="63" t="b">
        <v>1</v>
      </c>
      <c r="AQ91" s="27" t="b">
        <v>0</v>
      </c>
      <c r="AR91" s="27" t="b">
        <v>0</v>
      </c>
      <c r="AS91" s="27" t="b">
        <v>0</v>
      </c>
      <c r="AT91" s="27" t="b">
        <v>0</v>
      </c>
      <c r="AU91" s="27" t="b">
        <v>0</v>
      </c>
      <c r="AV91" s="27" t="b">
        <v>0</v>
      </c>
      <c r="AW91" s="27" t="b">
        <v>0</v>
      </c>
      <c r="AX91" s="27" t="b">
        <v>0</v>
      </c>
      <c r="AY91" s="27" t="b">
        <v>0</v>
      </c>
      <c r="AZ91" s="29" t="s">
        <v>101</v>
      </c>
    </row>
    <row r="92">
      <c r="A92" s="30" t="s">
        <v>479</v>
      </c>
      <c r="B92" s="31" t="s">
        <v>480</v>
      </c>
      <c r="C92" s="32"/>
      <c r="D92" s="33"/>
      <c r="E92" s="34">
        <v>40.0</v>
      </c>
      <c r="F92" s="35"/>
      <c r="G92" s="36" t="s">
        <v>481</v>
      </c>
      <c r="H92" s="21" t="b">
        <v>0</v>
      </c>
      <c r="I92" s="16" t="b">
        <v>0</v>
      </c>
      <c r="J92" s="16" t="b">
        <v>0</v>
      </c>
      <c r="K92" s="16" t="b">
        <v>0</v>
      </c>
      <c r="L92" s="23" t="b">
        <v>1</v>
      </c>
      <c r="M92" s="18" t="s">
        <v>482</v>
      </c>
      <c r="N92" s="37"/>
      <c r="O92" s="38"/>
      <c r="P92" s="15" t="b">
        <v>1</v>
      </c>
      <c r="Q92" s="22" t="b">
        <v>1</v>
      </c>
      <c r="R92" s="23" t="b">
        <v>1</v>
      </c>
      <c r="S92" s="39"/>
      <c r="W92" s="40"/>
      <c r="X92" s="39"/>
      <c r="AI92" s="41"/>
      <c r="AJ92" s="26" t="b">
        <v>0</v>
      </c>
      <c r="AK92" s="27" t="b">
        <v>0</v>
      </c>
      <c r="AL92" s="27" t="b">
        <v>0</v>
      </c>
      <c r="AM92" s="27" t="b">
        <v>0</v>
      </c>
      <c r="AN92" s="27" t="b">
        <v>0</v>
      </c>
      <c r="AO92" s="28" t="b">
        <v>0</v>
      </c>
      <c r="AP92" s="27" t="b">
        <v>0</v>
      </c>
      <c r="AQ92" s="27" t="b">
        <v>0</v>
      </c>
      <c r="AR92" s="27" t="b">
        <v>0</v>
      </c>
      <c r="AS92" s="27" t="b">
        <v>0</v>
      </c>
      <c r="AT92" s="27" t="b">
        <v>0</v>
      </c>
      <c r="AU92" s="27" t="b">
        <v>0</v>
      </c>
      <c r="AV92" s="27" t="b">
        <v>0</v>
      </c>
      <c r="AW92" s="27" t="b">
        <v>0</v>
      </c>
      <c r="AX92" s="27" t="b">
        <v>0</v>
      </c>
      <c r="AY92" s="27" t="b">
        <v>0</v>
      </c>
      <c r="AZ92" s="29"/>
    </row>
    <row r="93">
      <c r="A93" s="9" t="s">
        <v>483</v>
      </c>
      <c r="B93" s="10"/>
      <c r="C93" s="11"/>
      <c r="D93" s="50" t="s">
        <v>484</v>
      </c>
      <c r="E93" s="12">
        <v>4.0</v>
      </c>
      <c r="F93" s="10"/>
      <c r="G93" s="14" t="s">
        <v>485</v>
      </c>
      <c r="H93" s="15" t="b">
        <v>1</v>
      </c>
      <c r="I93" s="16" t="b">
        <v>0</v>
      </c>
      <c r="J93" s="16" t="b">
        <v>0</v>
      </c>
      <c r="K93" s="16" t="b">
        <v>0</v>
      </c>
      <c r="L93" s="17" t="b">
        <v>0</v>
      </c>
      <c r="M93" s="18" t="s">
        <v>486</v>
      </c>
      <c r="O93" s="40"/>
      <c r="P93" s="15" t="b">
        <v>1</v>
      </c>
      <c r="Q93" s="22" t="b">
        <v>1</v>
      </c>
      <c r="R93" s="17" t="b">
        <v>0</v>
      </c>
      <c r="S93" s="39"/>
      <c r="W93" s="40"/>
      <c r="X93" s="39"/>
      <c r="AI93" s="41"/>
      <c r="AJ93" s="39"/>
      <c r="AO93" s="40"/>
    </row>
    <row r="94">
      <c r="A94" s="30" t="s">
        <v>487</v>
      </c>
      <c r="B94" s="37"/>
      <c r="C94" s="44" t="s">
        <v>488</v>
      </c>
      <c r="D94" s="33"/>
      <c r="E94" s="34">
        <v>4.0</v>
      </c>
      <c r="F94" s="35" t="s">
        <v>489</v>
      </c>
      <c r="G94" s="36" t="s">
        <v>490</v>
      </c>
      <c r="H94" s="21" t="b">
        <v>0</v>
      </c>
      <c r="I94" s="16" t="b">
        <v>0</v>
      </c>
      <c r="J94" s="16" t="b">
        <v>0</v>
      </c>
      <c r="K94" s="16" t="b">
        <v>0</v>
      </c>
      <c r="L94" s="23" t="b">
        <v>1</v>
      </c>
      <c r="M94" s="18" t="s">
        <v>491</v>
      </c>
      <c r="N94" s="37"/>
      <c r="O94" s="38"/>
      <c r="P94" s="15" t="b">
        <v>1</v>
      </c>
      <c r="Q94" s="22" t="b">
        <v>1</v>
      </c>
      <c r="R94" s="23" t="b">
        <v>1</v>
      </c>
      <c r="S94" s="39"/>
      <c r="W94" s="40"/>
      <c r="X94" s="39"/>
      <c r="AI94" s="41"/>
      <c r="AJ94" s="26" t="b">
        <v>0</v>
      </c>
      <c r="AK94" s="27" t="b">
        <v>0</v>
      </c>
      <c r="AL94" s="27" t="b">
        <v>0</v>
      </c>
      <c r="AM94" s="27" t="b">
        <v>0</v>
      </c>
      <c r="AN94" s="27" t="b">
        <v>0</v>
      </c>
      <c r="AO94" s="28" t="b">
        <v>0</v>
      </c>
      <c r="AP94" s="27" t="b">
        <v>0</v>
      </c>
      <c r="AQ94" s="27" t="b">
        <v>0</v>
      </c>
      <c r="AR94" s="27" t="b">
        <v>0</v>
      </c>
      <c r="AS94" s="27" t="b">
        <v>0</v>
      </c>
      <c r="AT94" s="27" t="b">
        <v>0</v>
      </c>
      <c r="AU94" s="27" t="b">
        <v>0</v>
      </c>
      <c r="AV94" s="27" t="b">
        <v>0</v>
      </c>
      <c r="AW94" s="27" t="b">
        <v>0</v>
      </c>
      <c r="AX94" s="27" t="b">
        <v>0</v>
      </c>
      <c r="AY94" s="27" t="b">
        <v>0</v>
      </c>
      <c r="AZ94" s="29"/>
    </row>
    <row r="95">
      <c r="A95" s="45" t="s">
        <v>492</v>
      </c>
      <c r="B95" s="45" t="s">
        <v>493</v>
      </c>
      <c r="C95" s="55">
        <v>3.93349692862E11</v>
      </c>
      <c r="D95" s="19"/>
      <c r="E95" s="34">
        <v>8.0</v>
      </c>
      <c r="F95" s="45"/>
      <c r="G95" s="57" t="s">
        <v>494</v>
      </c>
      <c r="H95" s="21" t="b">
        <v>0</v>
      </c>
      <c r="I95" s="22" t="b">
        <v>1</v>
      </c>
      <c r="J95" s="16" t="b">
        <v>0</v>
      </c>
      <c r="K95" s="16" t="b">
        <v>0</v>
      </c>
      <c r="L95" s="17" t="b">
        <v>0</v>
      </c>
      <c r="M95" s="18"/>
      <c r="O95" s="40"/>
      <c r="P95" s="21" t="b">
        <v>0</v>
      </c>
      <c r="Q95" s="16" t="b">
        <v>0</v>
      </c>
      <c r="R95" s="17" t="b">
        <v>0</v>
      </c>
      <c r="S95" s="24" t="b">
        <v>0</v>
      </c>
      <c r="T95" s="22" t="b">
        <v>1</v>
      </c>
      <c r="U95" s="22" t="b">
        <v>1</v>
      </c>
      <c r="V95" s="16" t="b">
        <v>0</v>
      </c>
      <c r="W95" s="17" t="b">
        <v>0</v>
      </c>
      <c r="X95" s="21" t="b">
        <v>0</v>
      </c>
      <c r="Y95" s="22" t="b">
        <v>1</v>
      </c>
      <c r="Z95" s="16" t="b">
        <v>0</v>
      </c>
      <c r="AA95" s="16" t="b">
        <v>0</v>
      </c>
      <c r="AB95" s="22" t="b">
        <v>1</v>
      </c>
      <c r="AC95" s="22" t="b">
        <v>1</v>
      </c>
      <c r="AD95" s="16" t="b">
        <v>0</v>
      </c>
      <c r="AE95" s="16" t="b">
        <v>0</v>
      </c>
      <c r="AF95" s="16" t="b">
        <v>0</v>
      </c>
      <c r="AG95" s="16" t="b">
        <v>0</v>
      </c>
      <c r="AH95" s="19" t="s">
        <v>101</v>
      </c>
      <c r="AI95" s="25" t="s">
        <v>495</v>
      </c>
      <c r="AJ95" s="39"/>
      <c r="AO95" s="40"/>
    </row>
    <row r="96">
      <c r="A96" s="45" t="s">
        <v>496</v>
      </c>
      <c r="B96" s="45"/>
      <c r="C96" s="55" t="s">
        <v>497</v>
      </c>
      <c r="D96" s="19"/>
      <c r="E96" s="34">
        <v>5.0</v>
      </c>
      <c r="F96" s="70" t="s">
        <v>498</v>
      </c>
      <c r="G96" s="57" t="s">
        <v>499</v>
      </c>
      <c r="H96" s="21" t="b">
        <v>0</v>
      </c>
      <c r="I96" s="22" t="b">
        <v>1</v>
      </c>
      <c r="J96" s="16" t="b">
        <v>0</v>
      </c>
      <c r="K96" s="16" t="b">
        <v>0</v>
      </c>
      <c r="L96" s="17" t="b">
        <v>0</v>
      </c>
      <c r="M96" s="18"/>
      <c r="O96" s="40"/>
      <c r="P96" s="15" t="b">
        <v>1</v>
      </c>
      <c r="Q96" s="16" t="b">
        <v>0</v>
      </c>
      <c r="R96" s="17" t="b">
        <v>0</v>
      </c>
      <c r="S96" s="24" t="b">
        <v>0</v>
      </c>
      <c r="T96" s="22" t="b">
        <v>1</v>
      </c>
      <c r="U96" s="22" t="b">
        <v>1</v>
      </c>
      <c r="V96" s="16" t="b">
        <v>0</v>
      </c>
      <c r="W96" s="17" t="b">
        <v>0</v>
      </c>
      <c r="X96" s="21" t="b">
        <v>0</v>
      </c>
      <c r="Y96" s="22" t="b">
        <v>1</v>
      </c>
      <c r="Z96" s="16" t="b">
        <v>0</v>
      </c>
      <c r="AA96" s="22" t="b">
        <v>1</v>
      </c>
      <c r="AB96" s="22" t="b">
        <v>1</v>
      </c>
      <c r="AC96" s="16" t="b">
        <v>0</v>
      </c>
      <c r="AD96" s="16" t="b">
        <v>0</v>
      </c>
      <c r="AE96" s="22" t="b">
        <v>1</v>
      </c>
      <c r="AF96" s="22" t="b">
        <v>1</v>
      </c>
      <c r="AG96" s="16" t="b">
        <v>0</v>
      </c>
      <c r="AH96" s="19" t="s">
        <v>101</v>
      </c>
      <c r="AI96" s="25" t="s">
        <v>500</v>
      </c>
      <c r="AJ96" s="39"/>
      <c r="AO96" s="40"/>
    </row>
    <row r="97">
      <c r="A97" s="9" t="s">
        <v>501</v>
      </c>
      <c r="B97" s="10"/>
      <c r="C97" s="48" t="s">
        <v>502</v>
      </c>
      <c r="E97" s="12">
        <v>10.0</v>
      </c>
      <c r="F97" s="13" t="s">
        <v>503</v>
      </c>
      <c r="G97" s="14" t="s">
        <v>504</v>
      </c>
      <c r="H97" s="15" t="b">
        <v>1</v>
      </c>
      <c r="I97" s="16" t="b">
        <v>0</v>
      </c>
      <c r="J97" s="16" t="b">
        <v>0</v>
      </c>
      <c r="K97" s="16" t="b">
        <v>0</v>
      </c>
      <c r="L97" s="17" t="b">
        <v>0</v>
      </c>
      <c r="M97" s="18" t="s">
        <v>505</v>
      </c>
      <c r="O97" s="40"/>
      <c r="P97" s="15" t="b">
        <v>1</v>
      </c>
      <c r="Q97" s="16" t="b">
        <v>0</v>
      </c>
      <c r="R97" s="23" t="b">
        <v>1</v>
      </c>
      <c r="S97" s="39"/>
      <c r="W97" s="40"/>
      <c r="X97" s="39"/>
      <c r="AI97" s="41"/>
      <c r="AJ97" s="39"/>
      <c r="AO97" s="40"/>
    </row>
    <row r="98">
      <c r="A98" s="45" t="s">
        <v>506</v>
      </c>
      <c r="B98" s="45"/>
      <c r="C98" s="55">
        <v>5.25567890234E11</v>
      </c>
      <c r="D98" s="19"/>
      <c r="E98" s="34">
        <v>50.0</v>
      </c>
      <c r="F98" s="45"/>
      <c r="G98" s="57" t="s">
        <v>507</v>
      </c>
      <c r="H98" s="21" t="b">
        <v>0</v>
      </c>
      <c r="I98" s="22" t="b">
        <v>1</v>
      </c>
      <c r="J98" s="16" t="b">
        <v>0</v>
      </c>
      <c r="K98" s="16" t="b">
        <v>0</v>
      </c>
      <c r="L98" s="17" t="b">
        <v>0</v>
      </c>
      <c r="M98" s="18"/>
      <c r="O98" s="40"/>
      <c r="P98" s="15" t="b">
        <v>1</v>
      </c>
      <c r="Q98" s="22" t="b">
        <v>1</v>
      </c>
      <c r="R98" s="23" t="b">
        <v>1</v>
      </c>
      <c r="S98" s="61" t="b">
        <v>1</v>
      </c>
      <c r="T98" s="22" t="b">
        <v>1</v>
      </c>
      <c r="U98" s="16" t="b">
        <v>0</v>
      </c>
      <c r="V98" s="16" t="b">
        <v>0</v>
      </c>
      <c r="W98" s="17" t="b">
        <v>0</v>
      </c>
      <c r="X98" s="21" t="b">
        <v>0</v>
      </c>
      <c r="Y98" s="16" t="b">
        <v>0</v>
      </c>
      <c r="Z98" s="16" t="b">
        <v>0</v>
      </c>
      <c r="AA98" s="16" t="b">
        <v>0</v>
      </c>
      <c r="AB98" s="16" t="b">
        <v>0</v>
      </c>
      <c r="AC98" s="16" t="b">
        <v>0</v>
      </c>
      <c r="AD98" s="22" t="b">
        <v>1</v>
      </c>
      <c r="AE98" s="16" t="b">
        <v>0</v>
      </c>
      <c r="AF98" s="16" t="b">
        <v>0</v>
      </c>
      <c r="AG98" s="16" t="b">
        <v>0</v>
      </c>
      <c r="AH98" s="19" t="s">
        <v>101</v>
      </c>
      <c r="AI98" s="25" t="s">
        <v>508</v>
      </c>
      <c r="AJ98" s="39"/>
      <c r="AO98" s="40"/>
    </row>
    <row r="99">
      <c r="A99" s="45" t="s">
        <v>509</v>
      </c>
      <c r="B99" s="45" t="s">
        <v>510</v>
      </c>
      <c r="C99" s="55" t="s">
        <v>511</v>
      </c>
      <c r="D99" s="56" t="s">
        <v>512</v>
      </c>
      <c r="E99" s="34">
        <v>9.0</v>
      </c>
      <c r="F99" s="45" t="s">
        <v>513</v>
      </c>
      <c r="G99" s="57" t="s">
        <v>514</v>
      </c>
      <c r="H99" s="21" t="b">
        <v>0</v>
      </c>
      <c r="I99" s="22" t="b">
        <v>1</v>
      </c>
      <c r="J99" s="16" t="b">
        <v>0</v>
      </c>
      <c r="K99" s="16" t="b">
        <v>0</v>
      </c>
      <c r="L99" s="17" t="b">
        <v>0</v>
      </c>
      <c r="M99" s="18"/>
      <c r="O99" s="40"/>
      <c r="P99" s="15" t="b">
        <v>1</v>
      </c>
      <c r="Q99" s="22" t="b">
        <v>1</v>
      </c>
      <c r="R99" s="23" t="b">
        <v>1</v>
      </c>
      <c r="S99" s="61" t="b">
        <v>1</v>
      </c>
      <c r="T99" s="22" t="b">
        <v>1</v>
      </c>
      <c r="U99" s="16" t="b">
        <v>0</v>
      </c>
      <c r="V99" s="16" t="b">
        <v>0</v>
      </c>
      <c r="W99" s="17" t="b">
        <v>0</v>
      </c>
      <c r="X99" s="21" t="b">
        <v>0</v>
      </c>
      <c r="Y99" s="16" t="b">
        <v>0</v>
      </c>
      <c r="Z99" s="16" t="b">
        <v>0</v>
      </c>
      <c r="AA99" s="16" t="b">
        <v>0</v>
      </c>
      <c r="AB99" s="16" t="b">
        <v>0</v>
      </c>
      <c r="AC99" s="16" t="b">
        <v>0</v>
      </c>
      <c r="AD99" s="22" t="b">
        <v>1</v>
      </c>
      <c r="AE99" s="16" t="b">
        <v>0</v>
      </c>
      <c r="AF99" s="16" t="b">
        <v>0</v>
      </c>
      <c r="AG99" s="16" t="b">
        <v>0</v>
      </c>
      <c r="AH99" s="19" t="s">
        <v>101</v>
      </c>
      <c r="AI99" s="25" t="s">
        <v>515</v>
      </c>
      <c r="AJ99" s="39"/>
      <c r="AO99" s="40"/>
    </row>
    <row r="100">
      <c r="A100" s="45" t="s">
        <v>516</v>
      </c>
      <c r="B100" s="37" t="s">
        <v>517</v>
      </c>
      <c r="C100" s="32">
        <v>4.873262135E10</v>
      </c>
      <c r="D100" s="33" t="s">
        <v>518</v>
      </c>
      <c r="E100" s="46">
        <v>1.0</v>
      </c>
      <c r="F100" s="29"/>
      <c r="G100" s="47" t="s">
        <v>519</v>
      </c>
      <c r="H100" s="21" t="b">
        <v>0</v>
      </c>
      <c r="I100" s="16" t="b">
        <v>0</v>
      </c>
      <c r="J100" s="16" t="b">
        <v>0</v>
      </c>
      <c r="K100" s="22" t="b">
        <v>1</v>
      </c>
      <c r="L100" s="17" t="b">
        <v>0</v>
      </c>
      <c r="M100" s="18"/>
      <c r="N100" s="37" t="s">
        <v>520</v>
      </c>
      <c r="O100" s="38" t="s">
        <v>521</v>
      </c>
      <c r="P100" s="26" t="b">
        <v>0</v>
      </c>
      <c r="Q100" s="27" t="b">
        <v>0</v>
      </c>
      <c r="R100" s="28" t="b">
        <v>0</v>
      </c>
      <c r="S100" s="39"/>
      <c r="W100" s="40"/>
      <c r="X100" s="39"/>
      <c r="AI100" s="41"/>
      <c r="AJ100" s="26" t="b">
        <v>0</v>
      </c>
      <c r="AK100" s="27" t="b">
        <v>0</v>
      </c>
      <c r="AL100" s="27" t="b">
        <v>0</v>
      </c>
      <c r="AM100" s="27" t="b">
        <v>0</v>
      </c>
      <c r="AN100" s="27" t="b">
        <v>0</v>
      </c>
      <c r="AO100" s="28" t="b">
        <v>0</v>
      </c>
      <c r="AP100" s="27" t="b">
        <v>0</v>
      </c>
      <c r="AQ100" s="27" t="b">
        <v>0</v>
      </c>
      <c r="AR100" s="27" t="b">
        <v>0</v>
      </c>
      <c r="AS100" s="27" t="b">
        <v>0</v>
      </c>
      <c r="AT100" s="27" t="b">
        <v>0</v>
      </c>
      <c r="AU100" s="27" t="b">
        <v>0</v>
      </c>
      <c r="AV100" s="27" t="b">
        <v>0</v>
      </c>
      <c r="AW100" s="27" t="b">
        <v>0</v>
      </c>
      <c r="AX100" s="27" t="b">
        <v>0</v>
      </c>
      <c r="AY100" s="27" t="b">
        <v>0</v>
      </c>
      <c r="AZ100" s="29"/>
    </row>
    <row r="101">
      <c r="A101" s="45" t="s">
        <v>522</v>
      </c>
      <c r="B101" s="37" t="s">
        <v>523</v>
      </c>
      <c r="C101" s="32">
        <v>4.8696732576E10</v>
      </c>
      <c r="D101" s="29"/>
      <c r="E101" s="46">
        <v>10.0</v>
      </c>
      <c r="F101" s="33" t="s">
        <v>524</v>
      </c>
      <c r="G101" s="47" t="s">
        <v>525</v>
      </c>
      <c r="H101" s="21" t="b">
        <v>0</v>
      </c>
      <c r="I101" s="16" t="b">
        <v>0</v>
      </c>
      <c r="J101" s="22" t="b">
        <v>1</v>
      </c>
      <c r="K101" s="16" t="b">
        <v>0</v>
      </c>
      <c r="L101" s="17" t="b">
        <v>0</v>
      </c>
      <c r="M101" s="18"/>
      <c r="O101" s="40"/>
      <c r="P101" s="26" t="b">
        <v>0</v>
      </c>
      <c r="Q101" s="27" t="b">
        <v>0</v>
      </c>
      <c r="R101" s="28" t="b">
        <v>0</v>
      </c>
      <c r="S101" s="39"/>
      <c r="W101" s="40"/>
      <c r="X101" s="39"/>
      <c r="AI101" s="41"/>
      <c r="AJ101" s="26" t="b">
        <v>0</v>
      </c>
      <c r="AK101" s="63" t="b">
        <v>1</v>
      </c>
      <c r="AL101" s="63" t="b">
        <v>1</v>
      </c>
      <c r="AM101" s="27" t="b">
        <v>0</v>
      </c>
      <c r="AN101" s="27" t="b">
        <v>0</v>
      </c>
      <c r="AO101" s="28" t="b">
        <v>0</v>
      </c>
      <c r="AP101" s="27" t="b">
        <v>0</v>
      </c>
      <c r="AQ101" s="63" t="b">
        <v>1</v>
      </c>
      <c r="AR101" s="27" t="b">
        <v>0</v>
      </c>
      <c r="AS101" s="27" t="b">
        <v>0</v>
      </c>
      <c r="AT101" s="27" t="b">
        <v>0</v>
      </c>
      <c r="AU101" s="27" t="b">
        <v>0</v>
      </c>
      <c r="AV101" s="27" t="b">
        <v>0</v>
      </c>
      <c r="AW101" s="27" t="b">
        <v>0</v>
      </c>
      <c r="AX101" s="27" t="b">
        <v>0</v>
      </c>
      <c r="AY101" s="27" t="b">
        <v>0</v>
      </c>
      <c r="AZ101" s="29" t="s">
        <v>101</v>
      </c>
    </row>
    <row r="102">
      <c r="A102" s="45" t="s">
        <v>526</v>
      </c>
      <c r="B102" s="45"/>
      <c r="C102" s="55" t="s">
        <v>527</v>
      </c>
      <c r="D102" s="19"/>
      <c r="E102" s="34">
        <v>200.0</v>
      </c>
      <c r="F102" s="45"/>
      <c r="G102" s="57" t="s">
        <v>528</v>
      </c>
      <c r="H102" s="21" t="b">
        <v>0</v>
      </c>
      <c r="I102" s="22" t="b">
        <v>1</v>
      </c>
      <c r="J102" s="16" t="b">
        <v>0</v>
      </c>
      <c r="K102" s="16" t="b">
        <v>0</v>
      </c>
      <c r="L102" s="17" t="b">
        <v>0</v>
      </c>
      <c r="M102" s="18"/>
      <c r="O102" s="40"/>
      <c r="P102" s="21" t="b">
        <v>0</v>
      </c>
      <c r="Q102" s="22" t="b">
        <v>1</v>
      </c>
      <c r="R102" s="17" t="b">
        <v>0</v>
      </c>
      <c r="S102" s="24" t="b">
        <v>0</v>
      </c>
      <c r="T102" s="22" t="b">
        <v>1</v>
      </c>
      <c r="U102" s="22" t="b">
        <v>1</v>
      </c>
      <c r="V102" s="16" t="b">
        <v>0</v>
      </c>
      <c r="W102" s="17" t="b">
        <v>0</v>
      </c>
      <c r="X102" s="21" t="b">
        <v>0</v>
      </c>
      <c r="Y102" s="16" t="b">
        <v>0</v>
      </c>
      <c r="Z102" s="16" t="b">
        <v>0</v>
      </c>
      <c r="AA102" s="16" t="b">
        <v>0</v>
      </c>
      <c r="AB102" s="22" t="b">
        <v>1</v>
      </c>
      <c r="AC102" s="16" t="b">
        <v>0</v>
      </c>
      <c r="AD102" s="16" t="b">
        <v>0</v>
      </c>
      <c r="AE102" s="16" t="b">
        <v>0</v>
      </c>
      <c r="AF102" s="16" t="b">
        <v>0</v>
      </c>
      <c r="AG102" s="16" t="b">
        <v>0</v>
      </c>
      <c r="AH102" s="19" t="s">
        <v>101</v>
      </c>
      <c r="AI102" s="25" t="s">
        <v>529</v>
      </c>
      <c r="AJ102" s="39"/>
      <c r="AO102" s="40"/>
    </row>
    <row r="103">
      <c r="A103" s="30" t="s">
        <v>530</v>
      </c>
      <c r="B103" s="37"/>
      <c r="C103" s="44" t="s">
        <v>531</v>
      </c>
      <c r="D103" s="33"/>
      <c r="E103" s="34">
        <v>2000.0</v>
      </c>
      <c r="F103" s="35"/>
      <c r="G103" s="36" t="s">
        <v>532</v>
      </c>
      <c r="H103" s="21" t="b">
        <v>0</v>
      </c>
      <c r="I103" s="16" t="b">
        <v>0</v>
      </c>
      <c r="J103" s="16" t="b">
        <v>0</v>
      </c>
      <c r="K103" s="16" t="b">
        <v>0</v>
      </c>
      <c r="L103" s="23" t="b">
        <v>1</v>
      </c>
      <c r="M103" s="18" t="s">
        <v>533</v>
      </c>
      <c r="N103" s="37"/>
      <c r="O103" s="38"/>
      <c r="P103" s="21" t="b">
        <v>0</v>
      </c>
      <c r="Q103" s="16" t="b">
        <v>0</v>
      </c>
      <c r="R103" s="17" t="b">
        <v>0</v>
      </c>
      <c r="S103" s="39"/>
      <c r="W103" s="40"/>
      <c r="X103" s="39"/>
      <c r="AI103" s="41"/>
      <c r="AJ103" s="26" t="b">
        <v>0</v>
      </c>
      <c r="AK103" s="27" t="b">
        <v>0</v>
      </c>
      <c r="AL103" s="27" t="b">
        <v>0</v>
      </c>
      <c r="AM103" s="27" t="b">
        <v>0</v>
      </c>
      <c r="AN103" s="27" t="b">
        <v>0</v>
      </c>
      <c r="AO103" s="28" t="b">
        <v>0</v>
      </c>
      <c r="AP103" s="27" t="b">
        <v>0</v>
      </c>
      <c r="AQ103" s="27" t="b">
        <v>0</v>
      </c>
      <c r="AR103" s="27" t="b">
        <v>0</v>
      </c>
      <c r="AS103" s="27" t="b">
        <v>0</v>
      </c>
      <c r="AT103" s="27" t="b">
        <v>0</v>
      </c>
      <c r="AU103" s="27" t="b">
        <v>0</v>
      </c>
      <c r="AV103" s="27" t="b">
        <v>0</v>
      </c>
      <c r="AW103" s="27" t="b">
        <v>0</v>
      </c>
      <c r="AX103" s="27" t="b">
        <v>0</v>
      </c>
      <c r="AY103" s="27" t="b">
        <v>0</v>
      </c>
      <c r="AZ103" s="29"/>
    </row>
    <row r="104">
      <c r="A104" s="45" t="s">
        <v>534</v>
      </c>
      <c r="B104" s="45" t="s">
        <v>535</v>
      </c>
      <c r="C104" s="55" t="s">
        <v>536</v>
      </c>
      <c r="D104" s="19"/>
      <c r="E104" s="34">
        <v>1.0</v>
      </c>
      <c r="F104" s="45"/>
      <c r="G104" s="57" t="s">
        <v>537</v>
      </c>
      <c r="H104" s="21" t="b">
        <v>0</v>
      </c>
      <c r="I104" s="22" t="b">
        <v>1</v>
      </c>
      <c r="J104" s="16" t="b">
        <v>0</v>
      </c>
      <c r="K104" s="16" t="b">
        <v>0</v>
      </c>
      <c r="L104" s="17" t="b">
        <v>0</v>
      </c>
      <c r="M104" s="18"/>
      <c r="O104" s="40"/>
      <c r="P104" s="21" t="b">
        <v>0</v>
      </c>
      <c r="Q104" s="16" t="b">
        <v>0</v>
      </c>
      <c r="R104" s="17" t="b">
        <v>0</v>
      </c>
      <c r="S104" s="24" t="b">
        <v>0</v>
      </c>
      <c r="T104" s="22" t="b">
        <v>1</v>
      </c>
      <c r="U104" s="16" t="b">
        <v>0</v>
      </c>
      <c r="V104" s="16" t="b">
        <v>0</v>
      </c>
      <c r="W104" s="17" t="b">
        <v>0</v>
      </c>
      <c r="X104" s="21" t="b">
        <v>0</v>
      </c>
      <c r="Y104" s="16" t="b">
        <v>0</v>
      </c>
      <c r="Z104" s="16" t="b">
        <v>0</v>
      </c>
      <c r="AA104" s="16" t="b">
        <v>0</v>
      </c>
      <c r="AB104" s="22" t="b">
        <v>1</v>
      </c>
      <c r="AC104" s="16" t="b">
        <v>0</v>
      </c>
      <c r="AD104" s="16" t="b">
        <v>0</v>
      </c>
      <c r="AE104" s="16" t="b">
        <v>0</v>
      </c>
      <c r="AF104" s="16" t="b">
        <v>0</v>
      </c>
      <c r="AG104" s="16" t="b">
        <v>0</v>
      </c>
      <c r="AH104" s="19" t="s">
        <v>101</v>
      </c>
      <c r="AI104" s="25" t="s">
        <v>538</v>
      </c>
      <c r="AJ104" s="39"/>
      <c r="AO104" s="40"/>
    </row>
    <row r="105">
      <c r="A105" s="45" t="s">
        <v>539</v>
      </c>
      <c r="B105" s="37" t="s">
        <v>540</v>
      </c>
      <c r="C105" s="32" t="s">
        <v>541</v>
      </c>
      <c r="D105" s="33"/>
      <c r="E105" s="46">
        <v>1.0</v>
      </c>
      <c r="F105" s="58" t="s">
        <v>542</v>
      </c>
      <c r="G105" s="47" t="s">
        <v>543</v>
      </c>
      <c r="H105" s="21" t="b">
        <v>0</v>
      </c>
      <c r="I105" s="16" t="b">
        <v>0</v>
      </c>
      <c r="J105" s="16" t="b">
        <v>0</v>
      </c>
      <c r="K105" s="22" t="b">
        <v>1</v>
      </c>
      <c r="L105" s="17" t="b">
        <v>0</v>
      </c>
      <c r="M105" s="18"/>
      <c r="N105" s="37" t="s">
        <v>544</v>
      </c>
      <c r="O105" s="38" t="s">
        <v>545</v>
      </c>
      <c r="P105" s="26" t="b">
        <v>0</v>
      </c>
      <c r="Q105" s="27" t="b">
        <v>0</v>
      </c>
      <c r="R105" s="28" t="b">
        <v>0</v>
      </c>
      <c r="S105" s="39"/>
      <c r="W105" s="40"/>
      <c r="X105" s="39"/>
      <c r="AI105" s="41"/>
      <c r="AJ105" s="26" t="b">
        <v>0</v>
      </c>
      <c r="AK105" s="27" t="b">
        <v>0</v>
      </c>
      <c r="AL105" s="27" t="b">
        <v>0</v>
      </c>
      <c r="AM105" s="27" t="b">
        <v>0</v>
      </c>
      <c r="AN105" s="27" t="b">
        <v>0</v>
      </c>
      <c r="AO105" s="28" t="b">
        <v>0</v>
      </c>
      <c r="AP105" s="27" t="b">
        <v>0</v>
      </c>
      <c r="AQ105" s="27" t="b">
        <v>0</v>
      </c>
      <c r="AR105" s="27" t="b">
        <v>0</v>
      </c>
      <c r="AS105" s="27" t="b">
        <v>0</v>
      </c>
      <c r="AT105" s="27" t="b">
        <v>0</v>
      </c>
      <c r="AU105" s="27" t="b">
        <v>0</v>
      </c>
      <c r="AV105" s="27" t="b">
        <v>0</v>
      </c>
      <c r="AW105" s="27" t="b">
        <v>0</v>
      </c>
      <c r="AX105" s="27" t="b">
        <v>0</v>
      </c>
      <c r="AY105" s="27" t="b">
        <v>0</v>
      </c>
      <c r="AZ105" s="29"/>
    </row>
    <row r="106">
      <c r="A106" s="45" t="s">
        <v>546</v>
      </c>
      <c r="B106" s="45"/>
      <c r="C106" s="55" t="s">
        <v>547</v>
      </c>
      <c r="D106" s="19"/>
      <c r="E106" s="34">
        <v>5.0</v>
      </c>
      <c r="F106" s="56" t="s">
        <v>548</v>
      </c>
      <c r="G106" s="57" t="s">
        <v>549</v>
      </c>
      <c r="H106" s="21" t="b">
        <v>0</v>
      </c>
      <c r="I106" s="22" t="b">
        <v>1</v>
      </c>
      <c r="J106" s="16" t="b">
        <v>0</v>
      </c>
      <c r="K106" s="16" t="b">
        <v>0</v>
      </c>
      <c r="L106" s="17" t="b">
        <v>0</v>
      </c>
      <c r="M106" s="18"/>
      <c r="O106" s="40"/>
      <c r="P106" s="21" t="b">
        <v>0</v>
      </c>
      <c r="Q106" s="16" t="b">
        <v>0</v>
      </c>
      <c r="R106" s="17" t="b">
        <v>0</v>
      </c>
      <c r="S106" s="61" t="b">
        <v>1</v>
      </c>
      <c r="T106" s="22" t="b">
        <v>1</v>
      </c>
      <c r="U106" s="16" t="b">
        <v>0</v>
      </c>
      <c r="V106" s="16" t="b">
        <v>0</v>
      </c>
      <c r="W106" s="17" t="b">
        <v>0</v>
      </c>
      <c r="X106" s="21" t="b">
        <v>0</v>
      </c>
      <c r="Y106" s="22" t="b">
        <v>1</v>
      </c>
      <c r="Z106" s="22" t="b">
        <v>1</v>
      </c>
      <c r="AA106" s="16" t="b">
        <v>0</v>
      </c>
      <c r="AB106" s="16" t="b">
        <v>0</v>
      </c>
      <c r="AC106" s="16" t="b">
        <v>0</v>
      </c>
      <c r="AD106" s="16" t="b">
        <v>0</v>
      </c>
      <c r="AE106" s="16" t="b">
        <v>0</v>
      </c>
      <c r="AF106" s="16" t="b">
        <v>0</v>
      </c>
      <c r="AG106" s="16" t="b">
        <v>0</v>
      </c>
      <c r="AH106" s="19" t="s">
        <v>101</v>
      </c>
      <c r="AI106" s="25" t="s">
        <v>550</v>
      </c>
      <c r="AJ106" s="39"/>
      <c r="AO106" s="40"/>
    </row>
    <row r="107">
      <c r="A107" s="9" t="s">
        <v>551</v>
      </c>
      <c r="B107" s="10"/>
      <c r="C107" s="48" t="s">
        <v>552</v>
      </c>
      <c r="E107" s="12">
        <v>10.0</v>
      </c>
      <c r="F107" s="13" t="s">
        <v>553</v>
      </c>
      <c r="G107" s="14" t="s">
        <v>554</v>
      </c>
      <c r="H107" s="15" t="b">
        <v>1</v>
      </c>
      <c r="I107" s="16" t="b">
        <v>0</v>
      </c>
      <c r="J107" s="16" t="b">
        <v>0</v>
      </c>
      <c r="K107" s="16" t="b">
        <v>0</v>
      </c>
      <c r="L107" s="17" t="b">
        <v>0</v>
      </c>
      <c r="M107" s="18" t="s">
        <v>555</v>
      </c>
      <c r="O107" s="40"/>
      <c r="P107" s="15" t="b">
        <v>1</v>
      </c>
      <c r="Q107" s="16" t="b">
        <v>0</v>
      </c>
      <c r="R107" s="23" t="b">
        <v>1</v>
      </c>
      <c r="S107" s="39"/>
      <c r="W107" s="40"/>
      <c r="X107" s="39"/>
      <c r="AI107" s="41"/>
      <c r="AJ107" s="39"/>
      <c r="AO107" s="40"/>
    </row>
    <row r="108">
      <c r="A108" s="9" t="s">
        <v>556</v>
      </c>
      <c r="B108" s="10"/>
      <c r="C108" s="11"/>
      <c r="E108" s="12">
        <v>12.0</v>
      </c>
      <c r="F108" s="13" t="s">
        <v>557</v>
      </c>
      <c r="G108" s="14" t="s">
        <v>558</v>
      </c>
      <c r="H108" s="15" t="b">
        <v>1</v>
      </c>
      <c r="I108" s="16" t="b">
        <v>0</v>
      </c>
      <c r="J108" s="16" t="b">
        <v>0</v>
      </c>
      <c r="K108" s="16" t="b">
        <v>0</v>
      </c>
      <c r="L108" s="17" t="b">
        <v>0</v>
      </c>
      <c r="M108" s="18" t="s">
        <v>559</v>
      </c>
      <c r="O108" s="40"/>
      <c r="P108" s="15" t="b">
        <v>1</v>
      </c>
      <c r="Q108" s="22" t="b">
        <v>1</v>
      </c>
      <c r="R108" s="17" t="b">
        <v>0</v>
      </c>
      <c r="S108" s="39"/>
      <c r="W108" s="40"/>
      <c r="X108" s="39"/>
      <c r="AI108" s="41"/>
      <c r="AJ108" s="39"/>
      <c r="AO108" s="40"/>
    </row>
    <row r="109">
      <c r="A109" s="9" t="s">
        <v>560</v>
      </c>
      <c r="B109" s="10"/>
      <c r="C109" s="48" t="s">
        <v>561</v>
      </c>
      <c r="E109" s="12">
        <v>12.0</v>
      </c>
      <c r="F109" s="13" t="s">
        <v>562</v>
      </c>
      <c r="G109" s="14" t="s">
        <v>563</v>
      </c>
      <c r="H109" s="15" t="b">
        <v>1</v>
      </c>
      <c r="I109" s="16" t="b">
        <v>0</v>
      </c>
      <c r="J109" s="16" t="b">
        <v>0</v>
      </c>
      <c r="K109" s="16" t="b">
        <v>0</v>
      </c>
      <c r="L109" s="17" t="b">
        <v>0</v>
      </c>
      <c r="M109" s="18" t="s">
        <v>564</v>
      </c>
      <c r="O109" s="40"/>
      <c r="P109" s="15" t="b">
        <v>1</v>
      </c>
      <c r="Q109" s="22" t="b">
        <v>1</v>
      </c>
      <c r="R109" s="23" t="b">
        <v>1</v>
      </c>
      <c r="S109" s="39"/>
      <c r="W109" s="40"/>
      <c r="X109" s="39"/>
      <c r="AI109" s="41"/>
      <c r="AJ109" s="39"/>
      <c r="AO109" s="40"/>
    </row>
    <row r="110">
      <c r="A110" s="45" t="s">
        <v>565</v>
      </c>
      <c r="B110" s="45"/>
      <c r="C110" s="55" t="s">
        <v>566</v>
      </c>
      <c r="D110" s="19"/>
      <c r="E110" s="34">
        <v>1.0</v>
      </c>
      <c r="F110" s="45"/>
      <c r="G110" s="57" t="s">
        <v>567</v>
      </c>
      <c r="H110" s="21" t="b">
        <v>0</v>
      </c>
      <c r="I110" s="22" t="b">
        <v>1</v>
      </c>
      <c r="J110" s="16" t="b">
        <v>0</v>
      </c>
      <c r="K110" s="16" t="b">
        <v>0</v>
      </c>
      <c r="L110" s="17" t="b">
        <v>0</v>
      </c>
      <c r="M110" s="18"/>
      <c r="O110" s="40"/>
      <c r="P110" s="15" t="b">
        <v>1</v>
      </c>
      <c r="Q110" s="16" t="b">
        <v>0</v>
      </c>
      <c r="R110" s="23" t="b">
        <v>1</v>
      </c>
      <c r="S110" s="61" t="b">
        <v>1</v>
      </c>
      <c r="T110" s="22" t="b">
        <v>1</v>
      </c>
      <c r="U110" s="16" t="b">
        <v>0</v>
      </c>
      <c r="V110" s="16" t="b">
        <v>0</v>
      </c>
      <c r="W110" s="17" t="b">
        <v>0</v>
      </c>
      <c r="X110" s="21" t="b">
        <v>0</v>
      </c>
      <c r="Y110" s="16" t="b">
        <v>0</v>
      </c>
      <c r="Z110" s="16" t="b">
        <v>0</v>
      </c>
      <c r="AA110" s="16" t="b">
        <v>0</v>
      </c>
      <c r="AB110" s="16" t="b">
        <v>0</v>
      </c>
      <c r="AC110" s="16" t="b">
        <v>0</v>
      </c>
      <c r="AD110" s="16" t="b">
        <v>0</v>
      </c>
      <c r="AE110" s="22" t="b">
        <v>1</v>
      </c>
      <c r="AF110" s="16" t="b">
        <v>0</v>
      </c>
      <c r="AG110" s="16" t="b">
        <v>0</v>
      </c>
      <c r="AH110" s="19" t="s">
        <v>101</v>
      </c>
      <c r="AI110" s="25" t="s">
        <v>568</v>
      </c>
      <c r="AJ110" s="39"/>
      <c r="AO110" s="40"/>
    </row>
    <row r="111">
      <c r="A111" s="45" t="s">
        <v>569</v>
      </c>
      <c r="B111" s="45"/>
      <c r="C111" s="55">
        <v>7.495561247E9</v>
      </c>
      <c r="D111" s="19"/>
      <c r="E111" s="34" t="s">
        <v>570</v>
      </c>
      <c r="F111" s="45"/>
      <c r="G111" s="57" t="s">
        <v>571</v>
      </c>
      <c r="H111" s="21" t="b">
        <v>0</v>
      </c>
      <c r="I111" s="22" t="b">
        <v>1</v>
      </c>
      <c r="J111" s="16" t="b">
        <v>0</v>
      </c>
      <c r="K111" s="16" t="b">
        <v>0</v>
      </c>
      <c r="L111" s="17" t="b">
        <v>0</v>
      </c>
      <c r="M111" s="18"/>
      <c r="O111" s="40"/>
      <c r="P111" s="21" t="b">
        <v>0</v>
      </c>
      <c r="Q111" s="16" t="b">
        <v>0</v>
      </c>
      <c r="R111" s="17" t="b">
        <v>0</v>
      </c>
      <c r="S111" s="61" t="b">
        <v>1</v>
      </c>
      <c r="T111" s="22" t="b">
        <v>1</v>
      </c>
      <c r="U111" s="16" t="b">
        <v>0</v>
      </c>
      <c r="V111" s="16" t="b">
        <v>0</v>
      </c>
      <c r="W111" s="17" t="b">
        <v>0</v>
      </c>
      <c r="X111" s="21" t="b">
        <v>0</v>
      </c>
      <c r="Y111" s="22" t="b">
        <v>1</v>
      </c>
      <c r="Z111" s="16" t="b">
        <v>0</v>
      </c>
      <c r="AA111" s="22" t="b">
        <v>1</v>
      </c>
      <c r="AB111" s="22" t="b">
        <v>1</v>
      </c>
      <c r="AC111" s="16" t="b">
        <v>0</v>
      </c>
      <c r="AD111" s="16" t="b">
        <v>0</v>
      </c>
      <c r="AE111" s="16" t="b">
        <v>0</v>
      </c>
      <c r="AF111" s="16" t="b">
        <v>0</v>
      </c>
      <c r="AG111" s="16" t="b">
        <v>0</v>
      </c>
      <c r="AH111" s="19" t="s">
        <v>101</v>
      </c>
      <c r="AI111" s="25" t="s">
        <v>572</v>
      </c>
      <c r="AJ111" s="39"/>
      <c r="AO111" s="40"/>
    </row>
    <row r="112">
      <c r="A112" s="45" t="s">
        <v>573</v>
      </c>
      <c r="B112" s="45" t="s">
        <v>574</v>
      </c>
      <c r="C112" s="55" t="s">
        <v>575</v>
      </c>
      <c r="D112" s="19"/>
      <c r="E112" s="34">
        <v>10.0</v>
      </c>
      <c r="F112" s="45" t="s">
        <v>576</v>
      </c>
      <c r="G112" s="57" t="s">
        <v>577</v>
      </c>
      <c r="H112" s="21" t="b">
        <v>0</v>
      </c>
      <c r="I112" s="22" t="b">
        <v>1</v>
      </c>
      <c r="J112" s="16" t="b">
        <v>0</v>
      </c>
      <c r="K112" s="16" t="b">
        <v>0</v>
      </c>
      <c r="L112" s="17" t="b">
        <v>0</v>
      </c>
      <c r="M112" s="18"/>
      <c r="O112" s="40"/>
      <c r="P112" s="21" t="b">
        <v>0</v>
      </c>
      <c r="Q112" s="16" t="b">
        <v>0</v>
      </c>
      <c r="R112" s="23" t="b">
        <v>1</v>
      </c>
      <c r="S112" s="24" t="b">
        <v>0</v>
      </c>
      <c r="T112" s="22" t="b">
        <v>1</v>
      </c>
      <c r="U112" s="22" t="b">
        <v>1</v>
      </c>
      <c r="V112" s="22" t="b">
        <v>1</v>
      </c>
      <c r="W112" s="17" t="b">
        <v>0</v>
      </c>
      <c r="X112" s="15" t="b">
        <v>1</v>
      </c>
      <c r="Y112" s="22" t="b">
        <v>1</v>
      </c>
      <c r="Z112" s="16" t="b">
        <v>0</v>
      </c>
      <c r="AA112" s="16" t="b">
        <v>0</v>
      </c>
      <c r="AB112" s="16" t="b">
        <v>0</v>
      </c>
      <c r="AC112" s="22" t="b">
        <v>1</v>
      </c>
      <c r="AD112" s="16" t="b">
        <v>0</v>
      </c>
      <c r="AE112" s="16" t="b">
        <v>0</v>
      </c>
      <c r="AF112" s="16" t="b">
        <v>0</v>
      </c>
      <c r="AG112" s="16" t="b">
        <v>0</v>
      </c>
      <c r="AH112" s="19" t="s">
        <v>101</v>
      </c>
      <c r="AI112" s="25" t="s">
        <v>578</v>
      </c>
      <c r="AJ112" s="39"/>
      <c r="AO112" s="40"/>
    </row>
    <row r="113">
      <c r="A113" s="9" t="s">
        <v>579</v>
      </c>
      <c r="B113" s="42" t="s">
        <v>580</v>
      </c>
      <c r="C113" s="11"/>
      <c r="E113" s="12">
        <v>50.0</v>
      </c>
      <c r="F113" s="13" t="s">
        <v>581</v>
      </c>
      <c r="G113" s="14" t="s">
        <v>582</v>
      </c>
      <c r="H113" s="15" t="b">
        <v>1</v>
      </c>
      <c r="I113" s="16" t="b">
        <v>0</v>
      </c>
      <c r="J113" s="16" t="b">
        <v>0</v>
      </c>
      <c r="K113" s="16" t="b">
        <v>0</v>
      </c>
      <c r="L113" s="17" t="b">
        <v>0</v>
      </c>
      <c r="M113" s="18" t="s">
        <v>270</v>
      </c>
      <c r="O113" s="40"/>
      <c r="P113" s="15" t="b">
        <v>1</v>
      </c>
      <c r="Q113" s="22" t="b">
        <v>1</v>
      </c>
      <c r="R113" s="23" t="b">
        <v>1</v>
      </c>
      <c r="S113" s="39"/>
      <c r="W113" s="40"/>
      <c r="X113" s="39"/>
      <c r="AI113" s="41"/>
      <c r="AJ113" s="39"/>
      <c r="AO113" s="40"/>
    </row>
    <row r="114">
      <c r="A114" s="45" t="s">
        <v>583</v>
      </c>
      <c r="B114" s="37" t="s">
        <v>584</v>
      </c>
      <c r="C114" s="32" t="s">
        <v>585</v>
      </c>
      <c r="D114" s="33" t="s">
        <v>586</v>
      </c>
      <c r="E114" s="46" t="s">
        <v>587</v>
      </c>
      <c r="F114" s="58" t="s">
        <v>588</v>
      </c>
      <c r="G114" s="47" t="s">
        <v>589</v>
      </c>
      <c r="H114" s="21" t="b">
        <v>0</v>
      </c>
      <c r="I114" s="16" t="b">
        <v>0</v>
      </c>
      <c r="J114" s="16" t="b">
        <v>0</v>
      </c>
      <c r="K114" s="22" t="b">
        <v>1</v>
      </c>
      <c r="L114" s="17" t="b">
        <v>0</v>
      </c>
      <c r="M114" s="18"/>
      <c r="N114" s="37" t="s">
        <v>590</v>
      </c>
      <c r="O114" s="38" t="s">
        <v>591</v>
      </c>
      <c r="P114" s="26" t="b">
        <v>0</v>
      </c>
      <c r="Q114" s="27" t="b">
        <v>0</v>
      </c>
      <c r="R114" s="28" t="b">
        <v>0</v>
      </c>
      <c r="S114" s="39"/>
      <c r="W114" s="40"/>
      <c r="X114" s="39"/>
      <c r="AI114" s="41"/>
      <c r="AJ114" s="26" t="b">
        <v>0</v>
      </c>
      <c r="AK114" s="27" t="b">
        <v>0</v>
      </c>
      <c r="AL114" s="27" t="b">
        <v>0</v>
      </c>
      <c r="AM114" s="27" t="b">
        <v>0</v>
      </c>
      <c r="AN114" s="27" t="b">
        <v>0</v>
      </c>
      <c r="AO114" s="28" t="b">
        <v>0</v>
      </c>
      <c r="AP114" s="27" t="b">
        <v>0</v>
      </c>
      <c r="AQ114" s="27" t="b">
        <v>0</v>
      </c>
      <c r="AR114" s="27" t="b">
        <v>0</v>
      </c>
      <c r="AS114" s="27" t="b">
        <v>0</v>
      </c>
      <c r="AT114" s="27" t="b">
        <v>0</v>
      </c>
      <c r="AU114" s="27" t="b">
        <v>0</v>
      </c>
      <c r="AV114" s="27" t="b">
        <v>0</v>
      </c>
      <c r="AW114" s="27" t="b">
        <v>0</v>
      </c>
      <c r="AX114" s="27" t="b">
        <v>0</v>
      </c>
      <c r="AY114" s="27" t="b">
        <v>0</v>
      </c>
      <c r="AZ114" s="29"/>
    </row>
    <row r="115">
      <c r="A115" s="9" t="s">
        <v>592</v>
      </c>
      <c r="B115" s="10"/>
      <c r="C115" s="48" t="s">
        <v>593</v>
      </c>
      <c r="E115" s="12">
        <v>50.0</v>
      </c>
      <c r="F115" s="13" t="s">
        <v>594</v>
      </c>
      <c r="G115" s="14" t="s">
        <v>595</v>
      </c>
      <c r="H115" s="15" t="b">
        <v>1</v>
      </c>
      <c r="I115" s="16" t="b">
        <v>0</v>
      </c>
      <c r="J115" s="16" t="b">
        <v>0</v>
      </c>
      <c r="K115" s="16" t="b">
        <v>0</v>
      </c>
      <c r="L115" s="17" t="b">
        <v>0</v>
      </c>
      <c r="M115" s="18" t="s">
        <v>216</v>
      </c>
      <c r="O115" s="40"/>
      <c r="P115" s="15" t="b">
        <v>1</v>
      </c>
      <c r="Q115" s="22" t="b">
        <v>1</v>
      </c>
      <c r="R115" s="23" t="b">
        <v>1</v>
      </c>
      <c r="S115" s="39"/>
      <c r="W115" s="40"/>
      <c r="X115" s="39"/>
      <c r="AI115" s="41"/>
      <c r="AJ115" s="39"/>
      <c r="AO115" s="40"/>
    </row>
    <row r="116">
      <c r="A116" s="45" t="s">
        <v>596</v>
      </c>
      <c r="B116" s="37"/>
      <c r="C116" s="32">
        <v>3.51967257084E11</v>
      </c>
      <c r="D116" s="33" t="s">
        <v>597</v>
      </c>
      <c r="E116" s="46" t="s">
        <v>598</v>
      </c>
      <c r="F116" s="29"/>
      <c r="G116" s="47" t="s">
        <v>599</v>
      </c>
      <c r="H116" s="21" t="b">
        <v>0</v>
      </c>
      <c r="I116" s="16" t="b">
        <v>0</v>
      </c>
      <c r="J116" s="22" t="b">
        <v>1</v>
      </c>
      <c r="K116" s="16" t="b">
        <v>0</v>
      </c>
      <c r="L116" s="17" t="b">
        <v>0</v>
      </c>
      <c r="M116" s="18"/>
      <c r="O116" s="40"/>
      <c r="P116" s="66" t="b">
        <v>1</v>
      </c>
      <c r="Q116" s="27" t="b">
        <v>0</v>
      </c>
      <c r="R116" s="64" t="b">
        <v>1</v>
      </c>
      <c r="S116" s="39"/>
      <c r="W116" s="40"/>
      <c r="X116" s="39"/>
      <c r="AI116" s="41"/>
      <c r="AJ116" s="26" t="b">
        <v>0</v>
      </c>
      <c r="AK116" s="63" t="b">
        <v>1</v>
      </c>
      <c r="AL116" s="63" t="b">
        <v>1</v>
      </c>
      <c r="AM116" s="27" t="b">
        <v>0</v>
      </c>
      <c r="AN116" s="27" t="b">
        <v>0</v>
      </c>
      <c r="AO116" s="28" t="b">
        <v>0</v>
      </c>
      <c r="AP116" s="63" t="b">
        <v>1</v>
      </c>
      <c r="AQ116" s="27" t="b">
        <v>0</v>
      </c>
      <c r="AR116" s="27" t="b">
        <v>0</v>
      </c>
      <c r="AS116" s="27" t="b">
        <v>0</v>
      </c>
      <c r="AT116" s="27" t="b">
        <v>0</v>
      </c>
      <c r="AU116" s="27" t="b">
        <v>0</v>
      </c>
      <c r="AV116" s="63" t="b">
        <v>1</v>
      </c>
      <c r="AW116" s="63" t="b">
        <v>1</v>
      </c>
      <c r="AX116" s="63" t="b">
        <v>1</v>
      </c>
      <c r="AY116" s="63" t="b">
        <v>1</v>
      </c>
      <c r="AZ116" s="29" t="s">
        <v>101</v>
      </c>
    </row>
    <row r="117">
      <c r="A117" s="9" t="s">
        <v>600</v>
      </c>
      <c r="B117" s="42" t="s">
        <v>601</v>
      </c>
      <c r="C117" s="48" t="s">
        <v>602</v>
      </c>
      <c r="E117" s="12">
        <v>78.0</v>
      </c>
      <c r="F117" s="13" t="s">
        <v>603</v>
      </c>
      <c r="G117" s="14" t="s">
        <v>604</v>
      </c>
      <c r="H117" s="15" t="b">
        <v>1</v>
      </c>
      <c r="I117" s="16" t="b">
        <v>0</v>
      </c>
      <c r="J117" s="16" t="b">
        <v>0</v>
      </c>
      <c r="K117" s="16" t="b">
        <v>0</v>
      </c>
      <c r="L117" s="17" t="b">
        <v>0</v>
      </c>
      <c r="M117" s="18" t="s">
        <v>605</v>
      </c>
      <c r="O117" s="40"/>
      <c r="P117" s="15" t="b">
        <v>1</v>
      </c>
      <c r="Q117" s="22" t="b">
        <v>1</v>
      </c>
      <c r="R117" s="17" t="b">
        <v>0</v>
      </c>
      <c r="S117" s="39"/>
      <c r="W117" s="40"/>
      <c r="X117" s="39"/>
      <c r="AI117" s="41"/>
      <c r="AJ117" s="39"/>
      <c r="AO117" s="40"/>
    </row>
    <row r="118">
      <c r="A118" s="45" t="s">
        <v>606</v>
      </c>
      <c r="B118" s="37"/>
      <c r="C118" s="32" t="s">
        <v>607</v>
      </c>
      <c r="D118" s="29"/>
      <c r="E118" s="46">
        <v>6.0</v>
      </c>
      <c r="F118" s="29"/>
      <c r="G118" s="47" t="s">
        <v>608</v>
      </c>
      <c r="H118" s="21" t="b">
        <v>0</v>
      </c>
      <c r="I118" s="16" t="b">
        <v>0</v>
      </c>
      <c r="J118" s="22" t="b">
        <v>1</v>
      </c>
      <c r="K118" s="16" t="b">
        <v>0</v>
      </c>
      <c r="L118" s="17" t="b">
        <v>0</v>
      </c>
      <c r="M118" s="18"/>
      <c r="O118" s="40"/>
      <c r="P118" s="26" t="b">
        <v>0</v>
      </c>
      <c r="Q118" s="27" t="b">
        <v>0</v>
      </c>
      <c r="R118" s="64" t="b">
        <v>1</v>
      </c>
      <c r="S118" s="39"/>
      <c r="W118" s="40"/>
      <c r="X118" s="39"/>
      <c r="AI118" s="41"/>
      <c r="AJ118" s="26" t="b">
        <v>0</v>
      </c>
      <c r="AK118" s="27" t="b">
        <v>0</v>
      </c>
      <c r="AL118" s="63" t="b">
        <v>1</v>
      </c>
      <c r="AM118" s="27" t="b">
        <v>0</v>
      </c>
      <c r="AN118" s="27" t="b">
        <v>0</v>
      </c>
      <c r="AO118" s="28" t="b">
        <v>0</v>
      </c>
      <c r="AP118" s="27" t="b">
        <v>0</v>
      </c>
      <c r="AQ118" s="63" t="b">
        <v>1</v>
      </c>
      <c r="AR118" s="27" t="b">
        <v>0</v>
      </c>
      <c r="AS118" s="27" t="b">
        <v>0</v>
      </c>
      <c r="AT118" s="27" t="b">
        <v>0</v>
      </c>
      <c r="AU118" s="27" t="b">
        <v>0</v>
      </c>
      <c r="AV118" s="27" t="b">
        <v>0</v>
      </c>
      <c r="AW118" s="27" t="b">
        <v>0</v>
      </c>
      <c r="AX118" s="27" t="b">
        <v>0</v>
      </c>
      <c r="AY118" s="27" t="b">
        <v>0</v>
      </c>
      <c r="AZ118" s="29" t="s">
        <v>101</v>
      </c>
    </row>
    <row r="119">
      <c r="A119" s="30" t="s">
        <v>609</v>
      </c>
      <c r="B119" s="31" t="s">
        <v>610</v>
      </c>
      <c r="C119" s="32"/>
      <c r="D119" s="33"/>
      <c r="E119" s="34">
        <v>5.0</v>
      </c>
      <c r="F119" s="35"/>
      <c r="G119" s="36" t="s">
        <v>611</v>
      </c>
      <c r="H119" s="21" t="b">
        <v>0</v>
      </c>
      <c r="I119" s="16" t="b">
        <v>0</v>
      </c>
      <c r="J119" s="16" t="b">
        <v>0</v>
      </c>
      <c r="K119" s="16" t="b">
        <v>0</v>
      </c>
      <c r="L119" s="23" t="b">
        <v>1</v>
      </c>
      <c r="M119" s="18" t="s">
        <v>612</v>
      </c>
      <c r="N119" s="37"/>
      <c r="O119" s="38"/>
      <c r="P119" s="21" t="b">
        <v>0</v>
      </c>
      <c r="Q119" s="22" t="b">
        <v>1</v>
      </c>
      <c r="R119" s="17" t="b">
        <v>0</v>
      </c>
      <c r="S119" s="39"/>
      <c r="W119" s="40"/>
      <c r="X119" s="39"/>
      <c r="AI119" s="41"/>
      <c r="AJ119" s="26" t="b">
        <v>0</v>
      </c>
      <c r="AK119" s="27" t="b">
        <v>0</v>
      </c>
      <c r="AL119" s="27" t="b">
        <v>0</v>
      </c>
      <c r="AM119" s="27" t="b">
        <v>0</v>
      </c>
      <c r="AN119" s="27" t="b">
        <v>0</v>
      </c>
      <c r="AO119" s="28" t="b">
        <v>0</v>
      </c>
      <c r="AP119" s="27" t="b">
        <v>0</v>
      </c>
      <c r="AQ119" s="27" t="b">
        <v>0</v>
      </c>
      <c r="AR119" s="27" t="b">
        <v>0</v>
      </c>
      <c r="AS119" s="27" t="b">
        <v>0</v>
      </c>
      <c r="AT119" s="27" t="b">
        <v>0</v>
      </c>
      <c r="AU119" s="27" t="b">
        <v>0</v>
      </c>
      <c r="AV119" s="27" t="b">
        <v>0</v>
      </c>
      <c r="AW119" s="27" t="b">
        <v>0</v>
      </c>
      <c r="AX119" s="27" t="b">
        <v>0</v>
      </c>
      <c r="AY119" s="27" t="b">
        <v>0</v>
      </c>
      <c r="AZ119" s="29"/>
    </row>
    <row r="120">
      <c r="A120" s="9" t="s">
        <v>613</v>
      </c>
      <c r="B120" s="10"/>
      <c r="C120" s="48" t="s">
        <v>614</v>
      </c>
      <c r="E120" s="12">
        <v>5.0</v>
      </c>
      <c r="F120" s="13" t="s">
        <v>615</v>
      </c>
      <c r="G120" s="14" t="s">
        <v>616</v>
      </c>
      <c r="H120" s="15" t="b">
        <v>1</v>
      </c>
      <c r="I120" s="16" t="b">
        <v>0</v>
      </c>
      <c r="J120" s="16" t="b">
        <v>0</v>
      </c>
      <c r="K120" s="16" t="b">
        <v>0</v>
      </c>
      <c r="L120" s="17" t="b">
        <v>0</v>
      </c>
      <c r="M120" s="18" t="s">
        <v>617</v>
      </c>
      <c r="O120" s="40"/>
      <c r="P120" s="21" t="b">
        <v>0</v>
      </c>
      <c r="Q120" s="22" t="b">
        <v>1</v>
      </c>
      <c r="R120" s="23" t="b">
        <v>1</v>
      </c>
      <c r="S120" s="39"/>
      <c r="W120" s="40"/>
      <c r="X120" s="39"/>
      <c r="AI120" s="41"/>
      <c r="AJ120" s="39"/>
      <c r="AO120" s="40"/>
    </row>
    <row r="121">
      <c r="A121" s="30" t="s">
        <v>618</v>
      </c>
      <c r="B121" s="31" t="s">
        <v>619</v>
      </c>
      <c r="C121" s="32"/>
      <c r="D121" s="33"/>
      <c r="E121" s="34">
        <v>30.0</v>
      </c>
      <c r="F121" s="35" t="s">
        <v>620</v>
      </c>
      <c r="G121" s="36" t="s">
        <v>621</v>
      </c>
      <c r="H121" s="21" t="b">
        <v>0</v>
      </c>
      <c r="I121" s="16" t="b">
        <v>0</v>
      </c>
      <c r="J121" s="16" t="b">
        <v>0</v>
      </c>
      <c r="K121" s="16" t="b">
        <v>0</v>
      </c>
      <c r="L121" s="23" t="b">
        <v>1</v>
      </c>
      <c r="M121" s="18" t="s">
        <v>622</v>
      </c>
      <c r="N121" s="37"/>
      <c r="O121" s="38"/>
      <c r="P121" s="21" t="b">
        <v>0</v>
      </c>
      <c r="Q121" s="22" t="b">
        <v>1</v>
      </c>
      <c r="R121" s="23" t="b">
        <v>1</v>
      </c>
      <c r="S121" s="39"/>
      <c r="W121" s="40"/>
      <c r="X121" s="39"/>
      <c r="AI121" s="41"/>
      <c r="AJ121" s="26" t="b">
        <v>0</v>
      </c>
      <c r="AK121" s="27" t="b">
        <v>0</v>
      </c>
      <c r="AL121" s="27" t="b">
        <v>0</v>
      </c>
      <c r="AM121" s="27" t="b">
        <v>0</v>
      </c>
      <c r="AN121" s="27" t="b">
        <v>0</v>
      </c>
      <c r="AO121" s="28" t="b">
        <v>0</v>
      </c>
      <c r="AP121" s="27" t="b">
        <v>0</v>
      </c>
      <c r="AQ121" s="27" t="b">
        <v>0</v>
      </c>
      <c r="AR121" s="27" t="b">
        <v>0</v>
      </c>
      <c r="AS121" s="27" t="b">
        <v>0</v>
      </c>
      <c r="AT121" s="27" t="b">
        <v>0</v>
      </c>
      <c r="AU121" s="27" t="b">
        <v>0</v>
      </c>
      <c r="AV121" s="27" t="b">
        <v>0</v>
      </c>
      <c r="AW121" s="27" t="b">
        <v>0</v>
      </c>
      <c r="AX121" s="27" t="b">
        <v>0</v>
      </c>
      <c r="AY121" s="27" t="b">
        <v>0</v>
      </c>
      <c r="AZ121" s="29"/>
    </row>
    <row r="122">
      <c r="A122" s="9" t="s">
        <v>623</v>
      </c>
      <c r="B122" s="10"/>
      <c r="C122" s="48" t="s">
        <v>624</v>
      </c>
      <c r="E122" s="12">
        <v>80.0</v>
      </c>
      <c r="F122" s="13" t="s">
        <v>625</v>
      </c>
      <c r="G122" s="14" t="s">
        <v>626</v>
      </c>
      <c r="H122" s="15" t="b">
        <v>1</v>
      </c>
      <c r="I122" s="16" t="b">
        <v>0</v>
      </c>
      <c r="J122" s="16" t="b">
        <v>0</v>
      </c>
      <c r="K122" s="16" t="b">
        <v>0</v>
      </c>
      <c r="L122" s="17" t="b">
        <v>0</v>
      </c>
      <c r="M122" s="18" t="s">
        <v>627</v>
      </c>
      <c r="O122" s="40"/>
      <c r="P122" s="15" t="b">
        <v>1</v>
      </c>
      <c r="Q122" s="22" t="b">
        <v>1</v>
      </c>
      <c r="R122" s="23" t="b">
        <v>1</v>
      </c>
      <c r="S122" s="39"/>
      <c r="W122" s="40"/>
      <c r="X122" s="39"/>
      <c r="AI122" s="41"/>
      <c r="AJ122" s="39"/>
      <c r="AO122" s="40"/>
    </row>
    <row r="123">
      <c r="A123" s="9" t="s">
        <v>628</v>
      </c>
      <c r="B123" s="42" t="s">
        <v>629</v>
      </c>
      <c r="C123" s="48" t="s">
        <v>630</v>
      </c>
      <c r="D123" s="50" t="s">
        <v>631</v>
      </c>
      <c r="E123" s="12">
        <v>3.0</v>
      </c>
      <c r="F123" s="13" t="s">
        <v>632</v>
      </c>
      <c r="G123" s="14" t="s">
        <v>633</v>
      </c>
      <c r="H123" s="15" t="b">
        <v>1</v>
      </c>
      <c r="I123" s="16" t="b">
        <v>0</v>
      </c>
      <c r="J123" s="16" t="b">
        <v>0</v>
      </c>
      <c r="K123" s="16" t="b">
        <v>0</v>
      </c>
      <c r="L123" s="17" t="b">
        <v>0</v>
      </c>
      <c r="M123" s="18" t="s">
        <v>634</v>
      </c>
      <c r="N123" s="19"/>
      <c r="O123" s="20"/>
      <c r="P123" s="21" t="b">
        <v>0</v>
      </c>
      <c r="Q123" s="16" t="b">
        <v>0</v>
      </c>
      <c r="R123" s="17" t="b">
        <v>0</v>
      </c>
      <c r="S123" s="24"/>
      <c r="T123" s="16"/>
      <c r="U123" s="16"/>
      <c r="V123" s="16"/>
      <c r="W123" s="17"/>
      <c r="X123" s="21"/>
      <c r="Y123" s="16"/>
      <c r="Z123" s="16"/>
      <c r="AA123" s="16"/>
      <c r="AB123" s="16"/>
      <c r="AC123" s="16"/>
      <c r="AD123" s="16"/>
      <c r="AE123" s="16"/>
      <c r="AF123" s="16"/>
      <c r="AG123" s="16"/>
      <c r="AH123" s="19"/>
      <c r="AI123" s="25"/>
      <c r="AJ123" s="26"/>
      <c r="AK123" s="27"/>
      <c r="AL123" s="27"/>
      <c r="AM123" s="27"/>
      <c r="AN123" s="27"/>
      <c r="AO123" s="28"/>
      <c r="AP123" s="27"/>
      <c r="AQ123" s="27"/>
      <c r="AR123" s="27"/>
      <c r="AS123" s="27"/>
      <c r="AT123" s="27"/>
      <c r="AU123" s="27"/>
      <c r="AV123" s="27"/>
      <c r="AW123" s="27"/>
      <c r="AX123" s="27"/>
      <c r="AY123" s="27"/>
      <c r="AZ123" s="71"/>
    </row>
    <row r="124">
      <c r="A124" s="30" t="s">
        <v>635</v>
      </c>
      <c r="B124" s="37"/>
      <c r="C124" s="44" t="s">
        <v>636</v>
      </c>
      <c r="D124" s="33"/>
      <c r="E124" s="34">
        <v>35.0</v>
      </c>
      <c r="F124" s="35" t="s">
        <v>637</v>
      </c>
      <c r="G124" s="36" t="s">
        <v>638</v>
      </c>
      <c r="H124" s="21" t="b">
        <v>0</v>
      </c>
      <c r="I124" s="16" t="b">
        <v>0</v>
      </c>
      <c r="J124" s="16" t="b">
        <v>0</v>
      </c>
      <c r="K124" s="16" t="b">
        <v>0</v>
      </c>
      <c r="L124" s="23" t="b">
        <v>1</v>
      </c>
      <c r="M124" s="18" t="s">
        <v>639</v>
      </c>
      <c r="N124" s="37"/>
      <c r="O124" s="38"/>
      <c r="P124" s="15" t="b">
        <v>1</v>
      </c>
      <c r="Q124" s="22" t="b">
        <v>1</v>
      </c>
      <c r="R124" s="23" t="b">
        <v>1</v>
      </c>
      <c r="S124" s="39"/>
      <c r="W124" s="40"/>
      <c r="X124" s="39"/>
      <c r="AI124" s="41"/>
      <c r="AJ124" s="26" t="b">
        <v>0</v>
      </c>
      <c r="AK124" s="27" t="b">
        <v>0</v>
      </c>
      <c r="AL124" s="27" t="b">
        <v>0</v>
      </c>
      <c r="AM124" s="27" t="b">
        <v>0</v>
      </c>
      <c r="AN124" s="27" t="b">
        <v>0</v>
      </c>
      <c r="AO124" s="28" t="b">
        <v>0</v>
      </c>
      <c r="AP124" s="27" t="b">
        <v>0</v>
      </c>
      <c r="AQ124" s="27" t="b">
        <v>0</v>
      </c>
      <c r="AR124" s="27" t="b">
        <v>0</v>
      </c>
      <c r="AS124" s="27" t="b">
        <v>0</v>
      </c>
      <c r="AT124" s="27" t="b">
        <v>0</v>
      </c>
      <c r="AU124" s="27" t="b">
        <v>0</v>
      </c>
      <c r="AV124" s="27" t="b">
        <v>0</v>
      </c>
      <c r="AW124" s="27" t="b">
        <v>0</v>
      </c>
      <c r="AX124" s="27" t="b">
        <v>0</v>
      </c>
      <c r="AY124" s="27" t="b">
        <v>0</v>
      </c>
      <c r="AZ124" s="29"/>
    </row>
    <row r="125">
      <c r="A125" s="45" t="s">
        <v>640</v>
      </c>
      <c r="B125" s="45"/>
      <c r="C125" s="55">
        <v>2.017789909E11</v>
      </c>
      <c r="D125" s="19"/>
      <c r="E125" s="34">
        <v>5.0</v>
      </c>
      <c r="F125" s="70" t="s">
        <v>641</v>
      </c>
      <c r="G125" s="57" t="s">
        <v>642</v>
      </c>
      <c r="H125" s="21" t="b">
        <v>0</v>
      </c>
      <c r="I125" s="22" t="b">
        <v>1</v>
      </c>
      <c r="J125" s="16" t="b">
        <v>0</v>
      </c>
      <c r="K125" s="16" t="b">
        <v>0</v>
      </c>
      <c r="L125" s="17" t="b">
        <v>0</v>
      </c>
      <c r="M125" s="18"/>
      <c r="O125" s="40"/>
      <c r="P125" s="21" t="b">
        <v>0</v>
      </c>
      <c r="Q125" s="16" t="b">
        <v>0</v>
      </c>
      <c r="R125" s="17" t="b">
        <v>0</v>
      </c>
      <c r="S125" s="61" t="b">
        <v>1</v>
      </c>
      <c r="T125" s="22" t="b">
        <v>1</v>
      </c>
      <c r="U125" s="16" t="b">
        <v>0</v>
      </c>
      <c r="V125" s="16" t="b">
        <v>0</v>
      </c>
      <c r="W125" s="17" t="b">
        <v>0</v>
      </c>
      <c r="X125" s="21" t="b">
        <v>0</v>
      </c>
      <c r="Y125" s="22" t="b">
        <v>1</v>
      </c>
      <c r="Z125" s="22" t="b">
        <v>1</v>
      </c>
      <c r="AA125" s="22" t="b">
        <v>1</v>
      </c>
      <c r="AB125" s="16" t="b">
        <v>0</v>
      </c>
      <c r="AC125" s="16" t="b">
        <v>0</v>
      </c>
      <c r="AD125" s="16" t="b">
        <v>0</v>
      </c>
      <c r="AE125" s="16" t="b">
        <v>0</v>
      </c>
      <c r="AF125" s="16" t="b">
        <v>0</v>
      </c>
      <c r="AG125" s="16" t="b">
        <v>0</v>
      </c>
      <c r="AH125" s="19" t="s">
        <v>101</v>
      </c>
      <c r="AI125" s="25" t="s">
        <v>643</v>
      </c>
      <c r="AJ125" s="39"/>
      <c r="AO125" s="40"/>
    </row>
    <row r="126">
      <c r="A126" s="9" t="s">
        <v>644</v>
      </c>
      <c r="B126" s="10"/>
      <c r="C126" s="48" t="s">
        <v>645</v>
      </c>
      <c r="E126" s="12" t="s">
        <v>331</v>
      </c>
      <c r="F126" s="42" t="s">
        <v>646</v>
      </c>
      <c r="G126" s="14" t="s">
        <v>647</v>
      </c>
      <c r="H126" s="15" t="b">
        <v>1</v>
      </c>
      <c r="I126" s="16" t="b">
        <v>0</v>
      </c>
      <c r="J126" s="16" t="b">
        <v>0</v>
      </c>
      <c r="K126" s="16" t="b">
        <v>0</v>
      </c>
      <c r="L126" s="17" t="b">
        <v>0</v>
      </c>
      <c r="M126" s="18" t="s">
        <v>648</v>
      </c>
      <c r="O126" s="40"/>
      <c r="P126" s="15" t="b">
        <v>1</v>
      </c>
      <c r="Q126" s="16" t="b">
        <v>0</v>
      </c>
      <c r="R126" s="17" t="b">
        <v>0</v>
      </c>
      <c r="S126" s="39"/>
      <c r="W126" s="40"/>
      <c r="X126" s="39"/>
      <c r="AI126" s="41"/>
      <c r="AJ126" s="39"/>
      <c r="AO126" s="40"/>
    </row>
    <row r="127">
      <c r="A127" s="9" t="s">
        <v>649</v>
      </c>
      <c r="B127" s="42" t="s">
        <v>650</v>
      </c>
      <c r="C127" s="11"/>
      <c r="E127" s="12" t="s">
        <v>651</v>
      </c>
      <c r="F127" s="10"/>
      <c r="G127" s="14" t="s">
        <v>652</v>
      </c>
      <c r="H127" s="15" t="b">
        <v>1</v>
      </c>
      <c r="I127" s="16" t="b">
        <v>0</v>
      </c>
      <c r="J127" s="16" t="b">
        <v>0</v>
      </c>
      <c r="K127" s="16" t="b">
        <v>0</v>
      </c>
      <c r="L127" s="17" t="b">
        <v>0</v>
      </c>
      <c r="M127" s="18" t="s">
        <v>653</v>
      </c>
      <c r="O127" s="40"/>
      <c r="P127" s="15" t="b">
        <v>1</v>
      </c>
      <c r="Q127" s="22" t="b">
        <v>1</v>
      </c>
      <c r="R127" s="23" t="b">
        <v>1</v>
      </c>
      <c r="S127" s="39"/>
      <c r="W127" s="40"/>
      <c r="X127" s="39"/>
      <c r="AI127" s="41"/>
      <c r="AJ127" s="39"/>
      <c r="AO127" s="40"/>
    </row>
    <row r="128">
      <c r="A128" s="45" t="s">
        <v>654</v>
      </c>
      <c r="B128" s="37"/>
      <c r="C128" s="32">
        <v>4.47951837105E11</v>
      </c>
      <c r="D128" s="29"/>
      <c r="E128" s="46">
        <v>1.0</v>
      </c>
      <c r="F128" s="33" t="s">
        <v>655</v>
      </c>
      <c r="G128" s="47" t="s">
        <v>656</v>
      </c>
      <c r="H128" s="21" t="b">
        <v>0</v>
      </c>
      <c r="I128" s="16" t="b">
        <v>0</v>
      </c>
      <c r="J128" s="22" t="b">
        <v>1</v>
      </c>
      <c r="K128" s="16" t="b">
        <v>0</v>
      </c>
      <c r="L128" s="17" t="b">
        <v>0</v>
      </c>
      <c r="M128" s="18"/>
      <c r="O128" s="40"/>
      <c r="P128" s="26" t="b">
        <v>0</v>
      </c>
      <c r="Q128" s="27" t="b">
        <v>0</v>
      </c>
      <c r="R128" s="28" t="b">
        <v>0</v>
      </c>
      <c r="S128" s="39"/>
      <c r="W128" s="40"/>
      <c r="X128" s="39"/>
      <c r="AI128" s="41"/>
      <c r="AJ128" s="66" t="b">
        <v>1</v>
      </c>
      <c r="AK128" s="63" t="b">
        <v>1</v>
      </c>
      <c r="AL128" s="63" t="b">
        <v>1</v>
      </c>
      <c r="AM128" s="27" t="b">
        <v>0</v>
      </c>
      <c r="AN128" s="27" t="b">
        <v>0</v>
      </c>
      <c r="AO128" s="28" t="b">
        <v>0</v>
      </c>
      <c r="AP128" s="27" t="b">
        <v>0</v>
      </c>
      <c r="AQ128" s="27" t="b">
        <v>0</v>
      </c>
      <c r="AR128" s="27" t="b">
        <v>0</v>
      </c>
      <c r="AS128" s="63" t="b">
        <v>1</v>
      </c>
      <c r="AT128" s="63" t="b">
        <v>1</v>
      </c>
      <c r="AU128" s="27" t="b">
        <v>0</v>
      </c>
      <c r="AV128" s="27" t="b">
        <v>0</v>
      </c>
      <c r="AW128" s="27" t="b">
        <v>0</v>
      </c>
      <c r="AX128" s="27" t="b">
        <v>0</v>
      </c>
      <c r="AY128" s="27" t="b">
        <v>0</v>
      </c>
      <c r="AZ128" s="29" t="s">
        <v>101</v>
      </c>
    </row>
    <row r="129">
      <c r="A129" s="9" t="s">
        <v>657</v>
      </c>
      <c r="B129" s="10"/>
      <c r="C129" s="48" t="s">
        <v>658</v>
      </c>
      <c r="E129" s="12">
        <v>4.0</v>
      </c>
      <c r="F129" s="42" t="s">
        <v>659</v>
      </c>
      <c r="G129" s="14" t="s">
        <v>660</v>
      </c>
      <c r="H129" s="15" t="b">
        <v>1</v>
      </c>
      <c r="I129" s="16" t="b">
        <v>0</v>
      </c>
      <c r="J129" s="16" t="b">
        <v>0</v>
      </c>
      <c r="K129" s="16" t="b">
        <v>0</v>
      </c>
      <c r="L129" s="17" t="b">
        <v>0</v>
      </c>
      <c r="M129" s="18" t="s">
        <v>661</v>
      </c>
      <c r="O129" s="40"/>
      <c r="P129" s="21" t="b">
        <v>0</v>
      </c>
      <c r="Q129" s="22" t="b">
        <v>1</v>
      </c>
      <c r="R129" s="23" t="b">
        <v>1</v>
      </c>
      <c r="S129" s="39"/>
      <c r="W129" s="40"/>
      <c r="X129" s="39"/>
      <c r="AI129" s="41"/>
      <c r="AJ129" s="39"/>
      <c r="AO129" s="40"/>
    </row>
    <row r="130">
      <c r="A130" s="9" t="s">
        <v>662</v>
      </c>
      <c r="B130" s="42" t="s">
        <v>663</v>
      </c>
      <c r="C130" s="11"/>
      <c r="E130" s="12">
        <v>8.0</v>
      </c>
      <c r="F130" s="10"/>
      <c r="G130" s="14" t="s">
        <v>664</v>
      </c>
      <c r="H130" s="15" t="b">
        <v>1</v>
      </c>
      <c r="I130" s="16" t="b">
        <v>0</v>
      </c>
      <c r="J130" s="16" t="b">
        <v>0</v>
      </c>
      <c r="K130" s="16" t="b">
        <v>0</v>
      </c>
      <c r="L130" s="17" t="b">
        <v>0</v>
      </c>
      <c r="M130" s="18" t="s">
        <v>665</v>
      </c>
      <c r="O130" s="40"/>
      <c r="P130" s="15" t="b">
        <v>1</v>
      </c>
      <c r="Q130" s="16" t="b">
        <v>0</v>
      </c>
      <c r="R130" s="17" t="b">
        <v>0</v>
      </c>
      <c r="S130" s="39"/>
      <c r="W130" s="40"/>
      <c r="X130" s="39"/>
      <c r="AI130" s="41"/>
      <c r="AJ130" s="39"/>
      <c r="AO130" s="40"/>
    </row>
    <row r="131">
      <c r="A131" s="9" t="s">
        <v>666</v>
      </c>
      <c r="B131" s="42" t="s">
        <v>667</v>
      </c>
      <c r="C131" s="48" t="s">
        <v>668</v>
      </c>
      <c r="D131" s="50" t="s">
        <v>669</v>
      </c>
      <c r="E131" s="12" t="s">
        <v>670</v>
      </c>
      <c r="F131" s="10"/>
      <c r="G131" s="14" t="s">
        <v>671</v>
      </c>
      <c r="H131" s="15" t="b">
        <v>1</v>
      </c>
      <c r="I131" s="16" t="b">
        <v>0</v>
      </c>
      <c r="J131" s="16" t="b">
        <v>0</v>
      </c>
      <c r="K131" s="16" t="b">
        <v>0</v>
      </c>
      <c r="L131" s="17" t="b">
        <v>0</v>
      </c>
      <c r="M131" s="18" t="s">
        <v>672</v>
      </c>
      <c r="O131" s="40"/>
      <c r="P131" s="15" t="b">
        <v>1</v>
      </c>
      <c r="Q131" s="22" t="b">
        <v>1</v>
      </c>
      <c r="R131" s="23" t="b">
        <v>1</v>
      </c>
      <c r="S131" s="39"/>
      <c r="W131" s="40"/>
      <c r="X131" s="39"/>
      <c r="AI131" s="41"/>
      <c r="AJ131" s="39"/>
      <c r="AO131" s="40"/>
    </row>
    <row r="132">
      <c r="A132" s="45" t="s">
        <v>673</v>
      </c>
      <c r="B132" s="37" t="s">
        <v>674</v>
      </c>
      <c r="C132" s="67"/>
      <c r="D132" s="29"/>
      <c r="E132" s="46">
        <v>1.0</v>
      </c>
      <c r="F132" s="29"/>
      <c r="G132" s="47" t="s">
        <v>675</v>
      </c>
      <c r="H132" s="21" t="b">
        <v>0</v>
      </c>
      <c r="I132" s="16" t="b">
        <v>0</v>
      </c>
      <c r="J132" s="22" t="b">
        <v>1</v>
      </c>
      <c r="K132" s="16" t="b">
        <v>0</v>
      </c>
      <c r="L132" s="17" t="b">
        <v>0</v>
      </c>
      <c r="M132" s="18"/>
      <c r="O132" s="40"/>
      <c r="P132" s="26" t="b">
        <v>0</v>
      </c>
      <c r="Q132" s="27" t="b">
        <v>0</v>
      </c>
      <c r="R132" s="64" t="b">
        <v>1</v>
      </c>
      <c r="S132" s="39"/>
      <c r="W132" s="40"/>
      <c r="X132" s="39"/>
      <c r="AI132" s="41"/>
      <c r="AJ132" s="66" t="b">
        <v>1</v>
      </c>
      <c r="AK132" s="27" t="b">
        <v>0</v>
      </c>
      <c r="AL132" s="27" t="b">
        <v>0</v>
      </c>
      <c r="AM132" s="27" t="b">
        <v>0</v>
      </c>
      <c r="AN132" s="27" t="b">
        <v>0</v>
      </c>
      <c r="AO132" s="28" t="b">
        <v>0</v>
      </c>
      <c r="AP132" s="27" t="b">
        <v>0</v>
      </c>
      <c r="AQ132" s="27" t="b">
        <v>0</v>
      </c>
      <c r="AR132" s="27" t="b">
        <v>0</v>
      </c>
      <c r="AS132" s="63" t="b">
        <v>1</v>
      </c>
      <c r="AT132" s="63" t="b">
        <v>1</v>
      </c>
      <c r="AU132" s="27" t="b">
        <v>0</v>
      </c>
      <c r="AV132" s="27" t="b">
        <v>0</v>
      </c>
      <c r="AW132" s="27" t="b">
        <v>0</v>
      </c>
      <c r="AX132" s="27" t="b">
        <v>0</v>
      </c>
      <c r="AY132" s="27" t="b">
        <v>0</v>
      </c>
      <c r="AZ132" s="29" t="s">
        <v>101</v>
      </c>
    </row>
    <row r="133">
      <c r="A133" s="30" t="s">
        <v>676</v>
      </c>
      <c r="B133" s="31" t="s">
        <v>677</v>
      </c>
      <c r="C133" s="32"/>
      <c r="D133" s="33"/>
      <c r="E133" s="72">
        <v>45779.0</v>
      </c>
      <c r="F133" s="35"/>
      <c r="G133" s="36" t="s">
        <v>678</v>
      </c>
      <c r="H133" s="21" t="b">
        <v>0</v>
      </c>
      <c r="I133" s="16" t="b">
        <v>0</v>
      </c>
      <c r="J133" s="16" t="b">
        <v>0</v>
      </c>
      <c r="K133" s="16" t="b">
        <v>0</v>
      </c>
      <c r="L133" s="23" t="b">
        <v>1</v>
      </c>
      <c r="M133" s="18" t="s">
        <v>679</v>
      </c>
      <c r="N133" s="37"/>
      <c r="O133" s="38"/>
      <c r="P133" s="15" t="b">
        <v>1</v>
      </c>
      <c r="Q133" s="22" t="b">
        <v>1</v>
      </c>
      <c r="R133" s="23" t="b">
        <v>1</v>
      </c>
      <c r="S133" s="39"/>
      <c r="W133" s="40"/>
      <c r="X133" s="39"/>
      <c r="AI133" s="41"/>
      <c r="AJ133" s="26" t="b">
        <v>0</v>
      </c>
      <c r="AK133" s="27" t="b">
        <v>0</v>
      </c>
      <c r="AL133" s="27" t="b">
        <v>0</v>
      </c>
      <c r="AM133" s="27" t="b">
        <v>0</v>
      </c>
      <c r="AN133" s="27" t="b">
        <v>0</v>
      </c>
      <c r="AO133" s="28" t="b">
        <v>0</v>
      </c>
      <c r="AP133" s="27" t="b">
        <v>0</v>
      </c>
      <c r="AQ133" s="27" t="b">
        <v>0</v>
      </c>
      <c r="AR133" s="27" t="b">
        <v>0</v>
      </c>
      <c r="AS133" s="27" t="b">
        <v>0</v>
      </c>
      <c r="AT133" s="27" t="b">
        <v>0</v>
      </c>
      <c r="AU133" s="27" t="b">
        <v>0</v>
      </c>
      <c r="AV133" s="27" t="b">
        <v>0</v>
      </c>
      <c r="AW133" s="27" t="b">
        <v>0</v>
      </c>
      <c r="AX133" s="27" t="b">
        <v>0</v>
      </c>
      <c r="AY133" s="27" t="b">
        <v>0</v>
      </c>
      <c r="AZ133" s="29"/>
    </row>
    <row r="134">
      <c r="A134" s="9" t="s">
        <v>680</v>
      </c>
      <c r="B134" s="42" t="s">
        <v>681</v>
      </c>
      <c r="C134" s="11"/>
      <c r="E134" s="12" t="s">
        <v>682</v>
      </c>
      <c r="F134" s="13" t="s">
        <v>683</v>
      </c>
      <c r="G134" s="14" t="s">
        <v>684</v>
      </c>
      <c r="H134" s="15" t="b">
        <v>1</v>
      </c>
      <c r="I134" s="16" t="b">
        <v>0</v>
      </c>
      <c r="J134" s="16" t="b">
        <v>0</v>
      </c>
      <c r="K134" s="16" t="b">
        <v>0</v>
      </c>
      <c r="L134" s="17" t="b">
        <v>0</v>
      </c>
      <c r="M134" s="18" t="s">
        <v>270</v>
      </c>
      <c r="N134" s="19"/>
      <c r="O134" s="20"/>
      <c r="P134" s="21" t="b">
        <v>0</v>
      </c>
      <c r="Q134" s="22" t="b">
        <v>1</v>
      </c>
      <c r="R134" s="17" t="b">
        <v>0</v>
      </c>
      <c r="S134" s="24"/>
      <c r="T134" s="16"/>
      <c r="U134" s="16"/>
      <c r="V134" s="16"/>
      <c r="W134" s="17"/>
      <c r="X134" s="21"/>
      <c r="Y134" s="16"/>
      <c r="Z134" s="16"/>
      <c r="AA134" s="16"/>
      <c r="AB134" s="16"/>
      <c r="AC134" s="16"/>
      <c r="AD134" s="16"/>
      <c r="AE134" s="16"/>
      <c r="AF134" s="16"/>
      <c r="AG134" s="16"/>
      <c r="AH134" s="19"/>
      <c r="AI134" s="25"/>
      <c r="AJ134" s="26"/>
      <c r="AK134" s="27"/>
      <c r="AL134" s="27"/>
      <c r="AM134" s="27"/>
      <c r="AN134" s="27"/>
      <c r="AO134" s="28"/>
      <c r="AP134" s="27"/>
      <c r="AQ134" s="27"/>
      <c r="AR134" s="27"/>
      <c r="AS134" s="27"/>
      <c r="AT134" s="27"/>
      <c r="AU134" s="27"/>
      <c r="AV134" s="27"/>
      <c r="AW134" s="27"/>
      <c r="AX134" s="27"/>
      <c r="AY134" s="27"/>
      <c r="AZ134" s="29"/>
    </row>
    <row r="135">
      <c r="A135" s="45" t="s">
        <v>685</v>
      </c>
      <c r="B135" s="45" t="s">
        <v>686</v>
      </c>
      <c r="C135" s="55">
        <v>3.4618361764E10</v>
      </c>
      <c r="D135" s="19"/>
      <c r="E135" s="34">
        <v>7.0</v>
      </c>
      <c r="F135" s="56" t="s">
        <v>687</v>
      </c>
      <c r="G135" s="57" t="s">
        <v>688</v>
      </c>
      <c r="H135" s="21" t="b">
        <v>0</v>
      </c>
      <c r="I135" s="22" t="b">
        <v>1</v>
      </c>
      <c r="J135" s="16" t="b">
        <v>0</v>
      </c>
      <c r="K135" s="16" t="b">
        <v>0</v>
      </c>
      <c r="L135" s="17" t="b">
        <v>0</v>
      </c>
      <c r="M135" s="18"/>
      <c r="O135" s="40"/>
      <c r="P135" s="21" t="b">
        <v>0</v>
      </c>
      <c r="Q135" s="16" t="b">
        <v>0</v>
      </c>
      <c r="R135" s="17" t="b">
        <v>0</v>
      </c>
      <c r="S135" s="61" t="b">
        <v>1</v>
      </c>
      <c r="T135" s="22" t="b">
        <v>1</v>
      </c>
      <c r="U135" s="22" t="b">
        <v>1</v>
      </c>
      <c r="V135" s="16" t="b">
        <v>0</v>
      </c>
      <c r="W135" s="17" t="b">
        <v>0</v>
      </c>
      <c r="X135" s="21" t="b">
        <v>0</v>
      </c>
      <c r="Y135" s="16" t="b">
        <v>0</v>
      </c>
      <c r="Z135" s="16" t="b">
        <v>0</v>
      </c>
      <c r="AA135" s="16" t="b">
        <v>0</v>
      </c>
      <c r="AB135" s="22" t="b">
        <v>1</v>
      </c>
      <c r="AC135" s="16" t="b">
        <v>0</v>
      </c>
      <c r="AD135" s="16" t="b">
        <v>0</v>
      </c>
      <c r="AE135" s="16" t="b">
        <v>0</v>
      </c>
      <c r="AF135" s="16" t="b">
        <v>0</v>
      </c>
      <c r="AG135" s="16" t="b">
        <v>0</v>
      </c>
      <c r="AH135" s="19" t="s">
        <v>101</v>
      </c>
      <c r="AI135" s="25" t="s">
        <v>689</v>
      </c>
      <c r="AJ135" s="39"/>
      <c r="AO135" s="40"/>
    </row>
    <row r="136">
      <c r="A136" s="45" t="s">
        <v>690</v>
      </c>
      <c r="B136" s="37"/>
      <c r="C136" s="32">
        <v>6.592392875E9</v>
      </c>
      <c r="D136" s="33"/>
      <c r="E136" s="46">
        <v>1.0</v>
      </c>
      <c r="F136" s="29"/>
      <c r="G136" s="47" t="s">
        <v>691</v>
      </c>
      <c r="H136" s="21" t="b">
        <v>0</v>
      </c>
      <c r="I136" s="16" t="b">
        <v>0</v>
      </c>
      <c r="J136" s="16" t="b">
        <v>0</v>
      </c>
      <c r="K136" s="22" t="b">
        <v>1</v>
      </c>
      <c r="L136" s="17" t="b">
        <v>0</v>
      </c>
      <c r="M136" s="18"/>
      <c r="N136" s="37" t="s">
        <v>692</v>
      </c>
      <c r="O136" s="38" t="s">
        <v>693</v>
      </c>
      <c r="P136" s="26" t="b">
        <v>0</v>
      </c>
      <c r="Q136" s="27" t="b">
        <v>0</v>
      </c>
      <c r="R136" s="28" t="b">
        <v>0</v>
      </c>
      <c r="S136" s="39"/>
      <c r="W136" s="40"/>
      <c r="X136" s="39"/>
      <c r="AI136" s="41"/>
      <c r="AJ136" s="26" t="b">
        <v>0</v>
      </c>
      <c r="AK136" s="27" t="b">
        <v>0</v>
      </c>
      <c r="AL136" s="27" t="b">
        <v>0</v>
      </c>
      <c r="AM136" s="27" t="b">
        <v>0</v>
      </c>
      <c r="AN136" s="27" t="b">
        <v>0</v>
      </c>
      <c r="AO136" s="28" t="b">
        <v>0</v>
      </c>
      <c r="AP136" s="27" t="b">
        <v>0</v>
      </c>
      <c r="AQ136" s="27" t="b">
        <v>0</v>
      </c>
      <c r="AR136" s="27" t="b">
        <v>0</v>
      </c>
      <c r="AS136" s="27" t="b">
        <v>0</v>
      </c>
      <c r="AT136" s="27" t="b">
        <v>0</v>
      </c>
      <c r="AU136" s="27" t="b">
        <v>0</v>
      </c>
      <c r="AV136" s="27" t="b">
        <v>0</v>
      </c>
      <c r="AW136" s="27" t="b">
        <v>0</v>
      </c>
      <c r="AX136" s="27" t="b">
        <v>0</v>
      </c>
      <c r="AY136" s="27" t="b">
        <v>0</v>
      </c>
      <c r="AZ136" s="29"/>
    </row>
    <row r="137">
      <c r="A137" s="9" t="s">
        <v>694</v>
      </c>
      <c r="B137" s="10"/>
      <c r="C137" s="11"/>
      <c r="E137" s="12">
        <v>6000.0</v>
      </c>
      <c r="F137" s="10"/>
      <c r="G137" s="14" t="s">
        <v>695</v>
      </c>
      <c r="H137" s="15" t="b">
        <v>1</v>
      </c>
      <c r="I137" s="16" t="b">
        <v>0</v>
      </c>
      <c r="J137" s="16" t="b">
        <v>0</v>
      </c>
      <c r="K137" s="16" t="b">
        <v>0</v>
      </c>
      <c r="L137" s="17" t="b">
        <v>0</v>
      </c>
      <c r="M137" s="18" t="s">
        <v>696</v>
      </c>
      <c r="O137" s="40"/>
      <c r="P137" s="21" t="b">
        <v>0</v>
      </c>
      <c r="Q137" s="22" t="b">
        <v>1</v>
      </c>
      <c r="R137" s="17" t="b">
        <v>0</v>
      </c>
      <c r="S137" s="39"/>
      <c r="W137" s="40"/>
      <c r="X137" s="39"/>
      <c r="AI137" s="41"/>
      <c r="AJ137" s="39"/>
      <c r="AO137" s="40"/>
    </row>
    <row r="138">
      <c r="A138" s="9" t="s">
        <v>697</v>
      </c>
      <c r="B138" s="42" t="s">
        <v>698</v>
      </c>
      <c r="C138" s="48" t="s">
        <v>699</v>
      </c>
      <c r="E138" s="12">
        <v>3.0</v>
      </c>
      <c r="F138" s="10"/>
      <c r="G138" s="14" t="s">
        <v>700</v>
      </c>
      <c r="H138" s="15" t="b">
        <v>1</v>
      </c>
      <c r="I138" s="16" t="b">
        <v>0</v>
      </c>
      <c r="J138" s="16" t="b">
        <v>0</v>
      </c>
      <c r="K138" s="16" t="b">
        <v>0</v>
      </c>
      <c r="L138" s="17" t="b">
        <v>0</v>
      </c>
      <c r="M138" s="18" t="s">
        <v>701</v>
      </c>
      <c r="O138" s="40"/>
      <c r="P138" s="21" t="b">
        <v>0</v>
      </c>
      <c r="Q138" s="16" t="b">
        <v>0</v>
      </c>
      <c r="R138" s="17" t="b">
        <v>0</v>
      </c>
      <c r="S138" s="39"/>
      <c r="W138" s="40"/>
      <c r="X138" s="39"/>
      <c r="AI138" s="41"/>
      <c r="AJ138" s="39"/>
      <c r="AO138" s="40"/>
    </row>
    <row r="139">
      <c r="A139" s="9" t="s">
        <v>702</v>
      </c>
      <c r="B139" s="10"/>
      <c r="C139" s="48" t="s">
        <v>703</v>
      </c>
      <c r="E139" s="12">
        <v>2.0</v>
      </c>
      <c r="F139" s="10"/>
      <c r="G139" s="14" t="s">
        <v>704</v>
      </c>
      <c r="H139" s="15" t="b">
        <v>1</v>
      </c>
      <c r="I139" s="16" t="b">
        <v>0</v>
      </c>
      <c r="J139" s="16" t="b">
        <v>0</v>
      </c>
      <c r="K139" s="16" t="b">
        <v>0</v>
      </c>
      <c r="L139" s="17" t="b">
        <v>0</v>
      </c>
      <c r="M139" s="18" t="s">
        <v>705</v>
      </c>
      <c r="O139" s="40"/>
      <c r="P139" s="15" t="b">
        <v>1</v>
      </c>
      <c r="Q139" s="16" t="b">
        <v>0</v>
      </c>
      <c r="R139" s="17" t="b">
        <v>0</v>
      </c>
      <c r="S139" s="39"/>
      <c r="W139" s="40"/>
      <c r="X139" s="39"/>
      <c r="AI139" s="41"/>
      <c r="AJ139" s="39"/>
      <c r="AO139" s="40"/>
    </row>
    <row r="140">
      <c r="A140" s="9" t="s">
        <v>706</v>
      </c>
      <c r="B140" s="42" t="s">
        <v>707</v>
      </c>
      <c r="C140" s="48" t="s">
        <v>708</v>
      </c>
      <c r="E140" s="12">
        <v>10.0</v>
      </c>
      <c r="F140" s="13" t="s">
        <v>709</v>
      </c>
      <c r="G140" s="14" t="s">
        <v>710</v>
      </c>
      <c r="H140" s="15" t="b">
        <v>1</v>
      </c>
      <c r="I140" s="16" t="b">
        <v>0</v>
      </c>
      <c r="J140" s="16" t="b">
        <v>0</v>
      </c>
      <c r="K140" s="16" t="b">
        <v>0</v>
      </c>
      <c r="L140" s="17" t="b">
        <v>0</v>
      </c>
      <c r="M140" s="18" t="s">
        <v>711</v>
      </c>
      <c r="O140" s="40"/>
      <c r="P140" s="15" t="b">
        <v>1</v>
      </c>
      <c r="Q140" s="22" t="b">
        <v>1</v>
      </c>
      <c r="R140" s="23" t="b">
        <v>1</v>
      </c>
      <c r="S140" s="39"/>
      <c r="W140" s="40"/>
      <c r="X140" s="39"/>
      <c r="AI140" s="41"/>
      <c r="AJ140" s="39"/>
      <c r="AO140" s="40"/>
    </row>
    <row r="141">
      <c r="A141" s="30" t="s">
        <v>712</v>
      </c>
      <c r="B141" s="31" t="s">
        <v>713</v>
      </c>
      <c r="C141" s="32"/>
      <c r="D141" s="33"/>
      <c r="E141" s="34">
        <v>1500.0</v>
      </c>
      <c r="F141" s="35"/>
      <c r="G141" s="36" t="s">
        <v>714</v>
      </c>
      <c r="H141" s="21" t="b">
        <v>0</v>
      </c>
      <c r="I141" s="16" t="b">
        <v>0</v>
      </c>
      <c r="J141" s="16" t="b">
        <v>0</v>
      </c>
      <c r="K141" s="16" t="b">
        <v>0</v>
      </c>
      <c r="L141" s="23" t="b">
        <v>1</v>
      </c>
      <c r="M141" s="18" t="s">
        <v>715</v>
      </c>
      <c r="N141" s="37"/>
      <c r="O141" s="38"/>
      <c r="P141" s="21" t="b">
        <v>0</v>
      </c>
      <c r="Q141" s="16" t="b">
        <v>0</v>
      </c>
      <c r="R141" s="23" t="b">
        <v>1</v>
      </c>
      <c r="S141" s="39"/>
      <c r="W141" s="40"/>
      <c r="X141" s="39"/>
      <c r="AI141" s="41"/>
      <c r="AJ141" s="26" t="b">
        <v>0</v>
      </c>
      <c r="AK141" s="27" t="b">
        <v>0</v>
      </c>
      <c r="AL141" s="27" t="b">
        <v>0</v>
      </c>
      <c r="AM141" s="27" t="b">
        <v>0</v>
      </c>
      <c r="AN141" s="27" t="b">
        <v>0</v>
      </c>
      <c r="AO141" s="28" t="b">
        <v>0</v>
      </c>
      <c r="AP141" s="27" t="b">
        <v>0</v>
      </c>
      <c r="AQ141" s="27" t="b">
        <v>0</v>
      </c>
      <c r="AR141" s="27" t="b">
        <v>0</v>
      </c>
      <c r="AS141" s="27" t="b">
        <v>0</v>
      </c>
      <c r="AT141" s="27" t="b">
        <v>0</v>
      </c>
      <c r="AU141" s="27" t="b">
        <v>0</v>
      </c>
      <c r="AV141" s="27" t="b">
        <v>0</v>
      </c>
      <c r="AW141" s="27" t="b">
        <v>0</v>
      </c>
      <c r="AX141" s="27" t="b">
        <v>0</v>
      </c>
      <c r="AY141" s="27" t="b">
        <v>0</v>
      </c>
      <c r="AZ141" s="29"/>
    </row>
    <row r="142">
      <c r="A142" s="9" t="s">
        <v>716</v>
      </c>
      <c r="B142" s="42" t="s">
        <v>717</v>
      </c>
      <c r="C142" s="11"/>
      <c r="E142" s="12">
        <v>10.0</v>
      </c>
      <c r="F142" s="13" t="s">
        <v>718</v>
      </c>
      <c r="G142" s="14" t="s">
        <v>719</v>
      </c>
      <c r="H142" s="15" t="b">
        <v>1</v>
      </c>
      <c r="I142" s="16" t="b">
        <v>0</v>
      </c>
      <c r="J142" s="16" t="b">
        <v>0</v>
      </c>
      <c r="K142" s="16" t="b">
        <v>0</v>
      </c>
      <c r="L142" s="17" t="b">
        <v>0</v>
      </c>
      <c r="M142" s="18" t="s">
        <v>720</v>
      </c>
      <c r="O142" s="40"/>
      <c r="P142" s="15" t="b">
        <v>1</v>
      </c>
      <c r="Q142" s="16" t="b">
        <v>0</v>
      </c>
      <c r="R142" s="17" t="b">
        <v>0</v>
      </c>
      <c r="S142" s="39"/>
      <c r="W142" s="40"/>
      <c r="X142" s="39"/>
      <c r="AI142" s="41"/>
      <c r="AJ142" s="39"/>
      <c r="AO142" s="40"/>
    </row>
    <row r="143">
      <c r="A143" s="9" t="s">
        <v>721</v>
      </c>
      <c r="B143" s="42" t="s">
        <v>722</v>
      </c>
      <c r="C143" s="48" t="s">
        <v>723</v>
      </c>
      <c r="E143" s="12">
        <v>5.0</v>
      </c>
      <c r="F143" s="10"/>
      <c r="G143" s="14" t="s">
        <v>724</v>
      </c>
      <c r="H143" s="15" t="b">
        <v>1</v>
      </c>
      <c r="I143" s="16" t="b">
        <v>0</v>
      </c>
      <c r="J143" s="16" t="b">
        <v>0</v>
      </c>
      <c r="K143" s="16" t="b">
        <v>0</v>
      </c>
      <c r="L143" s="17" t="b">
        <v>0</v>
      </c>
      <c r="M143" s="18" t="s">
        <v>725</v>
      </c>
      <c r="O143" s="40"/>
      <c r="P143" s="15" t="b">
        <v>1</v>
      </c>
      <c r="Q143" s="22" t="b">
        <v>1</v>
      </c>
      <c r="R143" s="23" t="b">
        <v>1</v>
      </c>
      <c r="S143" s="39"/>
      <c r="W143" s="40"/>
      <c r="X143" s="39"/>
      <c r="AI143" s="41"/>
      <c r="AJ143" s="39"/>
      <c r="AO143" s="40"/>
    </row>
    <row r="144">
      <c r="A144" s="30" t="s">
        <v>726</v>
      </c>
      <c r="B144" s="37"/>
      <c r="C144" s="32"/>
      <c r="D144" s="54" t="s">
        <v>727</v>
      </c>
      <c r="E144" s="34">
        <v>1700.0</v>
      </c>
      <c r="F144" s="35"/>
      <c r="G144" s="36" t="s">
        <v>728</v>
      </c>
      <c r="H144" s="21" t="b">
        <v>0</v>
      </c>
      <c r="I144" s="16" t="b">
        <v>0</v>
      </c>
      <c r="J144" s="16" t="b">
        <v>0</v>
      </c>
      <c r="K144" s="16" t="b">
        <v>0</v>
      </c>
      <c r="L144" s="23" t="b">
        <v>1</v>
      </c>
      <c r="M144" s="18" t="s">
        <v>729</v>
      </c>
      <c r="N144" s="37"/>
      <c r="O144" s="38"/>
      <c r="P144" s="21" t="b">
        <v>0</v>
      </c>
      <c r="Q144" s="16" t="b">
        <v>0</v>
      </c>
      <c r="R144" s="17" t="b">
        <v>0</v>
      </c>
      <c r="S144" s="39"/>
      <c r="W144" s="40"/>
      <c r="X144" s="39"/>
      <c r="AI144" s="41"/>
      <c r="AJ144" s="26" t="b">
        <v>0</v>
      </c>
      <c r="AK144" s="27" t="b">
        <v>0</v>
      </c>
      <c r="AL144" s="27" t="b">
        <v>0</v>
      </c>
      <c r="AM144" s="27" t="b">
        <v>0</v>
      </c>
      <c r="AN144" s="27" t="b">
        <v>0</v>
      </c>
      <c r="AO144" s="28" t="b">
        <v>0</v>
      </c>
      <c r="AP144" s="27" t="b">
        <v>0</v>
      </c>
      <c r="AQ144" s="27" t="b">
        <v>0</v>
      </c>
      <c r="AR144" s="27" t="b">
        <v>0</v>
      </c>
      <c r="AS144" s="27" t="b">
        <v>0</v>
      </c>
      <c r="AT144" s="27" t="b">
        <v>0</v>
      </c>
      <c r="AU144" s="27" t="b">
        <v>0</v>
      </c>
      <c r="AV144" s="27" t="b">
        <v>0</v>
      </c>
      <c r="AW144" s="27" t="b">
        <v>0</v>
      </c>
      <c r="AX144" s="27" t="b">
        <v>0</v>
      </c>
      <c r="AY144" s="27" t="b">
        <v>0</v>
      </c>
      <c r="AZ144" s="29"/>
    </row>
    <row r="145">
      <c r="A145" s="45" t="s">
        <v>730</v>
      </c>
      <c r="B145" s="37" t="s">
        <v>731</v>
      </c>
      <c r="C145" s="32" t="s">
        <v>732</v>
      </c>
      <c r="D145" s="37" t="s">
        <v>733</v>
      </c>
      <c r="E145" s="46">
        <v>2.0</v>
      </c>
      <c r="F145" s="29"/>
      <c r="G145" s="47" t="s">
        <v>734</v>
      </c>
      <c r="H145" s="21" t="b">
        <v>0</v>
      </c>
      <c r="I145" s="16" t="b">
        <v>0</v>
      </c>
      <c r="J145" s="22" t="b">
        <v>1</v>
      </c>
      <c r="K145" s="16" t="b">
        <v>0</v>
      </c>
      <c r="L145" s="17" t="b">
        <v>0</v>
      </c>
      <c r="M145" s="18"/>
      <c r="O145" s="40"/>
      <c r="P145" s="26" t="b">
        <v>0</v>
      </c>
      <c r="Q145" s="27" t="b">
        <v>0</v>
      </c>
      <c r="R145" s="28" t="b">
        <v>0</v>
      </c>
      <c r="S145" s="39"/>
      <c r="W145" s="40"/>
      <c r="X145" s="39"/>
      <c r="AI145" s="41"/>
      <c r="AJ145" s="66" t="b">
        <v>1</v>
      </c>
      <c r="AK145" s="27" t="b">
        <v>0</v>
      </c>
      <c r="AL145" s="27" t="b">
        <v>0</v>
      </c>
      <c r="AM145" s="27" t="b">
        <v>0</v>
      </c>
      <c r="AN145" s="27" t="b">
        <v>0</v>
      </c>
      <c r="AO145" s="28" t="b">
        <v>0</v>
      </c>
      <c r="AP145" s="27" t="b">
        <v>0</v>
      </c>
      <c r="AQ145" s="27" t="b">
        <v>0</v>
      </c>
      <c r="AR145" s="27" t="b">
        <v>0</v>
      </c>
      <c r="AS145" s="27" t="b">
        <v>0</v>
      </c>
      <c r="AT145" s="27" t="b">
        <v>0</v>
      </c>
      <c r="AU145" s="27" t="b">
        <v>0</v>
      </c>
      <c r="AV145" s="27" t="b">
        <v>0</v>
      </c>
      <c r="AW145" s="27" t="b">
        <v>0</v>
      </c>
      <c r="AX145" s="27" t="b">
        <v>0</v>
      </c>
      <c r="AY145" s="63" t="b">
        <v>1</v>
      </c>
      <c r="AZ145" s="29" t="s">
        <v>101</v>
      </c>
    </row>
    <row r="146">
      <c r="A146" s="45" t="s">
        <v>735</v>
      </c>
      <c r="B146" s="37"/>
      <c r="C146" s="32" t="s">
        <v>736</v>
      </c>
      <c r="D146" s="29"/>
      <c r="E146" s="46">
        <v>1.0</v>
      </c>
      <c r="F146" s="29"/>
      <c r="G146" s="47" t="s">
        <v>737</v>
      </c>
      <c r="H146" s="21" t="b">
        <v>0</v>
      </c>
      <c r="I146" s="16" t="b">
        <v>0</v>
      </c>
      <c r="J146" s="22" t="b">
        <v>1</v>
      </c>
      <c r="K146" s="16" t="b">
        <v>0</v>
      </c>
      <c r="L146" s="17" t="b">
        <v>0</v>
      </c>
      <c r="M146" s="18"/>
      <c r="O146" s="40"/>
      <c r="P146" s="66" t="b">
        <v>1</v>
      </c>
      <c r="Q146" s="63" t="b">
        <v>1</v>
      </c>
      <c r="R146" s="64" t="b">
        <v>1</v>
      </c>
      <c r="S146" s="39"/>
      <c r="W146" s="40"/>
      <c r="X146" s="39"/>
      <c r="AI146" s="41"/>
      <c r="AJ146" s="66" t="b">
        <v>1</v>
      </c>
      <c r="AK146" s="63" t="b">
        <v>1</v>
      </c>
      <c r="AL146" s="63" t="b">
        <v>1</v>
      </c>
      <c r="AM146" s="27" t="b">
        <v>0</v>
      </c>
      <c r="AN146" s="27" t="b">
        <v>0</v>
      </c>
      <c r="AO146" s="28" t="b">
        <v>0</v>
      </c>
      <c r="AP146" s="27" t="b">
        <v>0</v>
      </c>
      <c r="AQ146" s="63" t="b">
        <v>1</v>
      </c>
      <c r="AR146" s="27" t="b">
        <v>0</v>
      </c>
      <c r="AS146" s="27" t="b">
        <v>0</v>
      </c>
      <c r="AT146" s="27" t="b">
        <v>0</v>
      </c>
      <c r="AU146" s="27" t="b">
        <v>0</v>
      </c>
      <c r="AV146" s="27" t="b">
        <v>0</v>
      </c>
      <c r="AW146" s="27" t="b">
        <v>0</v>
      </c>
      <c r="AX146" s="27" t="b">
        <v>0</v>
      </c>
      <c r="AY146" s="27" t="b">
        <v>0</v>
      </c>
      <c r="AZ146" s="29" t="s">
        <v>101</v>
      </c>
    </row>
    <row r="147">
      <c r="A147" s="30" t="s">
        <v>738</v>
      </c>
      <c r="B147" s="31" t="s">
        <v>739</v>
      </c>
      <c r="C147" s="32"/>
      <c r="D147" s="33"/>
      <c r="E147" s="34">
        <v>1.0</v>
      </c>
      <c r="F147" s="35"/>
      <c r="G147" s="36" t="s">
        <v>740</v>
      </c>
      <c r="H147" s="21" t="b">
        <v>0</v>
      </c>
      <c r="I147" s="16" t="b">
        <v>0</v>
      </c>
      <c r="J147" s="16" t="b">
        <v>0</v>
      </c>
      <c r="K147" s="16" t="b">
        <v>0</v>
      </c>
      <c r="L147" s="23" t="b">
        <v>1</v>
      </c>
      <c r="M147" s="18" t="s">
        <v>741</v>
      </c>
      <c r="N147" s="37"/>
      <c r="O147" s="38"/>
      <c r="P147" s="15" t="b">
        <v>1</v>
      </c>
      <c r="Q147" s="22" t="b">
        <v>1</v>
      </c>
      <c r="R147" s="23" t="b">
        <v>1</v>
      </c>
      <c r="S147" s="39"/>
      <c r="W147" s="40"/>
      <c r="X147" s="39"/>
      <c r="AI147" s="41"/>
      <c r="AJ147" s="26" t="b">
        <v>0</v>
      </c>
      <c r="AK147" s="27" t="b">
        <v>0</v>
      </c>
      <c r="AL147" s="27" t="b">
        <v>0</v>
      </c>
      <c r="AM147" s="27" t="b">
        <v>0</v>
      </c>
      <c r="AN147" s="27" t="b">
        <v>0</v>
      </c>
      <c r="AO147" s="28" t="b">
        <v>0</v>
      </c>
      <c r="AP147" s="27" t="b">
        <v>0</v>
      </c>
      <c r="AQ147" s="27" t="b">
        <v>0</v>
      </c>
      <c r="AR147" s="27" t="b">
        <v>0</v>
      </c>
      <c r="AS147" s="27" t="b">
        <v>0</v>
      </c>
      <c r="AT147" s="27" t="b">
        <v>0</v>
      </c>
      <c r="AU147" s="27" t="b">
        <v>0</v>
      </c>
      <c r="AV147" s="27" t="b">
        <v>0</v>
      </c>
      <c r="AW147" s="27" t="b">
        <v>0</v>
      </c>
      <c r="AX147" s="27" t="b">
        <v>0</v>
      </c>
      <c r="AY147" s="27" t="b">
        <v>0</v>
      </c>
      <c r="AZ147" s="29"/>
    </row>
    <row r="148">
      <c r="A148" s="9" t="s">
        <v>742</v>
      </c>
      <c r="B148" s="42" t="s">
        <v>743</v>
      </c>
      <c r="C148" s="48" t="s">
        <v>744</v>
      </c>
      <c r="E148" s="12">
        <v>30.0</v>
      </c>
      <c r="F148" s="10"/>
      <c r="G148" s="14" t="s">
        <v>745</v>
      </c>
      <c r="H148" s="15" t="b">
        <v>1</v>
      </c>
      <c r="I148" s="16" t="b">
        <v>0</v>
      </c>
      <c r="J148" s="16" t="b">
        <v>0</v>
      </c>
      <c r="K148" s="16" t="b">
        <v>0</v>
      </c>
      <c r="L148" s="17" t="b">
        <v>0</v>
      </c>
      <c r="M148" s="18" t="s">
        <v>746</v>
      </c>
      <c r="N148" s="19"/>
      <c r="O148" s="20"/>
      <c r="P148" s="21" t="b">
        <v>0</v>
      </c>
      <c r="Q148" s="16" t="b">
        <v>0</v>
      </c>
      <c r="R148" s="17" t="b">
        <v>0</v>
      </c>
      <c r="S148" s="24"/>
      <c r="T148" s="16"/>
      <c r="U148" s="16"/>
      <c r="V148" s="16"/>
      <c r="W148" s="17"/>
      <c r="X148" s="21"/>
      <c r="Y148" s="16"/>
      <c r="Z148" s="16"/>
      <c r="AA148" s="16"/>
      <c r="AB148" s="16"/>
      <c r="AC148" s="16"/>
      <c r="AD148" s="16"/>
      <c r="AE148" s="16"/>
      <c r="AF148" s="16"/>
      <c r="AG148" s="16"/>
      <c r="AH148" s="19"/>
      <c r="AI148" s="25"/>
      <c r="AJ148" s="26"/>
      <c r="AK148" s="27"/>
      <c r="AL148" s="27"/>
      <c r="AM148" s="27"/>
      <c r="AN148" s="27"/>
      <c r="AO148" s="28"/>
      <c r="AP148" s="27"/>
      <c r="AQ148" s="27"/>
      <c r="AR148" s="27"/>
      <c r="AS148" s="27"/>
      <c r="AT148" s="27"/>
      <c r="AU148" s="27"/>
      <c r="AV148" s="27"/>
      <c r="AW148" s="27"/>
      <c r="AX148" s="27"/>
      <c r="AY148" s="27"/>
      <c r="AZ148" s="29"/>
    </row>
    <row r="149">
      <c r="A149" s="9" t="s">
        <v>747</v>
      </c>
      <c r="B149" s="42" t="s">
        <v>748</v>
      </c>
      <c r="C149" s="11"/>
      <c r="E149" s="43">
        <v>45931.0</v>
      </c>
      <c r="F149" s="10"/>
      <c r="G149" s="14" t="s">
        <v>749</v>
      </c>
      <c r="H149" s="15" t="b">
        <v>1</v>
      </c>
      <c r="I149" s="16" t="b">
        <v>0</v>
      </c>
      <c r="J149" s="16" t="b">
        <v>0</v>
      </c>
      <c r="K149" s="16" t="b">
        <v>0</v>
      </c>
      <c r="L149" s="17" t="b">
        <v>0</v>
      </c>
      <c r="M149" s="18" t="s">
        <v>750</v>
      </c>
      <c r="O149" s="40"/>
      <c r="P149" s="21" t="b">
        <v>0</v>
      </c>
      <c r="Q149" s="16" t="b">
        <v>0</v>
      </c>
      <c r="R149" s="23" t="b">
        <v>1</v>
      </c>
      <c r="S149" s="39"/>
      <c r="W149" s="40"/>
      <c r="X149" s="39"/>
      <c r="AI149" s="41"/>
      <c r="AJ149" s="39"/>
      <c r="AO149" s="40"/>
    </row>
    <row r="150">
      <c r="A150" s="45" t="s">
        <v>751</v>
      </c>
      <c r="B150" s="37" t="s">
        <v>752</v>
      </c>
      <c r="C150" s="32">
        <v>9.19914015454E11</v>
      </c>
      <c r="D150" s="33" t="s">
        <v>753</v>
      </c>
      <c r="E150" s="46" t="s">
        <v>754</v>
      </c>
      <c r="F150" s="58" t="s">
        <v>755</v>
      </c>
      <c r="G150" s="47" t="s">
        <v>756</v>
      </c>
      <c r="H150" s="21" t="b">
        <v>0</v>
      </c>
      <c r="I150" s="16" t="b">
        <v>0</v>
      </c>
      <c r="J150" s="16" t="b">
        <v>0</v>
      </c>
      <c r="K150" s="22" t="b">
        <v>1</v>
      </c>
      <c r="L150" s="17" t="b">
        <v>0</v>
      </c>
      <c r="M150" s="18"/>
      <c r="N150" s="37" t="s">
        <v>757</v>
      </c>
      <c r="O150" s="38" t="s">
        <v>758</v>
      </c>
      <c r="P150" s="26" t="b">
        <v>0</v>
      </c>
      <c r="Q150" s="27" t="b">
        <v>0</v>
      </c>
      <c r="R150" s="28" t="b">
        <v>0</v>
      </c>
      <c r="S150" s="39"/>
      <c r="W150" s="40"/>
      <c r="X150" s="39"/>
      <c r="AI150" s="41"/>
      <c r="AJ150" s="26" t="b">
        <v>0</v>
      </c>
      <c r="AK150" s="27" t="b">
        <v>0</v>
      </c>
      <c r="AL150" s="27" t="b">
        <v>0</v>
      </c>
      <c r="AM150" s="27" t="b">
        <v>0</v>
      </c>
      <c r="AN150" s="27" t="b">
        <v>0</v>
      </c>
      <c r="AO150" s="28" t="b">
        <v>0</v>
      </c>
      <c r="AP150" s="27" t="b">
        <v>0</v>
      </c>
      <c r="AQ150" s="27" t="b">
        <v>0</v>
      </c>
      <c r="AR150" s="27" t="b">
        <v>0</v>
      </c>
      <c r="AS150" s="27" t="b">
        <v>0</v>
      </c>
      <c r="AT150" s="27" t="b">
        <v>0</v>
      </c>
      <c r="AU150" s="27" t="b">
        <v>0</v>
      </c>
      <c r="AV150" s="27" t="b">
        <v>0</v>
      </c>
      <c r="AW150" s="27" t="b">
        <v>0</v>
      </c>
      <c r="AX150" s="27" t="b">
        <v>0</v>
      </c>
      <c r="AY150" s="27" t="b">
        <v>0</v>
      </c>
      <c r="AZ150" s="29"/>
    </row>
    <row r="151">
      <c r="A151" s="9" t="s">
        <v>759</v>
      </c>
      <c r="B151" s="10"/>
      <c r="C151" s="48" t="s">
        <v>760</v>
      </c>
      <c r="E151" s="12">
        <v>20.0</v>
      </c>
      <c r="F151" s="13" t="s">
        <v>761</v>
      </c>
      <c r="G151" s="14" t="s">
        <v>762</v>
      </c>
      <c r="H151" s="15" t="b">
        <v>1</v>
      </c>
      <c r="I151" s="16" t="b">
        <v>0</v>
      </c>
      <c r="J151" s="16" t="b">
        <v>0</v>
      </c>
      <c r="K151" s="16" t="b">
        <v>0</v>
      </c>
      <c r="L151" s="17" t="b">
        <v>0</v>
      </c>
      <c r="M151" s="18" t="s">
        <v>79</v>
      </c>
      <c r="O151" s="40"/>
      <c r="P151" s="21" t="b">
        <v>0</v>
      </c>
      <c r="Q151" s="22" t="b">
        <v>1</v>
      </c>
      <c r="R151" s="17" t="b">
        <v>0</v>
      </c>
      <c r="S151" s="39"/>
      <c r="W151" s="40"/>
      <c r="X151" s="39"/>
      <c r="AI151" s="41"/>
      <c r="AJ151" s="39"/>
      <c r="AO151" s="40"/>
    </row>
    <row r="152">
      <c r="A152" s="9" t="s">
        <v>763</v>
      </c>
      <c r="B152" s="10"/>
      <c r="C152" s="48" t="s">
        <v>764</v>
      </c>
      <c r="E152" s="12">
        <v>300.0</v>
      </c>
      <c r="F152" s="13" t="s">
        <v>765</v>
      </c>
      <c r="G152" s="14" t="s">
        <v>766</v>
      </c>
      <c r="H152" s="15" t="b">
        <v>1</v>
      </c>
      <c r="I152" s="16" t="b">
        <v>0</v>
      </c>
      <c r="J152" s="16" t="b">
        <v>0</v>
      </c>
      <c r="K152" s="16" t="b">
        <v>0</v>
      </c>
      <c r="L152" s="17" t="b">
        <v>0</v>
      </c>
      <c r="M152" s="18" t="s">
        <v>767</v>
      </c>
      <c r="O152" s="40"/>
      <c r="P152" s="15" t="b">
        <v>1</v>
      </c>
      <c r="Q152" s="16" t="b">
        <v>0</v>
      </c>
      <c r="R152" s="17" t="b">
        <v>0</v>
      </c>
      <c r="S152" s="39"/>
      <c r="W152" s="40"/>
      <c r="X152" s="39"/>
      <c r="AI152" s="41"/>
      <c r="AJ152" s="39"/>
      <c r="AO152" s="40"/>
    </row>
    <row r="153">
      <c r="A153" s="9" t="s">
        <v>768</v>
      </c>
      <c r="B153" s="10"/>
      <c r="C153" s="11"/>
      <c r="D153" s="50" t="s">
        <v>769</v>
      </c>
      <c r="E153" s="12">
        <v>1000.0</v>
      </c>
      <c r="F153" s="10"/>
      <c r="G153" s="14" t="s">
        <v>770</v>
      </c>
      <c r="H153" s="15" t="b">
        <v>1</v>
      </c>
      <c r="I153" s="16" t="b">
        <v>0</v>
      </c>
      <c r="J153" s="16" t="b">
        <v>0</v>
      </c>
      <c r="K153" s="16" t="b">
        <v>0</v>
      </c>
      <c r="L153" s="17" t="b">
        <v>0</v>
      </c>
      <c r="M153" s="18" t="s">
        <v>771</v>
      </c>
      <c r="O153" s="40"/>
      <c r="P153" s="15" t="b">
        <v>1</v>
      </c>
      <c r="Q153" s="16" t="b">
        <v>0</v>
      </c>
      <c r="R153" s="23" t="b">
        <v>1</v>
      </c>
      <c r="S153" s="39"/>
      <c r="W153" s="40"/>
      <c r="X153" s="39"/>
      <c r="AI153" s="41"/>
      <c r="AJ153" s="39"/>
      <c r="AO153" s="40"/>
    </row>
    <row r="154">
      <c r="A154" s="9" t="s">
        <v>772</v>
      </c>
      <c r="B154" s="10"/>
      <c r="C154" s="48" t="s">
        <v>773</v>
      </c>
      <c r="E154" s="12">
        <v>10.0</v>
      </c>
      <c r="F154" s="13" t="s">
        <v>774</v>
      </c>
      <c r="G154" s="14" t="s">
        <v>775</v>
      </c>
      <c r="H154" s="15" t="b">
        <v>1</v>
      </c>
      <c r="I154" s="16" t="b">
        <v>0</v>
      </c>
      <c r="J154" s="16" t="b">
        <v>0</v>
      </c>
      <c r="K154" s="16" t="b">
        <v>0</v>
      </c>
      <c r="L154" s="17" t="b">
        <v>0</v>
      </c>
      <c r="M154" s="18" t="s">
        <v>776</v>
      </c>
      <c r="O154" s="40"/>
      <c r="P154" s="15" t="b">
        <v>1</v>
      </c>
      <c r="Q154" s="22" t="b">
        <v>1</v>
      </c>
      <c r="R154" s="17" t="b">
        <v>0</v>
      </c>
      <c r="S154" s="39"/>
      <c r="W154" s="40"/>
      <c r="X154" s="39"/>
      <c r="AI154" s="41"/>
      <c r="AJ154" s="39"/>
      <c r="AO154" s="40"/>
    </row>
    <row r="155">
      <c r="A155" s="9" t="s">
        <v>777</v>
      </c>
      <c r="B155" s="42" t="s">
        <v>778</v>
      </c>
      <c r="C155" s="11"/>
      <c r="E155" s="12">
        <v>5.0</v>
      </c>
      <c r="F155" s="13" t="s">
        <v>779</v>
      </c>
      <c r="G155" s="14" t="s">
        <v>780</v>
      </c>
      <c r="H155" s="15" t="b">
        <v>1</v>
      </c>
      <c r="I155" s="16" t="b">
        <v>0</v>
      </c>
      <c r="J155" s="16" t="b">
        <v>0</v>
      </c>
      <c r="K155" s="16" t="b">
        <v>0</v>
      </c>
      <c r="L155" s="17" t="b">
        <v>0</v>
      </c>
      <c r="M155" s="18" t="s">
        <v>781</v>
      </c>
      <c r="O155" s="40"/>
      <c r="P155" s="15" t="b">
        <v>1</v>
      </c>
      <c r="Q155" s="16" t="b">
        <v>0</v>
      </c>
      <c r="R155" s="23" t="b">
        <v>1</v>
      </c>
      <c r="S155" s="39"/>
      <c r="W155" s="40"/>
      <c r="X155" s="39"/>
      <c r="AI155" s="41"/>
      <c r="AJ155" s="26"/>
      <c r="AK155" s="27"/>
      <c r="AL155" s="27"/>
      <c r="AM155" s="27"/>
      <c r="AN155" s="27"/>
      <c r="AO155" s="28"/>
      <c r="AP155" s="27"/>
      <c r="AQ155" s="27"/>
      <c r="AR155" s="27"/>
      <c r="AS155" s="27"/>
      <c r="AT155" s="27"/>
      <c r="AU155" s="27"/>
      <c r="AV155" s="27"/>
      <c r="AW155" s="27"/>
      <c r="AX155" s="27"/>
      <c r="AY155" s="27"/>
      <c r="AZ155" s="29"/>
    </row>
    <row r="156">
      <c r="A156" s="30" t="s">
        <v>782</v>
      </c>
      <c r="B156" s="37"/>
      <c r="C156" s="32"/>
      <c r="D156" s="54" t="s">
        <v>783</v>
      </c>
      <c r="E156" s="34" t="s">
        <v>784</v>
      </c>
      <c r="F156" s="35" t="s">
        <v>785</v>
      </c>
      <c r="G156" s="36" t="s">
        <v>786</v>
      </c>
      <c r="H156" s="21" t="b">
        <v>0</v>
      </c>
      <c r="I156" s="16" t="b">
        <v>0</v>
      </c>
      <c r="J156" s="16" t="b">
        <v>0</v>
      </c>
      <c r="K156" s="16" t="b">
        <v>0</v>
      </c>
      <c r="L156" s="23" t="b">
        <v>1</v>
      </c>
      <c r="M156" s="18" t="s">
        <v>73</v>
      </c>
      <c r="N156" s="37"/>
      <c r="O156" s="38"/>
      <c r="P156" s="21" t="b">
        <v>0</v>
      </c>
      <c r="Q156" s="16" t="b">
        <v>0</v>
      </c>
      <c r="R156" s="17" t="b">
        <v>0</v>
      </c>
      <c r="S156" s="39"/>
      <c r="W156" s="40"/>
      <c r="X156" s="39"/>
      <c r="AI156" s="41"/>
      <c r="AJ156" s="26" t="b">
        <v>0</v>
      </c>
      <c r="AK156" s="27" t="b">
        <v>0</v>
      </c>
      <c r="AL156" s="27" t="b">
        <v>0</v>
      </c>
      <c r="AM156" s="27" t="b">
        <v>0</v>
      </c>
      <c r="AN156" s="27" t="b">
        <v>0</v>
      </c>
      <c r="AO156" s="28" t="b">
        <v>0</v>
      </c>
      <c r="AP156" s="27" t="b">
        <v>0</v>
      </c>
      <c r="AQ156" s="27" t="b">
        <v>0</v>
      </c>
      <c r="AR156" s="27" t="b">
        <v>0</v>
      </c>
      <c r="AS156" s="27" t="b">
        <v>0</v>
      </c>
      <c r="AT156" s="27" t="b">
        <v>0</v>
      </c>
      <c r="AU156" s="27" t="b">
        <v>0</v>
      </c>
      <c r="AV156" s="27" t="b">
        <v>0</v>
      </c>
      <c r="AW156" s="27" t="b">
        <v>0</v>
      </c>
      <c r="AX156" s="27" t="b">
        <v>0</v>
      </c>
      <c r="AY156" s="27" t="b">
        <v>0</v>
      </c>
      <c r="AZ156" s="29"/>
    </row>
    <row r="157">
      <c r="A157" s="45" t="s">
        <v>787</v>
      </c>
      <c r="B157" s="37" t="s">
        <v>788</v>
      </c>
      <c r="C157" s="32"/>
      <c r="D157" s="33" t="s">
        <v>789</v>
      </c>
      <c r="E157" s="46">
        <v>5.0</v>
      </c>
      <c r="F157" s="58" t="s">
        <v>790</v>
      </c>
      <c r="G157" s="47" t="s">
        <v>791</v>
      </c>
      <c r="H157" s="21" t="b">
        <v>0</v>
      </c>
      <c r="I157" s="16" t="b">
        <v>0</v>
      </c>
      <c r="J157" s="16" t="b">
        <v>0</v>
      </c>
      <c r="K157" s="22" t="b">
        <v>1</v>
      </c>
      <c r="L157" s="17" t="b">
        <v>0</v>
      </c>
      <c r="M157" s="18"/>
      <c r="N157" s="37" t="s">
        <v>792</v>
      </c>
      <c r="O157" s="38" t="s">
        <v>793</v>
      </c>
      <c r="P157" s="26" t="b">
        <v>0</v>
      </c>
      <c r="Q157" s="27" t="b">
        <v>0</v>
      </c>
      <c r="R157" s="28" t="b">
        <v>0</v>
      </c>
      <c r="S157" s="39"/>
      <c r="W157" s="40"/>
      <c r="X157" s="39"/>
      <c r="AI157" s="41"/>
      <c r="AJ157" s="26" t="b">
        <v>0</v>
      </c>
      <c r="AK157" s="27" t="b">
        <v>0</v>
      </c>
      <c r="AL157" s="27" t="b">
        <v>0</v>
      </c>
      <c r="AM157" s="27" t="b">
        <v>0</v>
      </c>
      <c r="AN157" s="27" t="b">
        <v>0</v>
      </c>
      <c r="AO157" s="28" t="b">
        <v>0</v>
      </c>
      <c r="AP157" s="27" t="b">
        <v>0</v>
      </c>
      <c r="AQ157" s="27" t="b">
        <v>0</v>
      </c>
      <c r="AR157" s="27" t="b">
        <v>0</v>
      </c>
      <c r="AS157" s="27" t="b">
        <v>0</v>
      </c>
      <c r="AT157" s="27" t="b">
        <v>0</v>
      </c>
      <c r="AU157" s="27" t="b">
        <v>0</v>
      </c>
      <c r="AV157" s="27" t="b">
        <v>0</v>
      </c>
      <c r="AW157" s="27" t="b">
        <v>0</v>
      </c>
      <c r="AX157" s="27" t="b">
        <v>0</v>
      </c>
      <c r="AY157" s="27" t="b">
        <v>0</v>
      </c>
      <c r="AZ157" s="29"/>
    </row>
    <row r="158">
      <c r="A158" s="45" t="s">
        <v>794</v>
      </c>
      <c r="B158" s="37" t="s">
        <v>795</v>
      </c>
      <c r="C158" s="32" t="s">
        <v>796</v>
      </c>
      <c r="D158" s="33" t="s">
        <v>797</v>
      </c>
      <c r="E158" s="46">
        <v>3.0</v>
      </c>
      <c r="F158" s="33" t="s">
        <v>798</v>
      </c>
      <c r="G158" s="47" t="s">
        <v>799</v>
      </c>
      <c r="H158" s="21" t="b">
        <v>0</v>
      </c>
      <c r="I158" s="16" t="b">
        <v>0</v>
      </c>
      <c r="J158" s="22" t="b">
        <v>1</v>
      </c>
      <c r="K158" s="16" t="b">
        <v>0</v>
      </c>
      <c r="L158" s="17" t="b">
        <v>0</v>
      </c>
      <c r="M158" s="18"/>
      <c r="O158" s="40"/>
      <c r="P158" s="26" t="b">
        <v>0</v>
      </c>
      <c r="Q158" s="27" t="b">
        <v>0</v>
      </c>
      <c r="R158" s="64" t="b">
        <v>1</v>
      </c>
      <c r="S158" s="39"/>
      <c r="W158" s="40"/>
      <c r="X158" s="39"/>
      <c r="AI158" s="41"/>
      <c r="AJ158" s="66" t="b">
        <v>1</v>
      </c>
      <c r="AK158" s="27" t="b">
        <v>0</v>
      </c>
      <c r="AL158" s="27" t="b">
        <v>0</v>
      </c>
      <c r="AM158" s="27" t="b">
        <v>0</v>
      </c>
      <c r="AN158" s="27" t="b">
        <v>0</v>
      </c>
      <c r="AO158" s="28" t="b">
        <v>0</v>
      </c>
      <c r="AP158" s="63" t="b">
        <v>1</v>
      </c>
      <c r="AQ158" s="63" t="b">
        <v>1</v>
      </c>
      <c r="AR158" s="27" t="b">
        <v>0</v>
      </c>
      <c r="AS158" s="27" t="b">
        <v>0</v>
      </c>
      <c r="AT158" s="27" t="b">
        <v>0</v>
      </c>
      <c r="AU158" s="27" t="b">
        <v>0</v>
      </c>
      <c r="AV158" s="27" t="b">
        <v>0</v>
      </c>
      <c r="AW158" s="27" t="b">
        <v>0</v>
      </c>
      <c r="AX158" s="27" t="b">
        <v>0</v>
      </c>
      <c r="AY158" s="27" t="b">
        <v>0</v>
      </c>
      <c r="AZ158" s="29" t="s">
        <v>101</v>
      </c>
    </row>
    <row r="159">
      <c r="A159" s="9" t="s">
        <v>800</v>
      </c>
      <c r="B159" s="10"/>
      <c r="C159" s="11"/>
      <c r="E159" s="12">
        <v>1.0</v>
      </c>
      <c r="F159" s="13" t="s">
        <v>801</v>
      </c>
      <c r="G159" s="14" t="s">
        <v>802</v>
      </c>
      <c r="H159" s="15" t="b">
        <v>1</v>
      </c>
      <c r="I159" s="16" t="b">
        <v>0</v>
      </c>
      <c r="J159" s="16" t="b">
        <v>0</v>
      </c>
      <c r="K159" s="16" t="b">
        <v>0</v>
      </c>
      <c r="L159" s="17" t="b">
        <v>0</v>
      </c>
      <c r="M159" s="18" t="s">
        <v>803</v>
      </c>
      <c r="N159" s="19"/>
      <c r="O159" s="20"/>
      <c r="P159" s="21" t="b">
        <v>0</v>
      </c>
      <c r="Q159" s="16" t="b">
        <v>0</v>
      </c>
      <c r="R159" s="23" t="b">
        <v>1</v>
      </c>
      <c r="S159" s="24"/>
      <c r="T159" s="16"/>
      <c r="U159" s="16"/>
      <c r="V159" s="16"/>
      <c r="W159" s="17"/>
      <c r="X159" s="21"/>
      <c r="Y159" s="16"/>
      <c r="Z159" s="16"/>
      <c r="AA159" s="16"/>
      <c r="AB159" s="16"/>
      <c r="AC159" s="16"/>
      <c r="AD159" s="16"/>
      <c r="AE159" s="16"/>
      <c r="AF159" s="16"/>
      <c r="AG159" s="16"/>
      <c r="AH159" s="19"/>
      <c r="AI159" s="25"/>
      <c r="AJ159" s="26"/>
      <c r="AK159" s="27"/>
      <c r="AL159" s="27"/>
      <c r="AM159" s="27"/>
      <c r="AN159" s="27"/>
      <c r="AO159" s="28"/>
      <c r="AP159" s="27"/>
      <c r="AQ159" s="27"/>
      <c r="AR159" s="27"/>
      <c r="AS159" s="27"/>
      <c r="AT159" s="27"/>
      <c r="AU159" s="27"/>
      <c r="AV159" s="27"/>
      <c r="AW159" s="27"/>
      <c r="AX159" s="27"/>
      <c r="AY159" s="27"/>
      <c r="AZ159" s="29"/>
    </row>
    <row r="160">
      <c r="A160" s="30" t="s">
        <v>804</v>
      </c>
      <c r="B160" s="31" t="s">
        <v>805</v>
      </c>
      <c r="C160" s="32"/>
      <c r="D160" s="33"/>
      <c r="E160" s="34">
        <v>300.0</v>
      </c>
      <c r="F160" s="35" t="s">
        <v>806</v>
      </c>
      <c r="G160" s="36" t="s">
        <v>807</v>
      </c>
      <c r="H160" s="21" t="b">
        <v>0</v>
      </c>
      <c r="I160" s="16" t="b">
        <v>0</v>
      </c>
      <c r="J160" s="16" t="b">
        <v>0</v>
      </c>
      <c r="K160" s="16" t="b">
        <v>0</v>
      </c>
      <c r="L160" s="23" t="b">
        <v>1</v>
      </c>
      <c r="M160" s="18" t="s">
        <v>159</v>
      </c>
      <c r="N160" s="37"/>
      <c r="O160" s="38"/>
      <c r="P160" s="21" t="b">
        <v>0</v>
      </c>
      <c r="Q160" s="16" t="b">
        <v>0</v>
      </c>
      <c r="R160" s="17" t="b">
        <v>0</v>
      </c>
      <c r="S160" s="39"/>
      <c r="W160" s="40"/>
      <c r="X160" s="39"/>
      <c r="AI160" s="41"/>
      <c r="AJ160" s="26" t="b">
        <v>0</v>
      </c>
      <c r="AK160" s="27" t="b">
        <v>0</v>
      </c>
      <c r="AL160" s="27" t="b">
        <v>0</v>
      </c>
      <c r="AM160" s="27" t="b">
        <v>0</v>
      </c>
      <c r="AN160" s="27" t="b">
        <v>0</v>
      </c>
      <c r="AO160" s="28" t="b">
        <v>0</v>
      </c>
      <c r="AP160" s="27" t="b">
        <v>0</v>
      </c>
      <c r="AQ160" s="27" t="b">
        <v>0</v>
      </c>
      <c r="AR160" s="27" t="b">
        <v>0</v>
      </c>
      <c r="AS160" s="27" t="b">
        <v>0</v>
      </c>
      <c r="AT160" s="27" t="b">
        <v>0</v>
      </c>
      <c r="AU160" s="27" t="b">
        <v>0</v>
      </c>
      <c r="AV160" s="27" t="b">
        <v>0</v>
      </c>
      <c r="AW160" s="27" t="b">
        <v>0</v>
      </c>
      <c r="AX160" s="27" t="b">
        <v>0</v>
      </c>
      <c r="AY160" s="27" t="b">
        <v>0</v>
      </c>
      <c r="AZ160" s="29"/>
    </row>
    <row r="161">
      <c r="A161" s="30" t="s">
        <v>808</v>
      </c>
      <c r="B161" s="37"/>
      <c r="C161" s="44" t="s">
        <v>809</v>
      </c>
      <c r="D161" s="33"/>
      <c r="E161" s="34" t="s">
        <v>810</v>
      </c>
      <c r="F161" s="35"/>
      <c r="G161" s="36" t="s">
        <v>811</v>
      </c>
      <c r="H161" s="21" t="b">
        <v>0</v>
      </c>
      <c r="I161" s="16" t="b">
        <v>0</v>
      </c>
      <c r="J161" s="16" t="b">
        <v>0</v>
      </c>
      <c r="K161" s="16" t="b">
        <v>0</v>
      </c>
      <c r="L161" s="23" t="b">
        <v>1</v>
      </c>
      <c r="M161" s="18" t="s">
        <v>812</v>
      </c>
      <c r="N161" s="37"/>
      <c r="O161" s="38"/>
      <c r="P161" s="15" t="b">
        <v>1</v>
      </c>
      <c r="Q161" s="22" t="b">
        <v>1</v>
      </c>
      <c r="R161" s="23" t="b">
        <v>1</v>
      </c>
      <c r="S161" s="39"/>
      <c r="W161" s="40"/>
      <c r="X161" s="39"/>
      <c r="AI161" s="41"/>
      <c r="AJ161" s="26" t="b">
        <v>0</v>
      </c>
      <c r="AK161" s="27" t="b">
        <v>0</v>
      </c>
      <c r="AL161" s="27" t="b">
        <v>0</v>
      </c>
      <c r="AM161" s="27" t="b">
        <v>0</v>
      </c>
      <c r="AN161" s="27" t="b">
        <v>0</v>
      </c>
      <c r="AO161" s="28" t="b">
        <v>0</v>
      </c>
      <c r="AP161" s="27" t="b">
        <v>0</v>
      </c>
      <c r="AQ161" s="27" t="b">
        <v>0</v>
      </c>
      <c r="AR161" s="27" t="b">
        <v>0</v>
      </c>
      <c r="AS161" s="27" t="b">
        <v>0</v>
      </c>
      <c r="AT161" s="27" t="b">
        <v>0</v>
      </c>
      <c r="AU161" s="27" t="b">
        <v>0</v>
      </c>
      <c r="AV161" s="27" t="b">
        <v>0</v>
      </c>
      <c r="AW161" s="27" t="b">
        <v>0</v>
      </c>
      <c r="AX161" s="27" t="b">
        <v>0</v>
      </c>
      <c r="AY161" s="27" t="b">
        <v>0</v>
      </c>
      <c r="AZ161" s="29"/>
    </row>
    <row r="162">
      <c r="A162" s="45" t="s">
        <v>813</v>
      </c>
      <c r="B162" s="37" t="s">
        <v>814</v>
      </c>
      <c r="C162" s="32" t="s">
        <v>815</v>
      </c>
      <c r="D162" s="33" t="s">
        <v>816</v>
      </c>
      <c r="E162" s="46">
        <v>1.0</v>
      </c>
      <c r="F162" s="29"/>
      <c r="G162" s="47" t="s">
        <v>817</v>
      </c>
      <c r="H162" s="21" t="b">
        <v>0</v>
      </c>
      <c r="I162" s="16" t="b">
        <v>0</v>
      </c>
      <c r="J162" s="22" t="b">
        <v>1</v>
      </c>
      <c r="K162" s="16" t="b">
        <v>0</v>
      </c>
      <c r="L162" s="17" t="b">
        <v>0</v>
      </c>
      <c r="M162" s="18"/>
      <c r="O162" s="40"/>
      <c r="P162" s="26" t="b">
        <v>0</v>
      </c>
      <c r="Q162" s="63" t="b">
        <v>1</v>
      </c>
      <c r="R162" s="64" t="b">
        <v>1</v>
      </c>
      <c r="S162" s="39"/>
      <c r="W162" s="40"/>
      <c r="X162" s="39"/>
      <c r="AI162" s="41"/>
      <c r="AJ162" s="66" t="b">
        <v>1</v>
      </c>
      <c r="AK162" s="27" t="b">
        <v>0</v>
      </c>
      <c r="AL162" s="27" t="b">
        <v>0</v>
      </c>
      <c r="AM162" s="27" t="b">
        <v>0</v>
      </c>
      <c r="AN162" s="27" t="b">
        <v>0</v>
      </c>
      <c r="AO162" s="28" t="b">
        <v>0</v>
      </c>
      <c r="AP162" s="27" t="b">
        <v>0</v>
      </c>
      <c r="AQ162" s="27" t="b">
        <v>0</v>
      </c>
      <c r="AR162" s="27" t="b">
        <v>0</v>
      </c>
      <c r="AS162" s="27" t="b">
        <v>0</v>
      </c>
      <c r="AT162" s="27" t="b">
        <v>0</v>
      </c>
      <c r="AU162" s="27" t="b">
        <v>0</v>
      </c>
      <c r="AV162" s="27" t="b">
        <v>0</v>
      </c>
      <c r="AW162" s="27" t="b">
        <v>0</v>
      </c>
      <c r="AX162" s="27" t="b">
        <v>0</v>
      </c>
      <c r="AY162" s="63" t="b">
        <v>1</v>
      </c>
      <c r="AZ162" s="29" t="s">
        <v>101</v>
      </c>
    </row>
    <row r="163">
      <c r="A163" s="45" t="s">
        <v>818</v>
      </c>
      <c r="B163" s="37" t="s">
        <v>819</v>
      </c>
      <c r="C163" s="32" t="s">
        <v>820</v>
      </c>
      <c r="D163" s="33" t="s">
        <v>821</v>
      </c>
      <c r="E163" s="46">
        <v>1.0</v>
      </c>
      <c r="F163" s="29"/>
      <c r="G163" s="47" t="s">
        <v>822</v>
      </c>
      <c r="H163" s="21" t="b">
        <v>0</v>
      </c>
      <c r="I163" s="16" t="b">
        <v>0</v>
      </c>
      <c r="J163" s="22" t="b">
        <v>1</v>
      </c>
      <c r="K163" s="16" t="b">
        <v>0</v>
      </c>
      <c r="L163" s="17" t="b">
        <v>0</v>
      </c>
      <c r="M163" s="18"/>
      <c r="O163" s="40"/>
      <c r="P163" s="66" t="b">
        <v>1</v>
      </c>
      <c r="Q163" s="63" t="b">
        <v>1</v>
      </c>
      <c r="R163" s="64" t="b">
        <v>1</v>
      </c>
      <c r="S163" s="39"/>
      <c r="W163" s="40"/>
      <c r="X163" s="39"/>
      <c r="AI163" s="41"/>
      <c r="AJ163" s="66" t="b">
        <v>1</v>
      </c>
      <c r="AK163" s="63" t="b">
        <v>1</v>
      </c>
      <c r="AL163" s="63" t="b">
        <v>1</v>
      </c>
      <c r="AM163" s="27" t="b">
        <v>0</v>
      </c>
      <c r="AN163" s="27" t="b">
        <v>0</v>
      </c>
      <c r="AO163" s="28" t="b">
        <v>0</v>
      </c>
      <c r="AP163" s="27" t="b">
        <v>0</v>
      </c>
      <c r="AQ163" s="27" t="b">
        <v>0</v>
      </c>
      <c r="AR163" s="63" t="b">
        <v>1</v>
      </c>
      <c r="AS163" s="27" t="b">
        <v>0</v>
      </c>
      <c r="AT163" s="27" t="b">
        <v>0</v>
      </c>
      <c r="AU163" s="27" t="b">
        <v>0</v>
      </c>
      <c r="AV163" s="27" t="b">
        <v>0</v>
      </c>
      <c r="AW163" s="27" t="b">
        <v>0</v>
      </c>
      <c r="AX163" s="27" t="b">
        <v>0</v>
      </c>
      <c r="AY163" s="27" t="b">
        <v>0</v>
      </c>
      <c r="AZ163" s="29" t="s">
        <v>101</v>
      </c>
    </row>
    <row r="164">
      <c r="A164" s="45" t="s">
        <v>823</v>
      </c>
      <c r="B164" s="37" t="s">
        <v>824</v>
      </c>
      <c r="C164" s="67"/>
      <c r="D164" s="29"/>
      <c r="E164" s="46">
        <v>50.0</v>
      </c>
      <c r="F164" s="33" t="s">
        <v>825</v>
      </c>
      <c r="G164" s="47" t="s">
        <v>826</v>
      </c>
      <c r="H164" s="21" t="b">
        <v>0</v>
      </c>
      <c r="I164" s="16" t="b">
        <v>0</v>
      </c>
      <c r="J164" s="22" t="b">
        <v>1</v>
      </c>
      <c r="K164" s="16" t="b">
        <v>0</v>
      </c>
      <c r="L164" s="17" t="b">
        <v>0</v>
      </c>
      <c r="M164" s="18"/>
      <c r="O164" s="40"/>
      <c r="P164" s="26" t="b">
        <v>0</v>
      </c>
      <c r="Q164" s="27" t="b">
        <v>0</v>
      </c>
      <c r="R164" s="28" t="b">
        <v>0</v>
      </c>
      <c r="S164" s="39"/>
      <c r="W164" s="40"/>
      <c r="X164" s="39"/>
      <c r="AI164" s="41"/>
      <c r="AJ164" s="26" t="b">
        <v>0</v>
      </c>
      <c r="AK164" s="27" t="b">
        <v>0</v>
      </c>
      <c r="AL164" s="63" t="b">
        <v>1</v>
      </c>
      <c r="AM164" s="27" t="b">
        <v>0</v>
      </c>
      <c r="AN164" s="27" t="b">
        <v>0</v>
      </c>
      <c r="AO164" s="28" t="b">
        <v>0</v>
      </c>
      <c r="AP164" s="63" t="b">
        <v>1</v>
      </c>
      <c r="AQ164" s="27" t="b">
        <v>0</v>
      </c>
      <c r="AR164" s="27" t="b">
        <v>0</v>
      </c>
      <c r="AS164" s="27" t="b">
        <v>0</v>
      </c>
      <c r="AT164" s="27" t="b">
        <v>0</v>
      </c>
      <c r="AU164" s="27" t="b">
        <v>0</v>
      </c>
      <c r="AV164" s="27" t="b">
        <v>0</v>
      </c>
      <c r="AW164" s="27" t="b">
        <v>0</v>
      </c>
      <c r="AX164" s="27" t="b">
        <v>0</v>
      </c>
      <c r="AY164" s="27" t="b">
        <v>0</v>
      </c>
      <c r="AZ164" s="29" t="s">
        <v>101</v>
      </c>
    </row>
    <row r="165">
      <c r="A165" s="30" t="s">
        <v>827</v>
      </c>
      <c r="B165" s="31" t="s">
        <v>828</v>
      </c>
      <c r="C165" s="44" t="s">
        <v>829</v>
      </c>
      <c r="D165" s="33"/>
      <c r="E165" s="34">
        <v>3.0</v>
      </c>
      <c r="F165" s="35"/>
      <c r="G165" s="36" t="s">
        <v>830</v>
      </c>
      <c r="H165" s="21" t="b">
        <v>0</v>
      </c>
      <c r="I165" s="16" t="b">
        <v>0</v>
      </c>
      <c r="J165" s="16" t="b">
        <v>0</v>
      </c>
      <c r="K165" s="16" t="b">
        <v>0</v>
      </c>
      <c r="L165" s="23" t="b">
        <v>1</v>
      </c>
      <c r="M165" s="18" t="s">
        <v>831</v>
      </c>
      <c r="N165" s="37"/>
      <c r="O165" s="38"/>
      <c r="P165" s="21" t="b">
        <v>0</v>
      </c>
      <c r="Q165" s="16" t="b">
        <v>0</v>
      </c>
      <c r="R165" s="23" t="b">
        <v>1</v>
      </c>
      <c r="S165" s="39"/>
      <c r="W165" s="40"/>
      <c r="X165" s="39"/>
      <c r="AI165" s="41"/>
      <c r="AJ165" s="26" t="b">
        <v>0</v>
      </c>
      <c r="AK165" s="27" t="b">
        <v>0</v>
      </c>
      <c r="AL165" s="27" t="b">
        <v>0</v>
      </c>
      <c r="AM165" s="27" t="b">
        <v>0</v>
      </c>
      <c r="AN165" s="27" t="b">
        <v>0</v>
      </c>
      <c r="AO165" s="28" t="b">
        <v>0</v>
      </c>
      <c r="AP165" s="27" t="b">
        <v>0</v>
      </c>
      <c r="AQ165" s="27" t="b">
        <v>0</v>
      </c>
      <c r="AR165" s="27" t="b">
        <v>0</v>
      </c>
      <c r="AS165" s="27" t="b">
        <v>0</v>
      </c>
      <c r="AT165" s="27" t="b">
        <v>0</v>
      </c>
      <c r="AU165" s="27" t="b">
        <v>0</v>
      </c>
      <c r="AV165" s="27" t="b">
        <v>0</v>
      </c>
      <c r="AW165" s="27" t="b">
        <v>0</v>
      </c>
      <c r="AX165" s="27" t="b">
        <v>0</v>
      </c>
      <c r="AY165" s="27" t="b">
        <v>0</v>
      </c>
      <c r="AZ165" s="29"/>
    </row>
    <row r="166">
      <c r="A166" s="9" t="s">
        <v>832</v>
      </c>
      <c r="B166" s="10"/>
      <c r="C166" s="48" t="s">
        <v>833</v>
      </c>
      <c r="E166" s="12">
        <v>10.0</v>
      </c>
      <c r="F166" s="10"/>
      <c r="G166" s="14" t="s">
        <v>834</v>
      </c>
      <c r="H166" s="15" t="b">
        <v>1</v>
      </c>
      <c r="I166" s="16" t="b">
        <v>0</v>
      </c>
      <c r="J166" s="16" t="b">
        <v>0</v>
      </c>
      <c r="K166" s="16" t="b">
        <v>0</v>
      </c>
      <c r="L166" s="17" t="b">
        <v>0</v>
      </c>
      <c r="M166" s="18" t="s">
        <v>216</v>
      </c>
      <c r="O166" s="40"/>
      <c r="P166" s="15" t="b">
        <v>1</v>
      </c>
      <c r="Q166" s="16" t="b">
        <v>0</v>
      </c>
      <c r="R166" s="17" t="b">
        <v>0</v>
      </c>
      <c r="S166" s="39"/>
      <c r="W166" s="40"/>
      <c r="X166" s="39"/>
      <c r="AI166" s="41"/>
      <c r="AJ166" s="39"/>
      <c r="AO166" s="40"/>
    </row>
    <row r="167">
      <c r="A167" s="30" t="s">
        <v>835</v>
      </c>
      <c r="B167" s="31" t="s">
        <v>836</v>
      </c>
      <c r="C167" s="44" t="s">
        <v>837</v>
      </c>
      <c r="D167" s="33"/>
      <c r="E167" s="34" t="s">
        <v>838</v>
      </c>
      <c r="F167" s="35"/>
      <c r="G167" s="36" t="s">
        <v>839</v>
      </c>
      <c r="H167" s="21" t="b">
        <v>0</v>
      </c>
      <c r="I167" s="16" t="b">
        <v>0</v>
      </c>
      <c r="J167" s="16" t="b">
        <v>0</v>
      </c>
      <c r="K167" s="16" t="b">
        <v>0</v>
      </c>
      <c r="L167" s="23" t="b">
        <v>1</v>
      </c>
      <c r="M167" s="18" t="s">
        <v>840</v>
      </c>
      <c r="N167" s="37"/>
      <c r="O167" s="38"/>
      <c r="P167" s="21" t="b">
        <v>0</v>
      </c>
      <c r="Q167" s="22" t="b">
        <v>1</v>
      </c>
      <c r="R167" s="23" t="b">
        <v>1</v>
      </c>
      <c r="S167" s="39"/>
      <c r="W167" s="40"/>
      <c r="X167" s="39"/>
      <c r="AI167" s="41"/>
      <c r="AJ167" s="26" t="b">
        <v>0</v>
      </c>
      <c r="AK167" s="27" t="b">
        <v>0</v>
      </c>
      <c r="AL167" s="27" t="b">
        <v>0</v>
      </c>
      <c r="AM167" s="27" t="b">
        <v>0</v>
      </c>
      <c r="AN167" s="27" t="b">
        <v>0</v>
      </c>
      <c r="AO167" s="28" t="b">
        <v>0</v>
      </c>
      <c r="AP167" s="27" t="b">
        <v>0</v>
      </c>
      <c r="AQ167" s="27" t="b">
        <v>0</v>
      </c>
      <c r="AR167" s="27" t="b">
        <v>0</v>
      </c>
      <c r="AS167" s="27" t="b">
        <v>0</v>
      </c>
      <c r="AT167" s="27" t="b">
        <v>0</v>
      </c>
      <c r="AU167" s="27" t="b">
        <v>0</v>
      </c>
      <c r="AV167" s="27" t="b">
        <v>0</v>
      </c>
      <c r="AW167" s="27" t="b">
        <v>0</v>
      </c>
      <c r="AX167" s="27" t="b">
        <v>0</v>
      </c>
      <c r="AY167" s="27" t="b">
        <v>0</v>
      </c>
      <c r="AZ167" s="29"/>
    </row>
    <row r="168">
      <c r="A168" s="9" t="s">
        <v>841</v>
      </c>
      <c r="B168" s="10"/>
      <c r="C168" s="48" t="s">
        <v>842</v>
      </c>
      <c r="E168" s="12">
        <v>45.0</v>
      </c>
      <c r="F168" s="10"/>
      <c r="G168" s="14" t="s">
        <v>843</v>
      </c>
      <c r="H168" s="15" t="b">
        <v>1</v>
      </c>
      <c r="I168" s="16" t="b">
        <v>0</v>
      </c>
      <c r="J168" s="16" t="b">
        <v>0</v>
      </c>
      <c r="K168" s="16" t="b">
        <v>0</v>
      </c>
      <c r="L168" s="17" t="b">
        <v>0</v>
      </c>
      <c r="M168" s="18" t="s">
        <v>844</v>
      </c>
      <c r="O168" s="40"/>
      <c r="P168" s="21" t="b">
        <v>0</v>
      </c>
      <c r="Q168" s="22" t="b">
        <v>1</v>
      </c>
      <c r="R168" s="17" t="b">
        <v>0</v>
      </c>
      <c r="S168" s="39"/>
      <c r="W168" s="40"/>
      <c r="X168" s="39"/>
      <c r="AI168" s="41"/>
      <c r="AJ168" s="39"/>
      <c r="AO168" s="40"/>
    </row>
    <row r="169">
      <c r="A169" s="45" t="s">
        <v>845</v>
      </c>
      <c r="B169" s="45" t="s">
        <v>846</v>
      </c>
      <c r="C169" s="55" t="s">
        <v>847</v>
      </c>
      <c r="D169" s="19"/>
      <c r="E169" s="34">
        <v>4.0</v>
      </c>
      <c r="F169" s="45"/>
      <c r="G169" s="57" t="s">
        <v>848</v>
      </c>
      <c r="H169" s="21" t="b">
        <v>0</v>
      </c>
      <c r="I169" s="22" t="b">
        <v>1</v>
      </c>
      <c r="J169" s="16" t="b">
        <v>0</v>
      </c>
      <c r="K169" s="16" t="b">
        <v>0</v>
      </c>
      <c r="L169" s="17" t="b">
        <v>0</v>
      </c>
      <c r="M169" s="18"/>
      <c r="O169" s="40"/>
      <c r="P169" s="15" t="b">
        <v>1</v>
      </c>
      <c r="Q169" s="22" t="b">
        <v>1</v>
      </c>
      <c r="R169" s="23" t="b">
        <v>1</v>
      </c>
      <c r="S169" s="24" t="b">
        <v>0</v>
      </c>
      <c r="T169" s="16" t="b">
        <v>0</v>
      </c>
      <c r="U169" s="22" t="b">
        <v>1</v>
      </c>
      <c r="V169" s="22" t="b">
        <v>1</v>
      </c>
      <c r="W169" s="17" t="b">
        <v>0</v>
      </c>
      <c r="X169" s="15" t="b">
        <v>1</v>
      </c>
      <c r="Y169" s="16" t="b">
        <v>0</v>
      </c>
      <c r="Z169" s="16" t="b">
        <v>0</v>
      </c>
      <c r="AA169" s="16" t="b">
        <v>0</v>
      </c>
      <c r="AB169" s="16" t="b">
        <v>0</v>
      </c>
      <c r="AC169" s="16" t="b">
        <v>0</v>
      </c>
      <c r="AD169" s="16" t="b">
        <v>0</v>
      </c>
      <c r="AE169" s="16" t="b">
        <v>0</v>
      </c>
      <c r="AF169" s="16" t="b">
        <v>0</v>
      </c>
      <c r="AG169" s="16" t="b">
        <v>0</v>
      </c>
      <c r="AH169" s="19" t="s">
        <v>101</v>
      </c>
      <c r="AI169" s="25" t="s">
        <v>849</v>
      </c>
      <c r="AJ169" s="39"/>
      <c r="AO169" s="40"/>
    </row>
    <row r="170">
      <c r="A170" s="45" t="s">
        <v>850</v>
      </c>
      <c r="B170" s="45" t="s">
        <v>851</v>
      </c>
      <c r="C170" s="59"/>
      <c r="D170" s="19"/>
      <c r="E170" s="34">
        <v>35.0</v>
      </c>
      <c r="F170" s="45"/>
      <c r="G170" s="57" t="s">
        <v>852</v>
      </c>
      <c r="H170" s="21" t="b">
        <v>0</v>
      </c>
      <c r="I170" s="22" t="b">
        <v>1</v>
      </c>
      <c r="J170" s="16" t="b">
        <v>0</v>
      </c>
      <c r="K170" s="16" t="b">
        <v>0</v>
      </c>
      <c r="L170" s="17" t="b">
        <v>0</v>
      </c>
      <c r="M170" s="18"/>
      <c r="O170" s="40"/>
      <c r="P170" s="15" t="b">
        <v>1</v>
      </c>
      <c r="Q170" s="16" t="b">
        <v>0</v>
      </c>
      <c r="R170" s="23" t="b">
        <v>1</v>
      </c>
      <c r="S170" s="61" t="b">
        <v>1</v>
      </c>
      <c r="T170" s="22" t="b">
        <v>1</v>
      </c>
      <c r="U170" s="16" t="b">
        <v>0</v>
      </c>
      <c r="V170" s="16" t="b">
        <v>0</v>
      </c>
      <c r="W170" s="17" t="b">
        <v>0</v>
      </c>
      <c r="X170" s="21" t="b">
        <v>0</v>
      </c>
      <c r="Y170" s="16" t="b">
        <v>0</v>
      </c>
      <c r="Z170" s="16" t="b">
        <v>0</v>
      </c>
      <c r="AA170" s="16" t="b">
        <v>0</v>
      </c>
      <c r="AB170" s="22" t="b">
        <v>1</v>
      </c>
      <c r="AC170" s="16" t="b">
        <v>0</v>
      </c>
      <c r="AD170" s="16" t="b">
        <v>0</v>
      </c>
      <c r="AE170" s="16" t="b">
        <v>0</v>
      </c>
      <c r="AF170" s="16" t="b">
        <v>0</v>
      </c>
      <c r="AG170" s="16" t="b">
        <v>0</v>
      </c>
      <c r="AH170" s="19" t="s">
        <v>101</v>
      </c>
      <c r="AI170" s="25" t="s">
        <v>853</v>
      </c>
      <c r="AJ170" s="39"/>
      <c r="AO170" s="40"/>
    </row>
    <row r="171">
      <c r="A171" s="30" t="s">
        <v>854</v>
      </c>
      <c r="B171" s="31" t="s">
        <v>855</v>
      </c>
      <c r="C171" s="44" t="s">
        <v>856</v>
      </c>
      <c r="D171" s="54" t="s">
        <v>857</v>
      </c>
      <c r="E171" s="34">
        <v>2.0</v>
      </c>
      <c r="F171" s="35"/>
      <c r="G171" s="36" t="s">
        <v>858</v>
      </c>
      <c r="H171" s="21" t="b">
        <v>0</v>
      </c>
      <c r="I171" s="16" t="b">
        <v>0</v>
      </c>
      <c r="J171" s="16" t="b">
        <v>0</v>
      </c>
      <c r="K171" s="16" t="b">
        <v>0</v>
      </c>
      <c r="L171" s="23" t="b">
        <v>1</v>
      </c>
      <c r="M171" s="18" t="s">
        <v>859</v>
      </c>
      <c r="N171" s="37"/>
      <c r="O171" s="38"/>
      <c r="P171" s="15" t="b">
        <v>1</v>
      </c>
      <c r="Q171" s="16" t="b">
        <v>0</v>
      </c>
      <c r="R171" s="17" t="b">
        <v>0</v>
      </c>
      <c r="S171" s="39"/>
      <c r="W171" s="40"/>
      <c r="X171" s="39"/>
      <c r="AI171" s="41"/>
      <c r="AJ171" s="26" t="b">
        <v>0</v>
      </c>
      <c r="AK171" s="27" t="b">
        <v>0</v>
      </c>
      <c r="AL171" s="27" t="b">
        <v>0</v>
      </c>
      <c r="AM171" s="27" t="b">
        <v>0</v>
      </c>
      <c r="AN171" s="27" t="b">
        <v>0</v>
      </c>
      <c r="AO171" s="28" t="b">
        <v>0</v>
      </c>
      <c r="AP171" s="27" t="b">
        <v>0</v>
      </c>
      <c r="AQ171" s="27" t="b">
        <v>0</v>
      </c>
      <c r="AR171" s="27" t="b">
        <v>0</v>
      </c>
      <c r="AS171" s="27" t="b">
        <v>0</v>
      </c>
      <c r="AT171" s="27" t="b">
        <v>0</v>
      </c>
      <c r="AU171" s="27" t="b">
        <v>0</v>
      </c>
      <c r="AV171" s="27" t="b">
        <v>0</v>
      </c>
      <c r="AW171" s="27" t="b">
        <v>0</v>
      </c>
      <c r="AX171" s="27" t="b">
        <v>0</v>
      </c>
      <c r="AY171" s="27" t="b">
        <v>0</v>
      </c>
      <c r="AZ171" s="29"/>
    </row>
    <row r="172">
      <c r="A172" s="9" t="s">
        <v>860</v>
      </c>
      <c r="B172" s="42" t="s">
        <v>861</v>
      </c>
      <c r="C172" s="48" t="s">
        <v>862</v>
      </c>
      <c r="D172" s="50" t="s">
        <v>863</v>
      </c>
      <c r="E172" s="12">
        <v>7.0</v>
      </c>
      <c r="F172" s="13" t="s">
        <v>864</v>
      </c>
      <c r="G172" s="14" t="s">
        <v>865</v>
      </c>
      <c r="H172" s="15" t="b">
        <v>1</v>
      </c>
      <c r="I172" s="16" t="b">
        <v>0</v>
      </c>
      <c r="J172" s="16" t="b">
        <v>0</v>
      </c>
      <c r="K172" s="16" t="b">
        <v>0</v>
      </c>
      <c r="L172" s="17" t="b">
        <v>0</v>
      </c>
      <c r="M172" s="18" t="s">
        <v>866</v>
      </c>
      <c r="O172" s="40"/>
      <c r="P172" s="15" t="b">
        <v>1</v>
      </c>
      <c r="Q172" s="16" t="b">
        <v>0</v>
      </c>
      <c r="R172" s="17" t="b">
        <v>0</v>
      </c>
      <c r="S172" s="39"/>
      <c r="W172" s="40"/>
      <c r="X172" s="39"/>
      <c r="AI172" s="41"/>
      <c r="AJ172" s="39"/>
      <c r="AO172" s="40"/>
    </row>
    <row r="173">
      <c r="A173" s="9" t="s">
        <v>867</v>
      </c>
      <c r="B173" s="10"/>
      <c r="C173" s="48" t="s">
        <v>868</v>
      </c>
      <c r="E173" s="12">
        <v>15.0</v>
      </c>
      <c r="F173" s="13" t="s">
        <v>869</v>
      </c>
      <c r="G173" s="14" t="s">
        <v>870</v>
      </c>
      <c r="H173" s="15" t="b">
        <v>1</v>
      </c>
      <c r="I173" s="16" t="b">
        <v>0</v>
      </c>
      <c r="J173" s="16" t="b">
        <v>0</v>
      </c>
      <c r="K173" s="16" t="b">
        <v>0</v>
      </c>
      <c r="L173" s="17" t="b">
        <v>0</v>
      </c>
      <c r="M173" s="18" t="s">
        <v>871</v>
      </c>
      <c r="O173" s="40"/>
      <c r="P173" s="15" t="b">
        <v>1</v>
      </c>
      <c r="Q173" s="22" t="b">
        <v>1</v>
      </c>
      <c r="R173" s="17" t="b">
        <v>0</v>
      </c>
      <c r="S173" s="39"/>
      <c r="W173" s="40"/>
      <c r="X173" s="39"/>
      <c r="AI173" s="41"/>
      <c r="AJ173" s="39"/>
      <c r="AO173" s="40"/>
    </row>
    <row r="174">
      <c r="A174" s="45" t="s">
        <v>872</v>
      </c>
      <c r="B174" s="37"/>
      <c r="C174" s="32">
        <v>6.1461546818E10</v>
      </c>
      <c r="D174" s="33" t="s">
        <v>873</v>
      </c>
      <c r="E174" s="46">
        <v>1.0</v>
      </c>
      <c r="F174" s="58" t="s">
        <v>874</v>
      </c>
      <c r="G174" s="47" t="s">
        <v>875</v>
      </c>
      <c r="H174" s="21" t="b">
        <v>0</v>
      </c>
      <c r="I174" s="16" t="b">
        <v>0</v>
      </c>
      <c r="J174" s="16" t="b">
        <v>0</v>
      </c>
      <c r="K174" s="22" t="b">
        <v>1</v>
      </c>
      <c r="L174" s="17" t="b">
        <v>0</v>
      </c>
      <c r="M174" s="18"/>
      <c r="N174" s="37" t="s">
        <v>136</v>
      </c>
      <c r="O174" s="38" t="s">
        <v>876</v>
      </c>
      <c r="P174" s="26" t="b">
        <v>0</v>
      </c>
      <c r="Q174" s="27" t="b">
        <v>0</v>
      </c>
      <c r="R174" s="28" t="b">
        <v>0</v>
      </c>
      <c r="S174" s="39"/>
      <c r="W174" s="40"/>
      <c r="X174" s="39"/>
      <c r="AI174" s="41"/>
      <c r="AJ174" s="26" t="b">
        <v>0</v>
      </c>
      <c r="AK174" s="27" t="b">
        <v>0</v>
      </c>
      <c r="AL174" s="27" t="b">
        <v>0</v>
      </c>
      <c r="AM174" s="27" t="b">
        <v>0</v>
      </c>
      <c r="AN174" s="27" t="b">
        <v>0</v>
      </c>
      <c r="AO174" s="28" t="b">
        <v>0</v>
      </c>
      <c r="AP174" s="27" t="b">
        <v>0</v>
      </c>
      <c r="AQ174" s="27" t="b">
        <v>0</v>
      </c>
      <c r="AR174" s="27" t="b">
        <v>0</v>
      </c>
      <c r="AS174" s="27" t="b">
        <v>0</v>
      </c>
      <c r="AT174" s="27" t="b">
        <v>0</v>
      </c>
      <c r="AU174" s="27" t="b">
        <v>0</v>
      </c>
      <c r="AV174" s="27" t="b">
        <v>0</v>
      </c>
      <c r="AW174" s="27" t="b">
        <v>0</v>
      </c>
      <c r="AX174" s="27" t="b">
        <v>0</v>
      </c>
      <c r="AY174" s="27" t="b">
        <v>0</v>
      </c>
      <c r="AZ174" s="29"/>
    </row>
    <row r="175">
      <c r="A175" s="9" t="s">
        <v>877</v>
      </c>
      <c r="B175" s="42" t="s">
        <v>878</v>
      </c>
      <c r="C175" s="48" t="s">
        <v>879</v>
      </c>
      <c r="E175" s="12" t="s">
        <v>880</v>
      </c>
      <c r="F175" s="10"/>
      <c r="G175" s="14" t="s">
        <v>881</v>
      </c>
      <c r="H175" s="15" t="b">
        <v>1</v>
      </c>
      <c r="I175" s="16" t="b">
        <v>0</v>
      </c>
      <c r="J175" s="16" t="b">
        <v>0</v>
      </c>
      <c r="K175" s="16" t="b">
        <v>0</v>
      </c>
      <c r="L175" s="17" t="b">
        <v>0</v>
      </c>
      <c r="M175" s="18" t="s">
        <v>882</v>
      </c>
      <c r="N175" s="19"/>
      <c r="O175" s="20"/>
      <c r="P175" s="15" t="b">
        <v>1</v>
      </c>
      <c r="Q175" s="16" t="b">
        <v>0</v>
      </c>
      <c r="R175" s="17" t="b">
        <v>0</v>
      </c>
      <c r="S175" s="24"/>
      <c r="T175" s="16"/>
      <c r="U175" s="16"/>
      <c r="V175" s="16"/>
      <c r="W175" s="17"/>
      <c r="X175" s="21"/>
      <c r="Y175" s="16"/>
      <c r="Z175" s="16"/>
      <c r="AA175" s="16"/>
      <c r="AB175" s="16"/>
      <c r="AC175" s="16"/>
      <c r="AD175" s="16"/>
      <c r="AE175" s="16"/>
      <c r="AF175" s="16"/>
      <c r="AG175" s="16"/>
      <c r="AH175" s="19"/>
      <c r="AI175" s="25"/>
      <c r="AJ175" s="26"/>
      <c r="AK175" s="27"/>
      <c r="AL175" s="27"/>
      <c r="AM175" s="27"/>
      <c r="AN175" s="27"/>
      <c r="AO175" s="28"/>
      <c r="AP175" s="27"/>
      <c r="AQ175" s="27"/>
      <c r="AR175" s="27"/>
      <c r="AS175" s="27"/>
      <c r="AT175" s="27"/>
      <c r="AU175" s="27"/>
      <c r="AV175" s="27"/>
      <c r="AW175" s="27"/>
      <c r="AX175" s="27"/>
      <c r="AY175" s="27"/>
      <c r="AZ175" s="29"/>
    </row>
    <row r="176">
      <c r="A176" s="45" t="s">
        <v>883</v>
      </c>
      <c r="B176" s="45" t="s">
        <v>884</v>
      </c>
      <c r="C176" s="59"/>
      <c r="D176" s="19"/>
      <c r="E176" s="34">
        <v>14.0</v>
      </c>
      <c r="F176" s="56" t="s">
        <v>885</v>
      </c>
      <c r="G176" s="57" t="s">
        <v>886</v>
      </c>
      <c r="H176" s="21" t="b">
        <v>0</v>
      </c>
      <c r="I176" s="22" t="b">
        <v>1</v>
      </c>
      <c r="J176" s="16" t="b">
        <v>0</v>
      </c>
      <c r="K176" s="16" t="b">
        <v>0</v>
      </c>
      <c r="L176" s="17" t="b">
        <v>0</v>
      </c>
      <c r="M176" s="18"/>
      <c r="O176" s="40"/>
      <c r="P176" s="15" t="b">
        <v>1</v>
      </c>
      <c r="Q176" s="16" t="b">
        <v>0</v>
      </c>
      <c r="R176" s="17" t="b">
        <v>0</v>
      </c>
      <c r="S176" s="61" t="b">
        <v>1</v>
      </c>
      <c r="T176" s="22" t="b">
        <v>1</v>
      </c>
      <c r="U176" s="22" t="b">
        <v>1</v>
      </c>
      <c r="V176" s="22" t="b">
        <v>1</v>
      </c>
      <c r="W176" s="17" t="b">
        <v>0</v>
      </c>
      <c r="X176" s="21" t="b">
        <v>0</v>
      </c>
      <c r="Y176" s="22" t="b">
        <v>1</v>
      </c>
      <c r="Z176" s="22" t="b">
        <v>1</v>
      </c>
      <c r="AA176" s="22" t="b">
        <v>1</v>
      </c>
      <c r="AB176" s="22" t="b">
        <v>1</v>
      </c>
      <c r="AC176" s="22" t="b">
        <v>1</v>
      </c>
      <c r="AD176" s="16" t="b">
        <v>0</v>
      </c>
      <c r="AE176" s="22" t="b">
        <v>1</v>
      </c>
      <c r="AF176" s="16" t="b">
        <v>0</v>
      </c>
      <c r="AG176" s="22" t="b">
        <v>1</v>
      </c>
      <c r="AH176" s="19" t="s">
        <v>101</v>
      </c>
      <c r="AI176" s="25" t="s">
        <v>887</v>
      </c>
      <c r="AJ176" s="39"/>
      <c r="AO176" s="40"/>
    </row>
    <row r="177">
      <c r="A177" s="45" t="s">
        <v>888</v>
      </c>
      <c r="B177" s="37" t="s">
        <v>889</v>
      </c>
      <c r="C177" s="32" t="s">
        <v>890</v>
      </c>
      <c r="D177" s="33" t="s">
        <v>891</v>
      </c>
      <c r="E177" s="46" t="s">
        <v>892</v>
      </c>
      <c r="F177" s="33" t="s">
        <v>893</v>
      </c>
      <c r="G177" s="47" t="s">
        <v>894</v>
      </c>
      <c r="H177" s="21" t="b">
        <v>0</v>
      </c>
      <c r="I177" s="16" t="b">
        <v>0</v>
      </c>
      <c r="J177" s="22" t="b">
        <v>1</v>
      </c>
      <c r="K177" s="16" t="b">
        <v>0</v>
      </c>
      <c r="L177" s="17" t="b">
        <v>0</v>
      </c>
      <c r="M177" s="18"/>
      <c r="O177" s="40"/>
      <c r="P177" s="66" t="b">
        <v>1</v>
      </c>
      <c r="Q177" s="27" t="b">
        <v>0</v>
      </c>
      <c r="R177" s="64" t="b">
        <v>1</v>
      </c>
      <c r="S177" s="39"/>
      <c r="W177" s="40"/>
      <c r="X177" s="39"/>
      <c r="AI177" s="41"/>
      <c r="AJ177" s="26" t="b">
        <v>0</v>
      </c>
      <c r="AK177" s="27" t="b">
        <v>0</v>
      </c>
      <c r="AL177" s="27" t="b">
        <v>0</v>
      </c>
      <c r="AM177" s="63" t="b">
        <v>1</v>
      </c>
      <c r="AN177" s="63" t="b">
        <v>1</v>
      </c>
      <c r="AO177" s="28" t="b">
        <v>0</v>
      </c>
      <c r="AP177" s="27" t="b">
        <v>0</v>
      </c>
      <c r="AQ177" s="27" t="b">
        <v>0</v>
      </c>
      <c r="AR177" s="27" t="b">
        <v>0</v>
      </c>
      <c r="AS177" s="27" t="b">
        <v>0</v>
      </c>
      <c r="AT177" s="63" t="b">
        <v>1</v>
      </c>
      <c r="AU177" s="27" t="b">
        <v>0</v>
      </c>
      <c r="AV177" s="27" t="b">
        <v>0</v>
      </c>
      <c r="AW177" s="27" t="b">
        <v>0</v>
      </c>
      <c r="AX177" s="27" t="b">
        <v>0</v>
      </c>
      <c r="AY177" s="27" t="b">
        <v>0</v>
      </c>
      <c r="AZ177" s="29" t="s">
        <v>101</v>
      </c>
    </row>
    <row r="178">
      <c r="A178" s="45" t="s">
        <v>895</v>
      </c>
      <c r="B178" s="45"/>
      <c r="C178" s="55" t="s">
        <v>896</v>
      </c>
      <c r="D178" s="19"/>
      <c r="E178" s="34">
        <v>1.0</v>
      </c>
      <c r="F178" s="56" t="s">
        <v>897</v>
      </c>
      <c r="G178" s="57" t="s">
        <v>898</v>
      </c>
      <c r="H178" s="21" t="b">
        <v>0</v>
      </c>
      <c r="I178" s="22" t="b">
        <v>1</v>
      </c>
      <c r="J178" s="16" t="b">
        <v>0</v>
      </c>
      <c r="K178" s="16" t="b">
        <v>0</v>
      </c>
      <c r="L178" s="17" t="b">
        <v>0</v>
      </c>
      <c r="M178" s="18"/>
      <c r="O178" s="40"/>
      <c r="P178" s="15" t="b">
        <v>1</v>
      </c>
      <c r="Q178" s="16" t="b">
        <v>0</v>
      </c>
      <c r="R178" s="23" t="b">
        <v>1</v>
      </c>
      <c r="S178" s="24" t="b">
        <v>0</v>
      </c>
      <c r="T178" s="22" t="b">
        <v>1</v>
      </c>
      <c r="U178" s="22" t="b">
        <v>1</v>
      </c>
      <c r="V178" s="16" t="b">
        <v>0</v>
      </c>
      <c r="W178" s="17" t="b">
        <v>0</v>
      </c>
      <c r="X178" s="21" t="b">
        <v>0</v>
      </c>
      <c r="Y178" s="22" t="b">
        <v>1</v>
      </c>
      <c r="Z178" s="16" t="b">
        <v>0</v>
      </c>
      <c r="AA178" s="16" t="b">
        <v>0</v>
      </c>
      <c r="AB178" s="16" t="b">
        <v>0</v>
      </c>
      <c r="AC178" s="16" t="b">
        <v>0</v>
      </c>
      <c r="AD178" s="16" t="b">
        <v>0</v>
      </c>
      <c r="AE178" s="16" t="b">
        <v>0</v>
      </c>
      <c r="AF178" s="16" t="b">
        <v>0</v>
      </c>
      <c r="AG178" s="16" t="b">
        <v>0</v>
      </c>
      <c r="AH178" s="19" t="s">
        <v>101</v>
      </c>
      <c r="AI178" s="25" t="s">
        <v>899</v>
      </c>
      <c r="AJ178" s="39"/>
      <c r="AO178" s="40"/>
    </row>
    <row r="179">
      <c r="A179" s="45" t="s">
        <v>900</v>
      </c>
      <c r="B179" s="37" t="s">
        <v>901</v>
      </c>
      <c r="C179" s="32"/>
      <c r="D179" s="33"/>
      <c r="E179" s="46">
        <v>1.0</v>
      </c>
      <c r="F179" s="29"/>
      <c r="G179" s="47" t="s">
        <v>902</v>
      </c>
      <c r="H179" s="21" t="b">
        <v>0</v>
      </c>
      <c r="I179" s="16" t="b">
        <v>0</v>
      </c>
      <c r="J179" s="16" t="b">
        <v>0</v>
      </c>
      <c r="K179" s="22" t="b">
        <v>1</v>
      </c>
      <c r="L179" s="17" t="b">
        <v>0</v>
      </c>
      <c r="M179" s="18"/>
      <c r="N179" s="37" t="s">
        <v>903</v>
      </c>
      <c r="O179" s="38" t="s">
        <v>904</v>
      </c>
      <c r="P179" s="26" t="b">
        <v>0</v>
      </c>
      <c r="Q179" s="27" t="b">
        <v>0</v>
      </c>
      <c r="R179" s="28" t="b">
        <v>0</v>
      </c>
      <c r="S179" s="39"/>
      <c r="W179" s="40"/>
      <c r="X179" s="39"/>
      <c r="AI179" s="41"/>
      <c r="AJ179" s="26" t="b">
        <v>0</v>
      </c>
      <c r="AK179" s="27" t="b">
        <v>0</v>
      </c>
      <c r="AL179" s="27" t="b">
        <v>0</v>
      </c>
      <c r="AM179" s="27" t="b">
        <v>0</v>
      </c>
      <c r="AN179" s="27" t="b">
        <v>0</v>
      </c>
      <c r="AO179" s="28" t="b">
        <v>0</v>
      </c>
      <c r="AP179" s="27" t="b">
        <v>0</v>
      </c>
      <c r="AQ179" s="27" t="b">
        <v>0</v>
      </c>
      <c r="AR179" s="27" t="b">
        <v>0</v>
      </c>
      <c r="AS179" s="27" t="b">
        <v>0</v>
      </c>
      <c r="AT179" s="27" t="b">
        <v>0</v>
      </c>
      <c r="AU179" s="27" t="b">
        <v>0</v>
      </c>
      <c r="AV179" s="27" t="b">
        <v>0</v>
      </c>
      <c r="AW179" s="27" t="b">
        <v>0</v>
      </c>
      <c r="AX179" s="27" t="b">
        <v>0</v>
      </c>
      <c r="AY179" s="27" t="b">
        <v>0</v>
      </c>
      <c r="AZ179" s="29"/>
    </row>
    <row r="180">
      <c r="A180" s="9" t="s">
        <v>905</v>
      </c>
      <c r="B180" s="42" t="s">
        <v>906</v>
      </c>
      <c r="C180" s="48" t="s">
        <v>907</v>
      </c>
      <c r="E180" s="12" t="s">
        <v>908</v>
      </c>
      <c r="F180" s="13" t="s">
        <v>909</v>
      </c>
      <c r="G180" s="14" t="s">
        <v>910</v>
      </c>
      <c r="H180" s="15" t="b">
        <v>1</v>
      </c>
      <c r="I180" s="16" t="b">
        <v>0</v>
      </c>
      <c r="J180" s="16" t="b">
        <v>0</v>
      </c>
      <c r="K180" s="16" t="b">
        <v>0</v>
      </c>
      <c r="L180" s="17" t="b">
        <v>0</v>
      </c>
      <c r="M180" s="18" t="s">
        <v>911</v>
      </c>
      <c r="O180" s="40"/>
      <c r="P180" s="15" t="b">
        <v>1</v>
      </c>
      <c r="Q180" s="16" t="b">
        <v>0</v>
      </c>
      <c r="R180" s="23" t="b">
        <v>1</v>
      </c>
      <c r="S180" s="39"/>
      <c r="W180" s="40"/>
      <c r="X180" s="39"/>
      <c r="AI180" s="41"/>
      <c r="AJ180" s="39"/>
      <c r="AO180" s="40"/>
    </row>
    <row r="181">
      <c r="A181" s="9" t="s">
        <v>912</v>
      </c>
      <c r="B181" s="10"/>
      <c r="C181" s="48" t="s">
        <v>913</v>
      </c>
      <c r="E181" s="12">
        <v>3.0</v>
      </c>
      <c r="F181" s="10"/>
      <c r="G181" s="14" t="s">
        <v>914</v>
      </c>
      <c r="H181" s="15" t="b">
        <v>1</v>
      </c>
      <c r="I181" s="16" t="b">
        <v>0</v>
      </c>
      <c r="J181" s="16" t="b">
        <v>0</v>
      </c>
      <c r="K181" s="16" t="b">
        <v>0</v>
      </c>
      <c r="L181" s="17" t="b">
        <v>0</v>
      </c>
      <c r="M181" s="18" t="s">
        <v>915</v>
      </c>
      <c r="O181" s="40"/>
      <c r="P181" s="21" t="b">
        <v>0</v>
      </c>
      <c r="Q181" s="22" t="b">
        <v>1</v>
      </c>
      <c r="R181" s="23" t="b">
        <v>1</v>
      </c>
      <c r="S181" s="39"/>
      <c r="W181" s="40"/>
      <c r="X181" s="39"/>
      <c r="AI181" s="41"/>
      <c r="AJ181" s="39"/>
      <c r="AO181" s="40"/>
    </row>
    <row r="182">
      <c r="A182" s="9" t="s">
        <v>916</v>
      </c>
      <c r="B182" s="10"/>
      <c r="C182" s="48" t="s">
        <v>917</v>
      </c>
      <c r="E182" s="12">
        <v>6.0</v>
      </c>
      <c r="F182" s="42" t="s">
        <v>918</v>
      </c>
      <c r="G182" s="14" t="s">
        <v>919</v>
      </c>
      <c r="H182" s="15" t="b">
        <v>1</v>
      </c>
      <c r="I182" s="16" t="b">
        <v>0</v>
      </c>
      <c r="J182" s="16" t="b">
        <v>0</v>
      </c>
      <c r="K182" s="16" t="b">
        <v>0</v>
      </c>
      <c r="L182" s="17" t="b">
        <v>0</v>
      </c>
      <c r="M182" s="18" t="s">
        <v>920</v>
      </c>
      <c r="O182" s="40"/>
      <c r="P182" s="15" t="b">
        <v>1</v>
      </c>
      <c r="Q182" s="22" t="b">
        <v>1</v>
      </c>
      <c r="R182" s="17" t="b">
        <v>0</v>
      </c>
      <c r="S182" s="39"/>
      <c r="W182" s="40"/>
      <c r="X182" s="39"/>
      <c r="AI182" s="41"/>
      <c r="AJ182" s="39"/>
      <c r="AO182" s="40"/>
    </row>
    <row r="183">
      <c r="A183" s="45" t="s">
        <v>921</v>
      </c>
      <c r="B183" s="45" t="s">
        <v>922</v>
      </c>
      <c r="C183" s="59"/>
      <c r="D183" s="19"/>
      <c r="E183" s="34" t="s">
        <v>923</v>
      </c>
      <c r="F183" s="56" t="s">
        <v>924</v>
      </c>
      <c r="G183" s="57" t="s">
        <v>925</v>
      </c>
      <c r="H183" s="21" t="b">
        <v>0</v>
      </c>
      <c r="I183" s="22" t="b">
        <v>1</v>
      </c>
      <c r="J183" s="16" t="b">
        <v>0</v>
      </c>
      <c r="K183" s="16" t="b">
        <v>0</v>
      </c>
      <c r="L183" s="17" t="b">
        <v>0</v>
      </c>
      <c r="M183" s="18"/>
      <c r="O183" s="40"/>
      <c r="P183" s="21" t="b">
        <v>0</v>
      </c>
      <c r="Q183" s="16" t="b">
        <v>0</v>
      </c>
      <c r="R183" s="23" t="b">
        <v>1</v>
      </c>
      <c r="S183" s="61" t="b">
        <v>1</v>
      </c>
      <c r="T183" s="22" t="b">
        <v>1</v>
      </c>
      <c r="U183" s="16" t="b">
        <v>0</v>
      </c>
      <c r="V183" s="16" t="b">
        <v>0</v>
      </c>
      <c r="W183" s="17" t="b">
        <v>0</v>
      </c>
      <c r="X183" s="21" t="b">
        <v>0</v>
      </c>
      <c r="Y183" s="22" t="b">
        <v>1</v>
      </c>
      <c r="Z183" s="22" t="b">
        <v>1</v>
      </c>
      <c r="AA183" s="22" t="b">
        <v>1</v>
      </c>
      <c r="AB183" s="22" t="b">
        <v>1</v>
      </c>
      <c r="AC183" s="22" t="b">
        <v>1</v>
      </c>
      <c r="AD183" s="16" t="b">
        <v>0</v>
      </c>
      <c r="AE183" s="16" t="b">
        <v>0</v>
      </c>
      <c r="AF183" s="16" t="b">
        <v>0</v>
      </c>
      <c r="AG183" s="16" t="b">
        <v>0</v>
      </c>
      <c r="AH183" s="19" t="s">
        <v>101</v>
      </c>
      <c r="AI183" s="25" t="s">
        <v>926</v>
      </c>
      <c r="AJ183" s="39"/>
      <c r="AO183" s="40"/>
    </row>
    <row r="184">
      <c r="A184" s="9" t="s">
        <v>927</v>
      </c>
      <c r="B184" s="10"/>
      <c r="C184" s="48" t="s">
        <v>928</v>
      </c>
      <c r="E184" s="12">
        <v>2.0</v>
      </c>
      <c r="F184" s="13" t="s">
        <v>929</v>
      </c>
      <c r="G184" s="14" t="s">
        <v>930</v>
      </c>
      <c r="H184" s="15" t="b">
        <v>1</v>
      </c>
      <c r="I184" s="16" t="b">
        <v>0</v>
      </c>
      <c r="J184" s="16" t="b">
        <v>0</v>
      </c>
      <c r="K184" s="16" t="b">
        <v>0</v>
      </c>
      <c r="L184" s="17" t="b">
        <v>0</v>
      </c>
      <c r="M184" s="18" t="s">
        <v>931</v>
      </c>
      <c r="O184" s="40"/>
      <c r="P184" s="15" t="b">
        <v>1</v>
      </c>
      <c r="Q184" s="16" t="b">
        <v>0</v>
      </c>
      <c r="R184" s="17" t="b">
        <v>0</v>
      </c>
      <c r="S184" s="39"/>
      <c r="W184" s="40"/>
      <c r="X184" s="39"/>
      <c r="AI184" s="41"/>
      <c r="AJ184" s="26"/>
      <c r="AK184" s="27"/>
      <c r="AL184" s="27"/>
      <c r="AM184" s="27"/>
      <c r="AN184" s="27"/>
      <c r="AO184" s="28"/>
      <c r="AP184" s="27"/>
      <c r="AQ184" s="27"/>
      <c r="AR184" s="27"/>
      <c r="AS184" s="27"/>
      <c r="AT184" s="27"/>
      <c r="AU184" s="27"/>
      <c r="AV184" s="27"/>
      <c r="AW184" s="27"/>
      <c r="AX184" s="27"/>
      <c r="AY184" s="27"/>
      <c r="AZ184" s="29"/>
    </row>
    <row r="185">
      <c r="A185" s="9" t="s">
        <v>932</v>
      </c>
      <c r="B185" s="42" t="s">
        <v>933</v>
      </c>
      <c r="C185" s="11"/>
      <c r="E185" s="12">
        <v>6.0</v>
      </c>
      <c r="F185" s="13" t="s">
        <v>934</v>
      </c>
      <c r="G185" s="14" t="s">
        <v>935</v>
      </c>
      <c r="H185" s="15" t="b">
        <v>1</v>
      </c>
      <c r="I185" s="16" t="b">
        <v>0</v>
      </c>
      <c r="J185" s="16" t="b">
        <v>0</v>
      </c>
      <c r="K185" s="16" t="b">
        <v>0</v>
      </c>
      <c r="L185" s="17" t="b">
        <v>0</v>
      </c>
      <c r="M185" s="18" t="s">
        <v>936</v>
      </c>
      <c r="N185" s="19"/>
      <c r="O185" s="20"/>
      <c r="P185" s="21" t="b">
        <v>0</v>
      </c>
      <c r="Q185" s="16" t="b">
        <v>0</v>
      </c>
      <c r="R185" s="23" t="b">
        <v>1</v>
      </c>
      <c r="S185" s="24"/>
      <c r="T185" s="16"/>
      <c r="U185" s="16"/>
      <c r="V185" s="16"/>
      <c r="W185" s="17"/>
      <c r="X185" s="21"/>
      <c r="Y185" s="16"/>
      <c r="Z185" s="16"/>
      <c r="AA185" s="16"/>
      <c r="AB185" s="16"/>
      <c r="AC185" s="16"/>
      <c r="AD185" s="16"/>
      <c r="AE185" s="16"/>
      <c r="AF185" s="16"/>
      <c r="AG185" s="16"/>
      <c r="AH185" s="19"/>
      <c r="AI185" s="25"/>
      <c r="AJ185" s="26"/>
      <c r="AK185" s="27"/>
      <c r="AL185" s="27"/>
      <c r="AM185" s="27"/>
      <c r="AN185" s="27"/>
      <c r="AO185" s="28"/>
      <c r="AP185" s="27"/>
      <c r="AQ185" s="27"/>
      <c r="AR185" s="27"/>
      <c r="AS185" s="27"/>
      <c r="AT185" s="27"/>
      <c r="AU185" s="27"/>
      <c r="AV185" s="27"/>
      <c r="AW185" s="27"/>
      <c r="AX185" s="27"/>
      <c r="AY185" s="27"/>
      <c r="AZ185" s="29"/>
    </row>
    <row r="186">
      <c r="A186" s="9" t="s">
        <v>937</v>
      </c>
      <c r="B186" s="10"/>
      <c r="C186" s="48" t="s">
        <v>938</v>
      </c>
      <c r="E186" s="12">
        <v>8.0</v>
      </c>
      <c r="F186" s="13" t="s">
        <v>939</v>
      </c>
      <c r="G186" s="14" t="s">
        <v>940</v>
      </c>
      <c r="H186" s="15" t="b">
        <v>1</v>
      </c>
      <c r="I186" s="16" t="b">
        <v>0</v>
      </c>
      <c r="J186" s="16" t="b">
        <v>0</v>
      </c>
      <c r="K186" s="16" t="b">
        <v>0</v>
      </c>
      <c r="L186" s="17" t="b">
        <v>0</v>
      </c>
      <c r="M186" s="18" t="s">
        <v>941</v>
      </c>
      <c r="O186" s="40"/>
      <c r="P186" s="21" t="b">
        <v>0</v>
      </c>
      <c r="Q186" s="22" t="b">
        <v>1</v>
      </c>
      <c r="R186" s="17" t="b">
        <v>0</v>
      </c>
      <c r="S186" s="39"/>
      <c r="W186" s="40"/>
      <c r="X186" s="39"/>
      <c r="AI186" s="41"/>
      <c r="AJ186" s="39"/>
      <c r="AO186" s="40"/>
    </row>
    <row r="187">
      <c r="A187" s="45" t="s">
        <v>942</v>
      </c>
      <c r="B187" s="45"/>
      <c r="C187" s="55" t="s">
        <v>943</v>
      </c>
      <c r="D187" s="19"/>
      <c r="E187" s="34" t="s">
        <v>944</v>
      </c>
      <c r="F187" s="45"/>
      <c r="G187" s="57"/>
      <c r="H187" s="21" t="b">
        <v>0</v>
      </c>
      <c r="I187" s="22" t="b">
        <v>1</v>
      </c>
      <c r="J187" s="16" t="b">
        <v>0</v>
      </c>
      <c r="K187" s="16" t="b">
        <v>0</v>
      </c>
      <c r="L187" s="17" t="b">
        <v>0</v>
      </c>
      <c r="M187" s="18"/>
      <c r="O187" s="40"/>
      <c r="P187" s="15" t="b">
        <v>1</v>
      </c>
      <c r="Q187" s="16" t="b">
        <v>0</v>
      </c>
      <c r="R187" s="17" t="b">
        <v>0</v>
      </c>
      <c r="S187" s="61" t="b">
        <v>1</v>
      </c>
      <c r="T187" s="22" t="b">
        <v>1</v>
      </c>
      <c r="U187" s="22" t="b">
        <v>1</v>
      </c>
      <c r="V187" s="22" t="b">
        <v>1</v>
      </c>
      <c r="W187" s="23" t="b">
        <v>1</v>
      </c>
      <c r="X187" s="21" t="b">
        <v>0</v>
      </c>
      <c r="Y187" s="22" t="b">
        <v>1</v>
      </c>
      <c r="Z187" s="22" t="b">
        <v>1</v>
      </c>
      <c r="AA187" s="16" t="b">
        <v>0</v>
      </c>
      <c r="AB187" s="22" t="b">
        <v>1</v>
      </c>
      <c r="AC187" s="22" t="b">
        <v>1</v>
      </c>
      <c r="AD187" s="22" t="b">
        <v>1</v>
      </c>
      <c r="AE187" s="16" t="b">
        <v>0</v>
      </c>
      <c r="AF187" s="16" t="b">
        <v>0</v>
      </c>
      <c r="AG187" s="16" t="b">
        <v>0</v>
      </c>
      <c r="AH187" s="19" t="s">
        <v>101</v>
      </c>
      <c r="AI187" s="25" t="s">
        <v>945</v>
      </c>
      <c r="AJ187" s="39"/>
      <c r="AO187" s="40"/>
    </row>
    <row r="188">
      <c r="A188" s="45" t="s">
        <v>946</v>
      </c>
      <c r="B188" s="37" t="s">
        <v>947</v>
      </c>
      <c r="C188" s="32" t="s">
        <v>948</v>
      </c>
      <c r="D188" s="33" t="s">
        <v>949</v>
      </c>
      <c r="E188" s="46">
        <v>2.0</v>
      </c>
      <c r="F188" s="33" t="s">
        <v>950</v>
      </c>
      <c r="G188" s="47" t="s">
        <v>951</v>
      </c>
      <c r="H188" s="21" t="b">
        <v>0</v>
      </c>
      <c r="I188" s="16" t="b">
        <v>0</v>
      </c>
      <c r="J188" s="22" t="b">
        <v>1</v>
      </c>
      <c r="K188" s="16" t="b">
        <v>0</v>
      </c>
      <c r="L188" s="17" t="b">
        <v>0</v>
      </c>
      <c r="M188" s="18"/>
      <c r="O188" s="40"/>
      <c r="P188" s="66" t="b">
        <v>1</v>
      </c>
      <c r="Q188" s="63" t="b">
        <v>1</v>
      </c>
      <c r="R188" s="64" t="b">
        <v>1</v>
      </c>
      <c r="S188" s="39"/>
      <c r="W188" s="40"/>
      <c r="X188" s="39"/>
      <c r="AI188" s="41"/>
      <c r="AJ188" s="66" t="b">
        <v>1</v>
      </c>
      <c r="AK188" s="27" t="b">
        <v>0</v>
      </c>
      <c r="AL188" s="27" t="b">
        <v>0</v>
      </c>
      <c r="AM188" s="27" t="b">
        <v>0</v>
      </c>
      <c r="AN188" s="27" t="b">
        <v>0</v>
      </c>
      <c r="AO188" s="28" t="b">
        <v>0</v>
      </c>
      <c r="AP188" s="27" t="b">
        <v>0</v>
      </c>
      <c r="AQ188" s="63" t="b">
        <v>1</v>
      </c>
      <c r="AR188" s="27" t="b">
        <v>0</v>
      </c>
      <c r="AS188" s="27" t="b">
        <v>0</v>
      </c>
      <c r="AT188" s="27" t="b">
        <v>0</v>
      </c>
      <c r="AU188" s="27" t="b">
        <v>0</v>
      </c>
      <c r="AV188" s="27" t="b">
        <v>0</v>
      </c>
      <c r="AW188" s="27" t="b">
        <v>0</v>
      </c>
      <c r="AX188" s="27" t="b">
        <v>0</v>
      </c>
      <c r="AY188" s="27" t="b">
        <v>0</v>
      </c>
      <c r="AZ188" s="29" t="s">
        <v>101</v>
      </c>
    </row>
    <row r="189">
      <c r="A189" s="9" t="s">
        <v>952</v>
      </c>
      <c r="B189" s="42" t="s">
        <v>953</v>
      </c>
      <c r="C189" s="48" t="s">
        <v>954</v>
      </c>
      <c r="E189" s="12" t="s">
        <v>955</v>
      </c>
      <c r="F189" s="10"/>
      <c r="G189" s="14" t="s">
        <v>956</v>
      </c>
      <c r="H189" s="15" t="b">
        <v>1</v>
      </c>
      <c r="I189" s="16" t="b">
        <v>0</v>
      </c>
      <c r="J189" s="16" t="b">
        <v>0</v>
      </c>
      <c r="K189" s="16" t="b">
        <v>0</v>
      </c>
      <c r="L189" s="17" t="b">
        <v>0</v>
      </c>
      <c r="M189" s="18" t="s">
        <v>957</v>
      </c>
      <c r="O189" s="40"/>
      <c r="P189" s="21" t="b">
        <v>0</v>
      </c>
      <c r="Q189" s="16" t="b">
        <v>0</v>
      </c>
      <c r="R189" s="23" t="b">
        <v>1</v>
      </c>
      <c r="S189" s="39"/>
      <c r="W189" s="40"/>
      <c r="X189" s="39"/>
      <c r="AI189" s="41"/>
      <c r="AJ189" s="39"/>
      <c r="AO189" s="40"/>
    </row>
    <row r="190">
      <c r="A190" s="30" t="s">
        <v>958</v>
      </c>
      <c r="B190" s="31" t="s">
        <v>959</v>
      </c>
      <c r="C190" s="32"/>
      <c r="D190" s="33"/>
      <c r="E190" s="34">
        <v>50.0</v>
      </c>
      <c r="F190" s="35"/>
      <c r="G190" s="36" t="s">
        <v>960</v>
      </c>
      <c r="H190" s="21" t="b">
        <v>0</v>
      </c>
      <c r="I190" s="16" t="b">
        <v>0</v>
      </c>
      <c r="J190" s="16" t="b">
        <v>0</v>
      </c>
      <c r="K190" s="16" t="b">
        <v>0</v>
      </c>
      <c r="L190" s="23" t="b">
        <v>1</v>
      </c>
      <c r="M190" s="18" t="s">
        <v>961</v>
      </c>
      <c r="N190" s="37"/>
      <c r="O190" s="38"/>
      <c r="P190" s="15" t="b">
        <v>1</v>
      </c>
      <c r="Q190" s="22" t="b">
        <v>1</v>
      </c>
      <c r="R190" s="17" t="b">
        <v>0</v>
      </c>
      <c r="S190" s="39"/>
      <c r="W190" s="40"/>
      <c r="X190" s="39"/>
      <c r="AI190" s="41"/>
      <c r="AJ190" s="26" t="b">
        <v>0</v>
      </c>
      <c r="AK190" s="27" t="b">
        <v>0</v>
      </c>
      <c r="AL190" s="27" t="b">
        <v>0</v>
      </c>
      <c r="AM190" s="27" t="b">
        <v>0</v>
      </c>
      <c r="AN190" s="27" t="b">
        <v>0</v>
      </c>
      <c r="AO190" s="28" t="b">
        <v>0</v>
      </c>
      <c r="AP190" s="27" t="b">
        <v>0</v>
      </c>
      <c r="AQ190" s="27" t="b">
        <v>0</v>
      </c>
      <c r="AR190" s="27" t="b">
        <v>0</v>
      </c>
      <c r="AS190" s="27" t="b">
        <v>0</v>
      </c>
      <c r="AT190" s="27" t="b">
        <v>0</v>
      </c>
      <c r="AU190" s="27" t="b">
        <v>0</v>
      </c>
      <c r="AV190" s="27" t="b">
        <v>0</v>
      </c>
      <c r="AW190" s="27" t="b">
        <v>0</v>
      </c>
      <c r="AX190" s="27" t="b">
        <v>0</v>
      </c>
      <c r="AY190" s="27" t="b">
        <v>0</v>
      </c>
      <c r="AZ190" s="29"/>
    </row>
    <row r="191">
      <c r="A191" s="30" t="s">
        <v>962</v>
      </c>
      <c r="B191" s="31" t="s">
        <v>963</v>
      </c>
      <c r="C191" s="44" t="s">
        <v>964</v>
      </c>
      <c r="D191" s="33"/>
      <c r="E191" s="34">
        <v>1.0</v>
      </c>
      <c r="F191" s="35" t="s">
        <v>965</v>
      </c>
      <c r="G191" s="36" t="s">
        <v>966</v>
      </c>
      <c r="H191" s="21" t="b">
        <v>0</v>
      </c>
      <c r="I191" s="16" t="b">
        <v>0</v>
      </c>
      <c r="J191" s="16" t="b">
        <v>0</v>
      </c>
      <c r="K191" s="16" t="b">
        <v>0</v>
      </c>
      <c r="L191" s="23" t="b">
        <v>1</v>
      </c>
      <c r="M191" s="18" t="s">
        <v>967</v>
      </c>
      <c r="N191" s="37"/>
      <c r="O191" s="38"/>
      <c r="P191" s="21" t="b">
        <v>0</v>
      </c>
      <c r="Q191" s="16" t="b">
        <v>0</v>
      </c>
      <c r="R191" s="17" t="b">
        <v>0</v>
      </c>
      <c r="S191" s="39"/>
      <c r="W191" s="40"/>
      <c r="X191" s="39"/>
      <c r="AI191" s="41"/>
      <c r="AJ191" s="26" t="b">
        <v>0</v>
      </c>
      <c r="AK191" s="27" t="b">
        <v>0</v>
      </c>
      <c r="AL191" s="27" t="b">
        <v>0</v>
      </c>
      <c r="AM191" s="27" t="b">
        <v>0</v>
      </c>
      <c r="AN191" s="27" t="b">
        <v>0</v>
      </c>
      <c r="AO191" s="28" t="b">
        <v>0</v>
      </c>
      <c r="AP191" s="27" t="b">
        <v>0</v>
      </c>
      <c r="AQ191" s="27" t="b">
        <v>0</v>
      </c>
      <c r="AR191" s="27" t="b">
        <v>0</v>
      </c>
      <c r="AS191" s="27" t="b">
        <v>0</v>
      </c>
      <c r="AT191" s="27" t="b">
        <v>0</v>
      </c>
      <c r="AU191" s="27" t="b">
        <v>0</v>
      </c>
      <c r="AV191" s="27" t="b">
        <v>0</v>
      </c>
      <c r="AW191" s="27" t="b">
        <v>0</v>
      </c>
      <c r="AX191" s="27" t="b">
        <v>0</v>
      </c>
      <c r="AY191" s="27" t="b">
        <v>0</v>
      </c>
      <c r="AZ191" s="29"/>
    </row>
    <row r="192">
      <c r="A192" s="45" t="s">
        <v>968</v>
      </c>
      <c r="B192" s="45" t="s">
        <v>969</v>
      </c>
      <c r="C192" s="59"/>
      <c r="D192" s="19"/>
      <c r="E192" s="34">
        <v>6.0</v>
      </c>
      <c r="F192" s="45"/>
      <c r="G192" s="57" t="s">
        <v>970</v>
      </c>
      <c r="H192" s="21" t="b">
        <v>0</v>
      </c>
      <c r="I192" s="22" t="b">
        <v>1</v>
      </c>
      <c r="J192" s="16" t="b">
        <v>0</v>
      </c>
      <c r="K192" s="16" t="b">
        <v>0</v>
      </c>
      <c r="L192" s="17" t="b">
        <v>0</v>
      </c>
      <c r="M192" s="18"/>
      <c r="O192" s="40"/>
      <c r="P192" s="21" t="b">
        <v>0</v>
      </c>
      <c r="Q192" s="16" t="b">
        <v>0</v>
      </c>
      <c r="R192" s="17" t="b">
        <v>0</v>
      </c>
      <c r="S192" s="61" t="b">
        <v>1</v>
      </c>
      <c r="T192" s="22" t="b">
        <v>1</v>
      </c>
      <c r="U192" s="22" t="b">
        <v>1</v>
      </c>
      <c r="V192" s="16" t="b">
        <v>0</v>
      </c>
      <c r="W192" s="17" t="b">
        <v>0</v>
      </c>
      <c r="X192" s="15" t="b">
        <v>1</v>
      </c>
      <c r="Y192" s="16" t="b">
        <v>0</v>
      </c>
      <c r="Z192" s="16" t="b">
        <v>0</v>
      </c>
      <c r="AA192" s="16" t="b">
        <v>0</v>
      </c>
      <c r="AB192" s="16" t="b">
        <v>0</v>
      </c>
      <c r="AC192" s="16" t="b">
        <v>0</v>
      </c>
      <c r="AD192" s="16" t="b">
        <v>0</v>
      </c>
      <c r="AE192" s="16" t="b">
        <v>0</v>
      </c>
      <c r="AF192" s="16" t="b">
        <v>0</v>
      </c>
      <c r="AG192" s="16" t="b">
        <v>0</v>
      </c>
      <c r="AH192" s="19" t="s">
        <v>101</v>
      </c>
      <c r="AI192" s="25" t="s">
        <v>971</v>
      </c>
      <c r="AJ192" s="39"/>
      <c r="AO192" s="40"/>
    </row>
    <row r="193">
      <c r="A193" s="9" t="s">
        <v>972</v>
      </c>
      <c r="B193" s="10"/>
      <c r="C193" s="48" t="s">
        <v>973</v>
      </c>
      <c r="E193" s="12">
        <v>10.0</v>
      </c>
      <c r="F193" s="10"/>
      <c r="G193" s="14" t="s">
        <v>974</v>
      </c>
      <c r="H193" s="15" t="b">
        <v>1</v>
      </c>
      <c r="I193" s="16" t="b">
        <v>0</v>
      </c>
      <c r="J193" s="16" t="b">
        <v>0</v>
      </c>
      <c r="K193" s="16" t="b">
        <v>0</v>
      </c>
      <c r="L193" s="17" t="b">
        <v>0</v>
      </c>
      <c r="M193" s="18" t="s">
        <v>975</v>
      </c>
      <c r="O193" s="40"/>
      <c r="P193" s="15" t="b">
        <v>1</v>
      </c>
      <c r="Q193" s="16" t="b">
        <v>0</v>
      </c>
      <c r="R193" s="17" t="b">
        <v>0</v>
      </c>
      <c r="S193" s="39"/>
      <c r="W193" s="40"/>
      <c r="X193" s="39"/>
      <c r="AI193" s="41"/>
      <c r="AJ193" s="39"/>
      <c r="AO193" s="40"/>
    </row>
    <row r="194">
      <c r="A194" s="9" t="s">
        <v>976</v>
      </c>
      <c r="B194" s="42" t="s">
        <v>977</v>
      </c>
      <c r="C194" s="48" t="s">
        <v>978</v>
      </c>
      <c r="E194" s="12">
        <v>10.0</v>
      </c>
      <c r="F194" s="13" t="s">
        <v>979</v>
      </c>
      <c r="G194" s="14" t="s">
        <v>980</v>
      </c>
      <c r="H194" s="15" t="b">
        <v>1</v>
      </c>
      <c r="I194" s="16" t="b">
        <v>0</v>
      </c>
      <c r="J194" s="16" t="b">
        <v>0</v>
      </c>
      <c r="K194" s="16" t="b">
        <v>0</v>
      </c>
      <c r="L194" s="17" t="b">
        <v>0</v>
      </c>
      <c r="M194" s="18" t="s">
        <v>981</v>
      </c>
      <c r="N194" s="19"/>
      <c r="O194" s="20"/>
      <c r="P194" s="15" t="b">
        <v>1</v>
      </c>
      <c r="Q194" s="22" t="b">
        <v>1</v>
      </c>
      <c r="R194" s="17" t="b">
        <v>0</v>
      </c>
      <c r="S194" s="24"/>
      <c r="T194" s="16"/>
      <c r="U194" s="16"/>
      <c r="V194" s="16"/>
      <c r="W194" s="17"/>
      <c r="X194" s="21"/>
      <c r="Y194" s="16"/>
      <c r="Z194" s="16"/>
      <c r="AA194" s="16"/>
      <c r="AB194" s="16"/>
      <c r="AC194" s="16"/>
      <c r="AD194" s="16"/>
      <c r="AE194" s="16"/>
      <c r="AF194" s="16"/>
      <c r="AG194" s="16"/>
      <c r="AH194" s="19"/>
      <c r="AI194" s="25"/>
      <c r="AJ194" s="26"/>
      <c r="AK194" s="27"/>
      <c r="AL194" s="27"/>
      <c r="AM194" s="27"/>
      <c r="AN194" s="27"/>
      <c r="AO194" s="28"/>
      <c r="AP194" s="27"/>
      <c r="AQ194" s="27"/>
      <c r="AR194" s="27"/>
      <c r="AS194" s="27"/>
      <c r="AT194" s="27"/>
      <c r="AU194" s="27"/>
      <c r="AV194" s="27"/>
      <c r="AW194" s="27"/>
      <c r="AX194" s="27"/>
      <c r="AY194" s="27"/>
      <c r="AZ194" s="29"/>
    </row>
    <row r="195">
      <c r="A195" s="30" t="s">
        <v>982</v>
      </c>
      <c r="B195" s="31" t="s">
        <v>983</v>
      </c>
      <c r="C195" s="32"/>
      <c r="D195" s="54" t="s">
        <v>984</v>
      </c>
      <c r="E195" s="34">
        <v>108.0</v>
      </c>
      <c r="F195" s="35" t="s">
        <v>985</v>
      </c>
      <c r="G195" s="36" t="s">
        <v>986</v>
      </c>
      <c r="H195" s="21" t="b">
        <v>0</v>
      </c>
      <c r="I195" s="16" t="b">
        <v>0</v>
      </c>
      <c r="J195" s="16" t="b">
        <v>0</v>
      </c>
      <c r="K195" s="16" t="b">
        <v>0</v>
      </c>
      <c r="L195" s="23" t="b">
        <v>1</v>
      </c>
      <c r="M195" s="18" t="s">
        <v>696</v>
      </c>
      <c r="N195" s="37"/>
      <c r="O195" s="38"/>
      <c r="P195" s="21" t="b">
        <v>0</v>
      </c>
      <c r="Q195" s="16" t="b">
        <v>0</v>
      </c>
      <c r="R195" s="17" t="b">
        <v>0</v>
      </c>
      <c r="S195" s="39"/>
      <c r="W195" s="40"/>
      <c r="X195" s="39"/>
      <c r="AI195" s="41"/>
      <c r="AJ195" s="26" t="b">
        <v>0</v>
      </c>
      <c r="AK195" s="27" t="b">
        <v>0</v>
      </c>
      <c r="AL195" s="27" t="b">
        <v>0</v>
      </c>
      <c r="AM195" s="27" t="b">
        <v>0</v>
      </c>
      <c r="AN195" s="27" t="b">
        <v>0</v>
      </c>
      <c r="AO195" s="28" t="b">
        <v>0</v>
      </c>
      <c r="AP195" s="27" t="b">
        <v>0</v>
      </c>
      <c r="AQ195" s="27" t="b">
        <v>0</v>
      </c>
      <c r="AR195" s="27" t="b">
        <v>0</v>
      </c>
      <c r="AS195" s="27" t="b">
        <v>0</v>
      </c>
      <c r="AT195" s="27" t="b">
        <v>0</v>
      </c>
      <c r="AU195" s="27" t="b">
        <v>0</v>
      </c>
      <c r="AV195" s="27" t="b">
        <v>0</v>
      </c>
      <c r="AW195" s="27" t="b">
        <v>0</v>
      </c>
      <c r="AX195" s="27" t="b">
        <v>0</v>
      </c>
      <c r="AY195" s="27" t="b">
        <v>0</v>
      </c>
      <c r="AZ195" s="29"/>
    </row>
    <row r="196">
      <c r="A196" s="9" t="s">
        <v>987</v>
      </c>
      <c r="B196" s="42" t="s">
        <v>988</v>
      </c>
      <c r="C196" s="11"/>
      <c r="E196" s="12" t="s">
        <v>989</v>
      </c>
      <c r="F196" s="13" t="s">
        <v>990</v>
      </c>
      <c r="G196" s="14" t="s">
        <v>991</v>
      </c>
      <c r="H196" s="15" t="b">
        <v>1</v>
      </c>
      <c r="I196" s="16" t="b">
        <v>0</v>
      </c>
      <c r="J196" s="16" t="b">
        <v>0</v>
      </c>
      <c r="K196" s="16" t="b">
        <v>0</v>
      </c>
      <c r="L196" s="17" t="b">
        <v>0</v>
      </c>
      <c r="M196" s="18" t="s">
        <v>992</v>
      </c>
      <c r="O196" s="40"/>
      <c r="P196" s="15" t="b">
        <v>1</v>
      </c>
      <c r="Q196" s="22" t="b">
        <v>1</v>
      </c>
      <c r="R196" s="23" t="b">
        <v>1</v>
      </c>
      <c r="S196" s="39"/>
      <c r="W196" s="40"/>
      <c r="X196" s="39"/>
      <c r="AI196" s="41"/>
      <c r="AJ196" s="39"/>
      <c r="AO196" s="40"/>
    </row>
    <row r="197">
      <c r="A197" s="9" t="s">
        <v>993</v>
      </c>
      <c r="B197" s="10"/>
      <c r="C197" s="48" t="s">
        <v>994</v>
      </c>
      <c r="E197" s="12">
        <v>20.0</v>
      </c>
      <c r="F197" s="13" t="s">
        <v>995</v>
      </c>
      <c r="G197" s="14" t="s">
        <v>996</v>
      </c>
      <c r="H197" s="15" t="b">
        <v>1</v>
      </c>
      <c r="I197" s="16" t="b">
        <v>0</v>
      </c>
      <c r="J197" s="16" t="b">
        <v>0</v>
      </c>
      <c r="K197" s="16" t="b">
        <v>0</v>
      </c>
      <c r="L197" s="17" t="b">
        <v>0</v>
      </c>
      <c r="M197" s="18" t="s">
        <v>997</v>
      </c>
      <c r="O197" s="40"/>
      <c r="P197" s="15" t="b">
        <v>1</v>
      </c>
      <c r="Q197" s="22" t="b">
        <v>1</v>
      </c>
      <c r="R197" s="17" t="b">
        <v>0</v>
      </c>
      <c r="S197" s="39"/>
      <c r="W197" s="40"/>
      <c r="X197" s="39"/>
      <c r="AI197" s="41"/>
      <c r="AJ197" s="39"/>
      <c r="AO197" s="40"/>
    </row>
    <row r="198">
      <c r="A198" s="45" t="s">
        <v>998</v>
      </c>
      <c r="B198" s="37" t="s">
        <v>999</v>
      </c>
      <c r="C198" s="67"/>
      <c r="D198" s="29"/>
      <c r="E198" s="46">
        <v>6.0</v>
      </c>
      <c r="F198" s="33" t="s">
        <v>1000</v>
      </c>
      <c r="G198" s="47" t="s">
        <v>1001</v>
      </c>
      <c r="H198" s="21" t="b">
        <v>0</v>
      </c>
      <c r="I198" s="16" t="b">
        <v>0</v>
      </c>
      <c r="J198" s="22" t="b">
        <v>1</v>
      </c>
      <c r="K198" s="16" t="b">
        <v>0</v>
      </c>
      <c r="L198" s="17" t="b">
        <v>0</v>
      </c>
      <c r="M198" s="18"/>
      <c r="O198" s="40"/>
      <c r="P198" s="26" t="b">
        <v>0</v>
      </c>
      <c r="Q198" s="27" t="b">
        <v>0</v>
      </c>
      <c r="R198" s="28" t="b">
        <v>0</v>
      </c>
      <c r="S198" s="39"/>
      <c r="W198" s="40"/>
      <c r="X198" s="39"/>
      <c r="AI198" s="41"/>
      <c r="AJ198" s="26" t="b">
        <v>0</v>
      </c>
      <c r="AK198" s="63" t="b">
        <v>1</v>
      </c>
      <c r="AL198" s="63" t="b">
        <v>1</v>
      </c>
      <c r="AM198" s="27" t="b">
        <v>0</v>
      </c>
      <c r="AN198" s="27" t="b">
        <v>0</v>
      </c>
      <c r="AO198" s="28" t="b">
        <v>0</v>
      </c>
      <c r="AP198" s="27" t="b">
        <v>0</v>
      </c>
      <c r="AQ198" s="63" t="b">
        <v>1</v>
      </c>
      <c r="AR198" s="27" t="b">
        <v>0</v>
      </c>
      <c r="AS198" s="27" t="b">
        <v>0</v>
      </c>
      <c r="AT198" s="27" t="b">
        <v>0</v>
      </c>
      <c r="AU198" s="27" t="b">
        <v>0</v>
      </c>
      <c r="AV198" s="27" t="b">
        <v>0</v>
      </c>
      <c r="AW198" s="27" t="b">
        <v>0</v>
      </c>
      <c r="AX198" s="27" t="b">
        <v>0</v>
      </c>
      <c r="AY198" s="27" t="b">
        <v>0</v>
      </c>
      <c r="AZ198" s="29" t="s">
        <v>101</v>
      </c>
    </row>
    <row r="199">
      <c r="A199" s="9" t="s">
        <v>1002</v>
      </c>
      <c r="B199" s="42" t="s">
        <v>1003</v>
      </c>
      <c r="C199" s="48" t="s">
        <v>1004</v>
      </c>
      <c r="E199" s="12">
        <v>1.0</v>
      </c>
      <c r="F199" s="13" t="s">
        <v>1005</v>
      </c>
      <c r="G199" s="14" t="s">
        <v>1006</v>
      </c>
      <c r="H199" s="15" t="b">
        <v>1</v>
      </c>
      <c r="I199" s="16" t="b">
        <v>0</v>
      </c>
      <c r="J199" s="16" t="b">
        <v>0</v>
      </c>
      <c r="K199" s="16" t="b">
        <v>0</v>
      </c>
      <c r="L199" s="17" t="b">
        <v>0</v>
      </c>
      <c r="M199" s="18" t="s">
        <v>1007</v>
      </c>
      <c r="O199" s="40"/>
      <c r="P199" s="21" t="b">
        <v>0</v>
      </c>
      <c r="Q199" s="22" t="b">
        <v>1</v>
      </c>
      <c r="R199" s="17" t="b">
        <v>0</v>
      </c>
      <c r="S199" s="39"/>
      <c r="W199" s="40"/>
      <c r="X199" s="39"/>
      <c r="AI199" s="41"/>
      <c r="AJ199" s="39"/>
      <c r="AO199" s="40"/>
    </row>
    <row r="200">
      <c r="A200" s="9" t="s">
        <v>1008</v>
      </c>
      <c r="B200" s="42" t="s">
        <v>1009</v>
      </c>
      <c r="C200" s="48" t="s">
        <v>1010</v>
      </c>
      <c r="E200" s="12">
        <v>10.0</v>
      </c>
      <c r="F200" s="13" t="s">
        <v>1011</v>
      </c>
      <c r="G200" s="14" t="s">
        <v>1012</v>
      </c>
      <c r="H200" s="15" t="b">
        <v>1</v>
      </c>
      <c r="I200" s="16" t="b">
        <v>0</v>
      </c>
      <c r="J200" s="16" t="b">
        <v>0</v>
      </c>
      <c r="K200" s="16" t="b">
        <v>0</v>
      </c>
      <c r="L200" s="17" t="b">
        <v>0</v>
      </c>
      <c r="M200" s="18" t="s">
        <v>1013</v>
      </c>
      <c r="O200" s="40"/>
      <c r="P200" s="21" t="b">
        <v>0</v>
      </c>
      <c r="Q200" s="16" t="b">
        <v>0</v>
      </c>
      <c r="R200" s="17" t="b">
        <v>0</v>
      </c>
      <c r="S200" s="39"/>
      <c r="W200" s="40"/>
      <c r="X200" s="39"/>
      <c r="AI200" s="41"/>
      <c r="AJ200" s="39"/>
      <c r="AO200" s="40"/>
    </row>
    <row r="201">
      <c r="A201" s="9" t="s">
        <v>1014</v>
      </c>
      <c r="B201" s="10"/>
      <c r="C201" s="48" t="s">
        <v>1015</v>
      </c>
      <c r="E201" s="12">
        <v>2.0</v>
      </c>
      <c r="F201" s="10"/>
      <c r="G201" s="14" t="s">
        <v>1016</v>
      </c>
      <c r="H201" s="15" t="b">
        <v>1</v>
      </c>
      <c r="I201" s="16" t="b">
        <v>0</v>
      </c>
      <c r="J201" s="16" t="b">
        <v>0</v>
      </c>
      <c r="K201" s="16" t="b">
        <v>0</v>
      </c>
      <c r="L201" s="17" t="b">
        <v>0</v>
      </c>
      <c r="M201" s="18" t="s">
        <v>1017</v>
      </c>
      <c r="O201" s="40"/>
      <c r="P201" s="21" t="b">
        <v>0</v>
      </c>
      <c r="Q201" s="22" t="b">
        <v>1</v>
      </c>
      <c r="R201" s="17" t="b">
        <v>0</v>
      </c>
      <c r="S201" s="39"/>
      <c r="W201" s="40"/>
      <c r="X201" s="39"/>
      <c r="AI201" s="41"/>
      <c r="AJ201" s="39"/>
      <c r="AO201" s="40"/>
    </row>
    <row r="202">
      <c r="A202" s="45" t="s">
        <v>1018</v>
      </c>
      <c r="B202" s="37" t="s">
        <v>1019</v>
      </c>
      <c r="C202" s="32" t="s">
        <v>1020</v>
      </c>
      <c r="D202" s="29"/>
      <c r="E202" s="46">
        <v>30.0</v>
      </c>
      <c r="F202" s="33" t="s">
        <v>1021</v>
      </c>
      <c r="G202" s="47" t="s">
        <v>1022</v>
      </c>
      <c r="H202" s="21" t="b">
        <v>0</v>
      </c>
      <c r="I202" s="16" t="b">
        <v>0</v>
      </c>
      <c r="J202" s="22" t="b">
        <v>1</v>
      </c>
      <c r="K202" s="16" t="b">
        <v>0</v>
      </c>
      <c r="L202" s="17" t="b">
        <v>0</v>
      </c>
      <c r="M202" s="18"/>
      <c r="O202" s="40"/>
      <c r="P202" s="26" t="b">
        <v>0</v>
      </c>
      <c r="Q202" s="27" t="b">
        <v>0</v>
      </c>
      <c r="R202" s="28" t="b">
        <v>0</v>
      </c>
      <c r="S202" s="39"/>
      <c r="W202" s="40"/>
      <c r="X202" s="39"/>
      <c r="AI202" s="41"/>
      <c r="AJ202" s="66" t="b">
        <v>1</v>
      </c>
      <c r="AK202" s="27" t="b">
        <v>0</v>
      </c>
      <c r="AL202" s="27" t="b">
        <v>0</v>
      </c>
      <c r="AM202" s="27" t="b">
        <v>0</v>
      </c>
      <c r="AN202" s="27" t="b">
        <v>0</v>
      </c>
      <c r="AO202" s="28" t="b">
        <v>0</v>
      </c>
      <c r="AP202" s="27" t="b">
        <v>0</v>
      </c>
      <c r="AQ202" s="63" t="b">
        <v>1</v>
      </c>
      <c r="AR202" s="27" t="b">
        <v>0</v>
      </c>
      <c r="AS202" s="27" t="b">
        <v>0</v>
      </c>
      <c r="AT202" s="27" t="b">
        <v>0</v>
      </c>
      <c r="AU202" s="27" t="b">
        <v>0</v>
      </c>
      <c r="AV202" s="27" t="b">
        <v>0</v>
      </c>
      <c r="AW202" s="27" t="b">
        <v>0</v>
      </c>
      <c r="AX202" s="27" t="b">
        <v>0</v>
      </c>
      <c r="AY202" s="27" t="b">
        <v>0</v>
      </c>
      <c r="AZ202" s="29" t="s">
        <v>101</v>
      </c>
    </row>
    <row r="203">
      <c r="A203" s="45" t="s">
        <v>1023</v>
      </c>
      <c r="B203" s="37" t="s">
        <v>1024</v>
      </c>
      <c r="C203" s="32"/>
      <c r="D203" s="33"/>
      <c r="E203" s="46">
        <v>1.0</v>
      </c>
      <c r="F203" s="58" t="s">
        <v>1025</v>
      </c>
      <c r="G203" s="47" t="s">
        <v>1026</v>
      </c>
      <c r="H203" s="21" t="b">
        <v>0</v>
      </c>
      <c r="I203" s="16" t="b">
        <v>0</v>
      </c>
      <c r="J203" s="16" t="b">
        <v>0</v>
      </c>
      <c r="K203" s="22" t="b">
        <v>1</v>
      </c>
      <c r="L203" s="17" t="b">
        <v>0</v>
      </c>
      <c r="M203" s="18"/>
      <c r="N203" s="37" t="s">
        <v>1027</v>
      </c>
      <c r="O203" s="38" t="s">
        <v>1028</v>
      </c>
      <c r="P203" s="26" t="b">
        <v>0</v>
      </c>
      <c r="Q203" s="27" t="b">
        <v>0</v>
      </c>
      <c r="R203" s="28" t="b">
        <v>0</v>
      </c>
      <c r="S203" s="39"/>
      <c r="W203" s="40"/>
      <c r="X203" s="39"/>
      <c r="AI203" s="41"/>
      <c r="AJ203" s="26" t="b">
        <v>0</v>
      </c>
      <c r="AK203" s="27" t="b">
        <v>0</v>
      </c>
      <c r="AL203" s="27" t="b">
        <v>0</v>
      </c>
      <c r="AM203" s="27" t="b">
        <v>0</v>
      </c>
      <c r="AN203" s="27" t="b">
        <v>0</v>
      </c>
      <c r="AO203" s="28" t="b">
        <v>0</v>
      </c>
      <c r="AP203" s="27" t="b">
        <v>0</v>
      </c>
      <c r="AQ203" s="27" t="b">
        <v>0</v>
      </c>
      <c r="AR203" s="27" t="b">
        <v>0</v>
      </c>
      <c r="AS203" s="27" t="b">
        <v>0</v>
      </c>
      <c r="AT203" s="27" t="b">
        <v>0</v>
      </c>
      <c r="AU203" s="27" t="b">
        <v>0</v>
      </c>
      <c r="AV203" s="27" t="b">
        <v>0</v>
      </c>
      <c r="AW203" s="27" t="b">
        <v>0</v>
      </c>
      <c r="AX203" s="27" t="b">
        <v>0</v>
      </c>
      <c r="AY203" s="27" t="b">
        <v>0</v>
      </c>
      <c r="AZ203" s="29"/>
    </row>
    <row r="204">
      <c r="A204" s="30" t="s">
        <v>1029</v>
      </c>
      <c r="B204" s="37"/>
      <c r="C204" s="44" t="s">
        <v>1030</v>
      </c>
      <c r="D204" s="33"/>
      <c r="E204" s="34">
        <v>1.0</v>
      </c>
      <c r="F204" s="35"/>
      <c r="G204" s="36" t="s">
        <v>1031</v>
      </c>
      <c r="H204" s="21" t="b">
        <v>0</v>
      </c>
      <c r="I204" s="16" t="b">
        <v>0</v>
      </c>
      <c r="J204" s="16" t="b">
        <v>0</v>
      </c>
      <c r="K204" s="16" t="b">
        <v>0</v>
      </c>
      <c r="L204" s="23" t="b">
        <v>1</v>
      </c>
      <c r="M204" s="18" t="s">
        <v>1032</v>
      </c>
      <c r="N204" s="37"/>
      <c r="O204" s="38"/>
      <c r="P204" s="21" t="b">
        <v>0</v>
      </c>
      <c r="Q204" s="16" t="b">
        <v>0</v>
      </c>
      <c r="R204" s="17" t="b">
        <v>0</v>
      </c>
      <c r="S204" s="39"/>
      <c r="W204" s="40"/>
      <c r="X204" s="39"/>
      <c r="AI204" s="41"/>
      <c r="AJ204" s="26" t="b">
        <v>0</v>
      </c>
      <c r="AK204" s="27" t="b">
        <v>0</v>
      </c>
      <c r="AL204" s="27" t="b">
        <v>0</v>
      </c>
      <c r="AM204" s="27" t="b">
        <v>0</v>
      </c>
      <c r="AN204" s="27" t="b">
        <v>0</v>
      </c>
      <c r="AO204" s="28" t="b">
        <v>0</v>
      </c>
      <c r="AP204" s="27" t="b">
        <v>0</v>
      </c>
      <c r="AQ204" s="27" t="b">
        <v>0</v>
      </c>
      <c r="AR204" s="27" t="b">
        <v>0</v>
      </c>
      <c r="AS204" s="27" t="b">
        <v>0</v>
      </c>
      <c r="AT204" s="27" t="b">
        <v>0</v>
      </c>
      <c r="AU204" s="27" t="b">
        <v>0</v>
      </c>
      <c r="AV204" s="27" t="b">
        <v>0</v>
      </c>
      <c r="AW204" s="27" t="b">
        <v>0</v>
      </c>
      <c r="AX204" s="27" t="b">
        <v>0</v>
      </c>
      <c r="AY204" s="27" t="b">
        <v>0</v>
      </c>
      <c r="AZ204" s="29"/>
    </row>
    <row r="205">
      <c r="A205" s="30" t="s">
        <v>1033</v>
      </c>
      <c r="B205" s="37"/>
      <c r="C205" s="44" t="s">
        <v>1034</v>
      </c>
      <c r="D205" s="33"/>
      <c r="E205" s="34">
        <v>4.0</v>
      </c>
      <c r="F205" s="35"/>
      <c r="G205" s="36" t="s">
        <v>1035</v>
      </c>
      <c r="H205" s="21" t="b">
        <v>0</v>
      </c>
      <c r="I205" s="16" t="b">
        <v>0</v>
      </c>
      <c r="J205" s="16" t="b">
        <v>0</v>
      </c>
      <c r="K205" s="16" t="b">
        <v>0</v>
      </c>
      <c r="L205" s="23" t="b">
        <v>1</v>
      </c>
      <c r="M205" s="18" t="s">
        <v>1036</v>
      </c>
      <c r="N205" s="37"/>
      <c r="O205" s="38"/>
      <c r="P205" s="21" t="b">
        <v>0</v>
      </c>
      <c r="Q205" s="16" t="b">
        <v>0</v>
      </c>
      <c r="R205" s="17" t="b">
        <v>0</v>
      </c>
      <c r="S205" s="39"/>
      <c r="W205" s="40"/>
      <c r="X205" s="39"/>
      <c r="AI205" s="41"/>
      <c r="AJ205" s="26" t="b">
        <v>0</v>
      </c>
      <c r="AK205" s="27" t="b">
        <v>0</v>
      </c>
      <c r="AL205" s="27" t="b">
        <v>0</v>
      </c>
      <c r="AM205" s="27" t="b">
        <v>0</v>
      </c>
      <c r="AN205" s="27" t="b">
        <v>0</v>
      </c>
      <c r="AO205" s="28" t="b">
        <v>0</v>
      </c>
      <c r="AP205" s="27" t="b">
        <v>0</v>
      </c>
      <c r="AQ205" s="27" t="b">
        <v>0</v>
      </c>
      <c r="AR205" s="27" t="b">
        <v>0</v>
      </c>
      <c r="AS205" s="27" t="b">
        <v>0</v>
      </c>
      <c r="AT205" s="27" t="b">
        <v>0</v>
      </c>
      <c r="AU205" s="27" t="b">
        <v>0</v>
      </c>
      <c r="AV205" s="27" t="b">
        <v>0</v>
      </c>
      <c r="AW205" s="27" t="b">
        <v>0</v>
      </c>
      <c r="AX205" s="27" t="b">
        <v>0</v>
      </c>
      <c r="AY205" s="27" t="b">
        <v>0</v>
      </c>
      <c r="AZ205" s="29"/>
    </row>
    <row r="206">
      <c r="A206" s="9" t="s">
        <v>1037</v>
      </c>
      <c r="B206" s="10"/>
      <c r="C206" s="11"/>
      <c r="E206" s="12">
        <v>8.0</v>
      </c>
      <c r="F206" s="13" t="s">
        <v>1038</v>
      </c>
      <c r="G206" s="14" t="s">
        <v>1039</v>
      </c>
      <c r="H206" s="15" t="b">
        <v>1</v>
      </c>
      <c r="I206" s="16" t="b">
        <v>0</v>
      </c>
      <c r="J206" s="16" t="b">
        <v>0</v>
      </c>
      <c r="K206" s="16" t="b">
        <v>0</v>
      </c>
      <c r="L206" s="17" t="b">
        <v>0</v>
      </c>
      <c r="M206" s="18" t="s">
        <v>1040</v>
      </c>
      <c r="N206" s="19"/>
      <c r="O206" s="20"/>
      <c r="P206" s="15" t="b">
        <v>1</v>
      </c>
      <c r="Q206" s="22" t="b">
        <v>1</v>
      </c>
      <c r="R206" s="23" t="b">
        <v>1</v>
      </c>
      <c r="S206" s="24"/>
      <c r="T206" s="16"/>
      <c r="U206" s="16"/>
      <c r="V206" s="16"/>
      <c r="W206" s="17"/>
      <c r="X206" s="21"/>
      <c r="Y206" s="16"/>
      <c r="Z206" s="16"/>
      <c r="AA206" s="16"/>
      <c r="AB206" s="16"/>
      <c r="AC206" s="16"/>
      <c r="AD206" s="16"/>
      <c r="AE206" s="16"/>
      <c r="AF206" s="16"/>
      <c r="AG206" s="16"/>
      <c r="AH206" s="19"/>
      <c r="AI206" s="25"/>
      <c r="AJ206" s="26"/>
      <c r="AK206" s="27"/>
      <c r="AL206" s="27"/>
      <c r="AM206" s="27"/>
      <c r="AN206" s="27"/>
      <c r="AO206" s="28"/>
      <c r="AP206" s="27"/>
      <c r="AQ206" s="27"/>
      <c r="AR206" s="27"/>
      <c r="AS206" s="27"/>
      <c r="AT206" s="27"/>
      <c r="AU206" s="27"/>
      <c r="AV206" s="27"/>
      <c r="AW206" s="27"/>
      <c r="AX206" s="27"/>
      <c r="AY206" s="27"/>
      <c r="AZ206" s="29"/>
    </row>
    <row r="207">
      <c r="A207" s="45" t="s">
        <v>1041</v>
      </c>
      <c r="B207" s="37"/>
      <c r="C207" s="32">
        <v>6.39061199393E11</v>
      </c>
      <c r="D207" s="33"/>
      <c r="E207" s="46">
        <v>20.0</v>
      </c>
      <c r="F207" s="29"/>
      <c r="G207" s="47" t="s">
        <v>1042</v>
      </c>
      <c r="H207" s="21" t="b">
        <v>0</v>
      </c>
      <c r="I207" s="16" t="b">
        <v>0</v>
      </c>
      <c r="J207" s="16" t="b">
        <v>0</v>
      </c>
      <c r="K207" s="22" t="b">
        <v>1</v>
      </c>
      <c r="L207" s="17" t="b">
        <v>0</v>
      </c>
      <c r="M207" s="18"/>
      <c r="N207" s="37" t="s">
        <v>1043</v>
      </c>
      <c r="O207" s="38" t="s">
        <v>1044</v>
      </c>
      <c r="P207" s="26" t="b">
        <v>0</v>
      </c>
      <c r="Q207" s="27" t="b">
        <v>0</v>
      </c>
      <c r="R207" s="28" t="b">
        <v>0</v>
      </c>
      <c r="S207" s="39"/>
      <c r="W207" s="40"/>
      <c r="X207" s="39"/>
      <c r="AI207" s="41"/>
      <c r="AJ207" s="26" t="b">
        <v>0</v>
      </c>
      <c r="AK207" s="27" t="b">
        <v>0</v>
      </c>
      <c r="AL207" s="27" t="b">
        <v>0</v>
      </c>
      <c r="AM207" s="27" t="b">
        <v>0</v>
      </c>
      <c r="AN207" s="27" t="b">
        <v>0</v>
      </c>
      <c r="AO207" s="28" t="b">
        <v>0</v>
      </c>
      <c r="AP207" s="27" t="b">
        <v>0</v>
      </c>
      <c r="AQ207" s="27" t="b">
        <v>0</v>
      </c>
      <c r="AR207" s="27" t="b">
        <v>0</v>
      </c>
      <c r="AS207" s="27" t="b">
        <v>0</v>
      </c>
      <c r="AT207" s="27" t="b">
        <v>0</v>
      </c>
      <c r="AU207" s="27" t="b">
        <v>0</v>
      </c>
      <c r="AV207" s="27" t="b">
        <v>0</v>
      </c>
      <c r="AW207" s="27" t="b">
        <v>0</v>
      </c>
      <c r="AX207" s="27" t="b">
        <v>0</v>
      </c>
      <c r="AY207" s="27" t="b">
        <v>0</v>
      </c>
      <c r="AZ207" s="29"/>
    </row>
    <row r="208">
      <c r="A208" s="45" t="s">
        <v>1045</v>
      </c>
      <c r="B208" s="37"/>
      <c r="C208" s="32">
        <v>6.59842157E9</v>
      </c>
      <c r="D208" s="29"/>
      <c r="E208" s="46">
        <v>2.0</v>
      </c>
      <c r="F208" s="33" t="s">
        <v>1046</v>
      </c>
      <c r="G208" s="47" t="s">
        <v>1047</v>
      </c>
      <c r="H208" s="21" t="b">
        <v>0</v>
      </c>
      <c r="I208" s="16" t="b">
        <v>0</v>
      </c>
      <c r="J208" s="22" t="b">
        <v>1</v>
      </c>
      <c r="K208" s="16" t="b">
        <v>0</v>
      </c>
      <c r="L208" s="17" t="b">
        <v>0</v>
      </c>
      <c r="M208" s="18"/>
      <c r="O208" s="40"/>
      <c r="P208" s="26" t="b">
        <v>0</v>
      </c>
      <c r="Q208" s="27" t="b">
        <v>0</v>
      </c>
      <c r="R208" s="28" t="b">
        <v>0</v>
      </c>
      <c r="S208" s="39"/>
      <c r="W208" s="40"/>
      <c r="X208" s="39"/>
      <c r="AI208" s="41"/>
      <c r="AJ208" s="66" t="b">
        <v>1</v>
      </c>
      <c r="AK208" s="27" t="b">
        <v>0</v>
      </c>
      <c r="AL208" s="27" t="b">
        <v>0</v>
      </c>
      <c r="AM208" s="27" t="b">
        <v>0</v>
      </c>
      <c r="AN208" s="27" t="b">
        <v>0</v>
      </c>
      <c r="AO208" s="28" t="b">
        <v>0</v>
      </c>
      <c r="AP208" s="27" t="b">
        <v>0</v>
      </c>
      <c r="AQ208" s="27" t="b">
        <v>0</v>
      </c>
      <c r="AR208" s="27" t="b">
        <v>0</v>
      </c>
      <c r="AS208" s="27" t="b">
        <v>0</v>
      </c>
      <c r="AT208" s="27" t="b">
        <v>0</v>
      </c>
      <c r="AU208" s="27" t="b">
        <v>0</v>
      </c>
      <c r="AV208" s="27" t="b">
        <v>0</v>
      </c>
      <c r="AW208" s="27" t="b">
        <v>0</v>
      </c>
      <c r="AX208" s="27" t="b">
        <v>0</v>
      </c>
      <c r="AY208" s="63" t="b">
        <v>1</v>
      </c>
      <c r="AZ208" s="29" t="s">
        <v>101</v>
      </c>
    </row>
    <row r="209">
      <c r="A209" s="9" t="s">
        <v>1048</v>
      </c>
      <c r="B209" s="42" t="s">
        <v>1049</v>
      </c>
      <c r="C209" s="48" t="s">
        <v>1050</v>
      </c>
      <c r="D209" s="50" t="s">
        <v>1051</v>
      </c>
      <c r="E209" s="12" t="s">
        <v>1052</v>
      </c>
      <c r="F209" s="10"/>
      <c r="G209" s="14" t="s">
        <v>1053</v>
      </c>
      <c r="H209" s="15" t="b">
        <v>1</v>
      </c>
      <c r="I209" s="16" t="b">
        <v>0</v>
      </c>
      <c r="J209" s="16" t="b">
        <v>0</v>
      </c>
      <c r="K209" s="16" t="b">
        <v>0</v>
      </c>
      <c r="L209" s="17" t="b">
        <v>0</v>
      </c>
      <c r="M209" s="18" t="s">
        <v>1054</v>
      </c>
      <c r="N209" s="19"/>
      <c r="O209" s="20"/>
      <c r="P209" s="15" t="b">
        <v>1</v>
      </c>
      <c r="Q209" s="16" t="b">
        <v>0</v>
      </c>
      <c r="R209" s="17" t="b">
        <v>0</v>
      </c>
      <c r="S209" s="24"/>
      <c r="T209" s="16"/>
      <c r="U209" s="16"/>
      <c r="V209" s="16"/>
      <c r="W209" s="17"/>
      <c r="X209" s="21"/>
      <c r="Y209" s="16"/>
      <c r="Z209" s="16"/>
      <c r="AA209" s="16"/>
      <c r="AB209" s="16"/>
      <c r="AC209" s="16"/>
      <c r="AD209" s="16"/>
      <c r="AE209" s="16"/>
      <c r="AF209" s="16"/>
      <c r="AG209" s="16"/>
      <c r="AH209" s="19"/>
      <c r="AI209" s="25"/>
      <c r="AJ209" s="26"/>
      <c r="AK209" s="27"/>
      <c r="AL209" s="27"/>
      <c r="AM209" s="27"/>
      <c r="AN209" s="27"/>
      <c r="AO209" s="28"/>
      <c r="AP209" s="27"/>
      <c r="AQ209" s="27"/>
      <c r="AR209" s="27"/>
      <c r="AS209" s="27"/>
      <c r="AT209" s="27"/>
      <c r="AU209" s="27"/>
      <c r="AV209" s="27"/>
      <c r="AW209" s="27"/>
      <c r="AX209" s="27"/>
      <c r="AY209" s="27"/>
      <c r="AZ209" s="29"/>
    </row>
    <row r="210">
      <c r="A210" s="45" t="s">
        <v>1055</v>
      </c>
      <c r="B210" s="37"/>
      <c r="C210" s="32" t="s">
        <v>1056</v>
      </c>
      <c r="D210" s="29"/>
      <c r="E210" s="46">
        <v>2.0</v>
      </c>
      <c r="F210" s="29"/>
      <c r="G210" s="47" t="s">
        <v>1057</v>
      </c>
      <c r="H210" s="21" t="b">
        <v>0</v>
      </c>
      <c r="I210" s="16" t="b">
        <v>0</v>
      </c>
      <c r="J210" s="22" t="b">
        <v>1</v>
      </c>
      <c r="K210" s="16" t="b">
        <v>0</v>
      </c>
      <c r="L210" s="17" t="b">
        <v>0</v>
      </c>
      <c r="M210" s="18"/>
      <c r="O210" s="40"/>
      <c r="P210" s="26" t="b">
        <v>0</v>
      </c>
      <c r="Q210" s="27" t="b">
        <v>0</v>
      </c>
      <c r="R210" s="64" t="b">
        <v>1</v>
      </c>
      <c r="S210" s="39"/>
      <c r="W210" s="40"/>
      <c r="X210" s="39"/>
      <c r="AI210" s="41"/>
      <c r="AJ210" s="26" t="b">
        <v>0</v>
      </c>
      <c r="AK210" s="63" t="b">
        <v>1</v>
      </c>
      <c r="AL210" s="63" t="b">
        <v>1</v>
      </c>
      <c r="AM210" s="27" t="b">
        <v>0</v>
      </c>
      <c r="AN210" s="27" t="b">
        <v>0</v>
      </c>
      <c r="AO210" s="28" t="b">
        <v>0</v>
      </c>
      <c r="AP210" s="63" t="b">
        <v>1</v>
      </c>
      <c r="AQ210" s="27" t="b">
        <v>0</v>
      </c>
      <c r="AR210" s="27" t="b">
        <v>0</v>
      </c>
      <c r="AS210" s="27" t="b">
        <v>0</v>
      </c>
      <c r="AT210" s="27" t="b">
        <v>0</v>
      </c>
      <c r="AU210" s="27" t="b">
        <v>0</v>
      </c>
      <c r="AV210" s="27" t="b">
        <v>0</v>
      </c>
      <c r="AW210" s="27" t="b">
        <v>0</v>
      </c>
      <c r="AX210" s="27" t="b">
        <v>0</v>
      </c>
      <c r="AY210" s="27" t="b">
        <v>0</v>
      </c>
      <c r="AZ210" s="29" t="s">
        <v>101</v>
      </c>
    </row>
    <row r="211">
      <c r="A211" s="45" t="s">
        <v>1058</v>
      </c>
      <c r="B211" s="37" t="s">
        <v>1059</v>
      </c>
      <c r="C211" s="32" t="s">
        <v>1060</v>
      </c>
      <c r="D211" s="29"/>
      <c r="E211" s="46">
        <v>1.0</v>
      </c>
      <c r="F211" s="29"/>
      <c r="G211" s="47" t="s">
        <v>1061</v>
      </c>
      <c r="H211" s="21" t="b">
        <v>0</v>
      </c>
      <c r="I211" s="16" t="b">
        <v>0</v>
      </c>
      <c r="J211" s="22" t="b">
        <v>1</v>
      </c>
      <c r="K211" s="16" t="b">
        <v>0</v>
      </c>
      <c r="L211" s="17" t="b">
        <v>0</v>
      </c>
      <c r="M211" s="18"/>
      <c r="O211" s="40"/>
      <c r="P211" s="26" t="b">
        <v>0</v>
      </c>
      <c r="Q211" s="27" t="b">
        <v>0</v>
      </c>
      <c r="R211" s="28" t="b">
        <v>0</v>
      </c>
      <c r="S211" s="39"/>
      <c r="W211" s="40"/>
      <c r="X211" s="39"/>
      <c r="AI211" s="41"/>
      <c r="AJ211" s="66" t="b">
        <v>1</v>
      </c>
      <c r="AK211" s="27" t="b">
        <v>0</v>
      </c>
      <c r="AL211" s="27" t="b">
        <v>0</v>
      </c>
      <c r="AM211" s="27" t="b">
        <v>0</v>
      </c>
      <c r="AN211" s="27" t="b">
        <v>0</v>
      </c>
      <c r="AO211" s="28" t="b">
        <v>0</v>
      </c>
      <c r="AP211" s="27" t="b">
        <v>0</v>
      </c>
      <c r="AQ211" s="63" t="b">
        <v>1</v>
      </c>
      <c r="AR211" s="27" t="b">
        <v>0</v>
      </c>
      <c r="AS211" s="27" t="b">
        <v>0</v>
      </c>
      <c r="AT211" s="27" t="b">
        <v>0</v>
      </c>
      <c r="AU211" s="27" t="b">
        <v>0</v>
      </c>
      <c r="AV211" s="27" t="b">
        <v>0</v>
      </c>
      <c r="AW211" s="27" t="b">
        <v>0</v>
      </c>
      <c r="AX211" s="27" t="b">
        <v>0</v>
      </c>
      <c r="AY211" s="27" t="b">
        <v>0</v>
      </c>
      <c r="AZ211" s="29" t="s">
        <v>101</v>
      </c>
    </row>
    <row r="212">
      <c r="A212" s="9" t="s">
        <v>1062</v>
      </c>
      <c r="B212" s="42" t="s">
        <v>1063</v>
      </c>
      <c r="C212" s="11"/>
      <c r="E212" s="12">
        <v>10.0</v>
      </c>
      <c r="F212" s="13" t="s">
        <v>1064</v>
      </c>
      <c r="G212" s="14" t="s">
        <v>1065</v>
      </c>
      <c r="H212" s="15" t="b">
        <v>1</v>
      </c>
      <c r="I212" s="16" t="b">
        <v>0</v>
      </c>
      <c r="J212" s="16" t="b">
        <v>0</v>
      </c>
      <c r="K212" s="16" t="b">
        <v>0</v>
      </c>
      <c r="L212" s="17" t="b">
        <v>0</v>
      </c>
      <c r="M212" s="18" t="s">
        <v>1066</v>
      </c>
      <c r="O212" s="40"/>
      <c r="P212" s="15" t="b">
        <v>1</v>
      </c>
      <c r="Q212" s="22" t="b">
        <v>1</v>
      </c>
      <c r="R212" s="23" t="b">
        <v>1</v>
      </c>
      <c r="S212" s="39"/>
      <c r="W212" s="40"/>
      <c r="X212" s="39"/>
      <c r="AI212" s="41"/>
      <c r="AJ212" s="39"/>
      <c r="AO212" s="40"/>
    </row>
    <row r="213">
      <c r="A213" s="30" t="s">
        <v>1067</v>
      </c>
      <c r="B213" s="31" t="s">
        <v>1068</v>
      </c>
      <c r="C213" s="32"/>
      <c r="D213" s="33"/>
      <c r="E213" s="34">
        <v>30.0</v>
      </c>
      <c r="F213" s="35"/>
      <c r="G213" s="36" t="s">
        <v>1069</v>
      </c>
      <c r="H213" s="21" t="b">
        <v>0</v>
      </c>
      <c r="I213" s="16" t="b">
        <v>0</v>
      </c>
      <c r="J213" s="16" t="b">
        <v>0</v>
      </c>
      <c r="K213" s="16" t="b">
        <v>0</v>
      </c>
      <c r="L213" s="23" t="b">
        <v>1</v>
      </c>
      <c r="M213" s="18" t="s">
        <v>1070</v>
      </c>
      <c r="N213" s="37"/>
      <c r="O213" s="38"/>
      <c r="P213" s="21" t="b">
        <v>0</v>
      </c>
      <c r="Q213" s="16" t="b">
        <v>0</v>
      </c>
      <c r="R213" s="23" t="b">
        <v>1</v>
      </c>
      <c r="S213" s="39"/>
      <c r="W213" s="40"/>
      <c r="X213" s="39"/>
      <c r="AI213" s="41"/>
      <c r="AJ213" s="26" t="b">
        <v>0</v>
      </c>
      <c r="AK213" s="27" t="b">
        <v>0</v>
      </c>
      <c r="AL213" s="27" t="b">
        <v>0</v>
      </c>
      <c r="AM213" s="27" t="b">
        <v>0</v>
      </c>
      <c r="AN213" s="27" t="b">
        <v>0</v>
      </c>
      <c r="AO213" s="28" t="b">
        <v>0</v>
      </c>
      <c r="AP213" s="27" t="b">
        <v>0</v>
      </c>
      <c r="AQ213" s="27" t="b">
        <v>0</v>
      </c>
      <c r="AR213" s="27" t="b">
        <v>0</v>
      </c>
      <c r="AS213" s="27" t="b">
        <v>0</v>
      </c>
      <c r="AT213" s="27" t="b">
        <v>0</v>
      </c>
      <c r="AU213" s="27" t="b">
        <v>0</v>
      </c>
      <c r="AV213" s="27" t="b">
        <v>0</v>
      </c>
      <c r="AW213" s="27" t="b">
        <v>0</v>
      </c>
      <c r="AX213" s="27" t="b">
        <v>0</v>
      </c>
      <c r="AY213" s="27" t="b">
        <v>0</v>
      </c>
      <c r="AZ213" s="29"/>
    </row>
    <row r="214">
      <c r="A214" s="9" t="s">
        <v>1071</v>
      </c>
      <c r="B214" s="10"/>
      <c r="C214" s="48" t="s">
        <v>1072</v>
      </c>
      <c r="E214" s="12" t="s">
        <v>331</v>
      </c>
      <c r="F214" s="42" t="s">
        <v>331</v>
      </c>
      <c r="G214" s="14" t="s">
        <v>331</v>
      </c>
      <c r="H214" s="15" t="b">
        <v>1</v>
      </c>
      <c r="I214" s="16" t="b">
        <v>0</v>
      </c>
      <c r="J214" s="16" t="b">
        <v>0</v>
      </c>
      <c r="K214" s="16" t="b">
        <v>0</v>
      </c>
      <c r="L214" s="17" t="b">
        <v>0</v>
      </c>
      <c r="M214" s="18" t="s">
        <v>1073</v>
      </c>
      <c r="O214" s="40"/>
      <c r="P214" s="21" t="b">
        <v>0</v>
      </c>
      <c r="Q214" s="22" t="b">
        <v>1</v>
      </c>
      <c r="R214" s="17" t="b">
        <v>0</v>
      </c>
      <c r="S214" s="39"/>
      <c r="W214" s="40"/>
      <c r="X214" s="39"/>
      <c r="AI214" s="41"/>
      <c r="AJ214" s="39"/>
      <c r="AO214" s="40"/>
    </row>
    <row r="215">
      <c r="A215" s="45" t="s">
        <v>1074</v>
      </c>
      <c r="B215" s="37"/>
      <c r="C215" s="32" t="s">
        <v>1075</v>
      </c>
      <c r="D215" s="29"/>
      <c r="E215" s="46">
        <v>2.0</v>
      </c>
      <c r="F215" s="29"/>
      <c r="G215" s="47" t="s">
        <v>1076</v>
      </c>
      <c r="H215" s="21" t="b">
        <v>0</v>
      </c>
      <c r="I215" s="16" t="b">
        <v>0</v>
      </c>
      <c r="J215" s="22" t="b">
        <v>1</v>
      </c>
      <c r="K215" s="16" t="b">
        <v>0</v>
      </c>
      <c r="L215" s="17" t="b">
        <v>0</v>
      </c>
      <c r="M215" s="18"/>
      <c r="O215" s="40"/>
      <c r="P215" s="66" t="b">
        <v>1</v>
      </c>
      <c r="Q215" s="27" t="b">
        <v>0</v>
      </c>
      <c r="R215" s="28" t="b">
        <v>0</v>
      </c>
      <c r="S215" s="39"/>
      <c r="W215" s="40"/>
      <c r="X215" s="39"/>
      <c r="AI215" s="41"/>
      <c r="AJ215" s="26" t="b">
        <v>0</v>
      </c>
      <c r="AK215" s="63" t="b">
        <v>1</v>
      </c>
      <c r="AL215" s="63" t="b">
        <v>1</v>
      </c>
      <c r="AM215" s="27" t="b">
        <v>0</v>
      </c>
      <c r="AN215" s="27" t="b">
        <v>0</v>
      </c>
      <c r="AO215" s="28" t="b">
        <v>0</v>
      </c>
      <c r="AP215" s="27" t="b">
        <v>0</v>
      </c>
      <c r="AQ215" s="63" t="b">
        <v>1</v>
      </c>
      <c r="AR215" s="27" t="b">
        <v>0</v>
      </c>
      <c r="AS215" s="27" t="b">
        <v>0</v>
      </c>
      <c r="AT215" s="27" t="b">
        <v>0</v>
      </c>
      <c r="AU215" s="27" t="b">
        <v>0</v>
      </c>
      <c r="AV215" s="27" t="b">
        <v>0</v>
      </c>
      <c r="AW215" s="27" t="b">
        <v>0</v>
      </c>
      <c r="AX215" s="27" t="b">
        <v>0</v>
      </c>
      <c r="AY215" s="27" t="b">
        <v>0</v>
      </c>
      <c r="AZ215" s="29" t="s">
        <v>101</v>
      </c>
    </row>
    <row r="216">
      <c r="A216" s="45" t="s">
        <v>1077</v>
      </c>
      <c r="B216" s="45"/>
      <c r="C216" s="55" t="s">
        <v>1078</v>
      </c>
      <c r="D216" s="19"/>
      <c r="E216" s="34">
        <v>12.0</v>
      </c>
      <c r="F216" s="45"/>
      <c r="G216" s="57"/>
      <c r="H216" s="21" t="b">
        <v>0</v>
      </c>
      <c r="I216" s="22" t="b">
        <v>1</v>
      </c>
      <c r="J216" s="16" t="b">
        <v>0</v>
      </c>
      <c r="K216" s="16" t="b">
        <v>0</v>
      </c>
      <c r="L216" s="17" t="b">
        <v>0</v>
      </c>
      <c r="M216" s="18"/>
      <c r="O216" s="40"/>
      <c r="P216" s="21" t="b">
        <v>0</v>
      </c>
      <c r="Q216" s="16" t="b">
        <v>0</v>
      </c>
      <c r="R216" s="17" t="b">
        <v>0</v>
      </c>
      <c r="S216" s="24" t="b">
        <v>0</v>
      </c>
      <c r="T216" s="22" t="b">
        <v>1</v>
      </c>
      <c r="U216" s="22" t="b">
        <v>1</v>
      </c>
      <c r="V216" s="22" t="b">
        <v>1</v>
      </c>
      <c r="W216" s="17" t="b">
        <v>0</v>
      </c>
      <c r="X216" s="21" t="b">
        <v>0</v>
      </c>
      <c r="Y216" s="22" t="b">
        <v>1</v>
      </c>
      <c r="Z216" s="16" t="b">
        <v>0</v>
      </c>
      <c r="AA216" s="16" t="b">
        <v>0</v>
      </c>
      <c r="AB216" s="16" t="b">
        <v>0</v>
      </c>
      <c r="AC216" s="16" t="b">
        <v>0</v>
      </c>
      <c r="AD216" s="16" t="b">
        <v>0</v>
      </c>
      <c r="AE216" s="16" t="b">
        <v>0</v>
      </c>
      <c r="AF216" s="16" t="b">
        <v>0</v>
      </c>
      <c r="AG216" s="16" t="b">
        <v>0</v>
      </c>
      <c r="AH216" s="19" t="s">
        <v>101</v>
      </c>
      <c r="AI216" s="25" t="s">
        <v>1079</v>
      </c>
      <c r="AJ216" s="39"/>
      <c r="AO216" s="40"/>
    </row>
    <row r="217">
      <c r="A217" s="45" t="s">
        <v>1080</v>
      </c>
      <c r="B217" s="37" t="s">
        <v>1081</v>
      </c>
      <c r="C217" s="32">
        <v>3.85976254913E11</v>
      </c>
      <c r="D217" s="29"/>
      <c r="E217" s="46">
        <v>8.0</v>
      </c>
      <c r="F217" s="33" t="s">
        <v>1082</v>
      </c>
      <c r="G217" s="47" t="s">
        <v>1083</v>
      </c>
      <c r="H217" s="21" t="b">
        <v>0</v>
      </c>
      <c r="I217" s="16" t="b">
        <v>0</v>
      </c>
      <c r="J217" s="22" t="b">
        <v>1</v>
      </c>
      <c r="K217" s="16" t="b">
        <v>0</v>
      </c>
      <c r="L217" s="17" t="b">
        <v>0</v>
      </c>
      <c r="M217" s="18"/>
      <c r="O217" s="40"/>
      <c r="P217" s="26" t="b">
        <v>0</v>
      </c>
      <c r="Q217" s="27" t="b">
        <v>0</v>
      </c>
      <c r="R217" s="28" t="b">
        <v>0</v>
      </c>
      <c r="S217" s="39"/>
      <c r="W217" s="40"/>
      <c r="X217" s="39"/>
      <c r="AI217" s="41"/>
      <c r="AJ217" s="66" t="b">
        <v>1</v>
      </c>
      <c r="AK217" s="27" t="b">
        <v>0</v>
      </c>
      <c r="AL217" s="27" t="b">
        <v>0</v>
      </c>
      <c r="AM217" s="27" t="b">
        <v>0</v>
      </c>
      <c r="AN217" s="27" t="b">
        <v>0</v>
      </c>
      <c r="AO217" s="28" t="b">
        <v>0</v>
      </c>
      <c r="AP217" s="63" t="b">
        <v>1</v>
      </c>
      <c r="AQ217" s="27" t="b">
        <v>0</v>
      </c>
      <c r="AR217" s="27" t="b">
        <v>0</v>
      </c>
      <c r="AS217" s="27" t="b">
        <v>0</v>
      </c>
      <c r="AT217" s="27" t="b">
        <v>0</v>
      </c>
      <c r="AU217" s="27" t="b">
        <v>0</v>
      </c>
      <c r="AV217" s="27" t="b">
        <v>0</v>
      </c>
      <c r="AW217" s="27" t="b">
        <v>0</v>
      </c>
      <c r="AX217" s="27" t="b">
        <v>0</v>
      </c>
      <c r="AY217" s="27" t="b">
        <v>0</v>
      </c>
      <c r="AZ217" s="29" t="s">
        <v>101</v>
      </c>
    </row>
    <row r="218">
      <c r="A218" s="9" t="s">
        <v>1084</v>
      </c>
      <c r="B218" s="10"/>
      <c r="C218" s="48" t="s">
        <v>1085</v>
      </c>
      <c r="E218" s="12">
        <v>2.0</v>
      </c>
      <c r="F218" s="10"/>
      <c r="G218" s="14" t="s">
        <v>1086</v>
      </c>
      <c r="H218" s="15" t="b">
        <v>1</v>
      </c>
      <c r="I218" s="16" t="b">
        <v>0</v>
      </c>
      <c r="J218" s="16" t="b">
        <v>0</v>
      </c>
      <c r="K218" s="16" t="b">
        <v>0</v>
      </c>
      <c r="L218" s="17" t="b">
        <v>0</v>
      </c>
      <c r="M218" s="18" t="s">
        <v>1087</v>
      </c>
      <c r="O218" s="40"/>
      <c r="P218" s="15" t="b">
        <v>1</v>
      </c>
      <c r="Q218" s="16" t="b">
        <v>0</v>
      </c>
      <c r="R218" s="17" t="b">
        <v>0</v>
      </c>
      <c r="S218" s="39"/>
      <c r="W218" s="40"/>
      <c r="X218" s="39"/>
      <c r="AI218" s="41"/>
      <c r="AJ218" s="39"/>
      <c r="AO218" s="40"/>
    </row>
    <row r="219">
      <c r="A219" s="30" t="s">
        <v>1088</v>
      </c>
      <c r="B219" s="37"/>
      <c r="C219" s="32"/>
      <c r="D219" s="54" t="s">
        <v>1089</v>
      </c>
      <c r="E219" s="34">
        <v>250.0</v>
      </c>
      <c r="F219" s="35"/>
      <c r="G219" s="36" t="s">
        <v>1090</v>
      </c>
      <c r="H219" s="21" t="b">
        <v>0</v>
      </c>
      <c r="I219" s="16" t="b">
        <v>0</v>
      </c>
      <c r="J219" s="16" t="b">
        <v>0</v>
      </c>
      <c r="K219" s="16" t="b">
        <v>0</v>
      </c>
      <c r="L219" s="23" t="b">
        <v>1</v>
      </c>
      <c r="M219" s="18" t="s">
        <v>1091</v>
      </c>
      <c r="N219" s="37"/>
      <c r="O219" s="38"/>
      <c r="P219" s="21" t="b">
        <v>0</v>
      </c>
      <c r="Q219" s="16" t="b">
        <v>0</v>
      </c>
      <c r="R219" s="23" t="b">
        <v>1</v>
      </c>
      <c r="S219" s="39"/>
      <c r="W219" s="40"/>
      <c r="X219" s="39"/>
      <c r="AI219" s="41"/>
      <c r="AJ219" s="26" t="b">
        <v>0</v>
      </c>
      <c r="AK219" s="27" t="b">
        <v>0</v>
      </c>
      <c r="AL219" s="27" t="b">
        <v>0</v>
      </c>
      <c r="AM219" s="27" t="b">
        <v>0</v>
      </c>
      <c r="AN219" s="27" t="b">
        <v>0</v>
      </c>
      <c r="AO219" s="28" t="b">
        <v>0</v>
      </c>
      <c r="AP219" s="27" t="b">
        <v>0</v>
      </c>
      <c r="AQ219" s="27" t="b">
        <v>0</v>
      </c>
      <c r="AR219" s="27" t="b">
        <v>0</v>
      </c>
      <c r="AS219" s="27" t="b">
        <v>0</v>
      </c>
      <c r="AT219" s="27" t="b">
        <v>0</v>
      </c>
      <c r="AU219" s="27" t="b">
        <v>0</v>
      </c>
      <c r="AV219" s="27" t="b">
        <v>0</v>
      </c>
      <c r="AW219" s="27" t="b">
        <v>0</v>
      </c>
      <c r="AX219" s="27" t="b">
        <v>0</v>
      </c>
      <c r="AY219" s="27" t="b">
        <v>0</v>
      </c>
      <c r="AZ219" s="29"/>
    </row>
    <row r="220">
      <c r="A220" s="9" t="s">
        <v>1092</v>
      </c>
      <c r="B220" s="42" t="s">
        <v>1093</v>
      </c>
      <c r="C220" s="11"/>
      <c r="E220" s="12">
        <v>2000.0</v>
      </c>
      <c r="F220" s="10"/>
      <c r="G220" s="14" t="s">
        <v>1094</v>
      </c>
      <c r="H220" s="15" t="b">
        <v>1</v>
      </c>
      <c r="I220" s="16" t="b">
        <v>0</v>
      </c>
      <c r="J220" s="16" t="b">
        <v>0</v>
      </c>
      <c r="K220" s="16" t="b">
        <v>0</v>
      </c>
      <c r="L220" s="17" t="b">
        <v>0</v>
      </c>
      <c r="M220" s="18" t="s">
        <v>1095</v>
      </c>
      <c r="O220" s="40"/>
      <c r="P220" s="21" t="b">
        <v>0</v>
      </c>
      <c r="Q220" s="22" t="b">
        <v>1</v>
      </c>
      <c r="R220" s="23" t="b">
        <v>1</v>
      </c>
      <c r="S220" s="39"/>
      <c r="W220" s="40"/>
      <c r="X220" s="39"/>
      <c r="AI220" s="41"/>
      <c r="AJ220" s="39"/>
      <c r="AO220" s="40"/>
    </row>
    <row r="221">
      <c r="A221" s="9" t="s">
        <v>1096</v>
      </c>
      <c r="B221" s="42" t="s">
        <v>1097</v>
      </c>
      <c r="C221" s="48" t="s">
        <v>1098</v>
      </c>
      <c r="D221" s="50" t="s">
        <v>1099</v>
      </c>
      <c r="E221" s="12">
        <v>4.0</v>
      </c>
      <c r="F221" s="13" t="s">
        <v>1100</v>
      </c>
      <c r="G221" s="14" t="s">
        <v>1101</v>
      </c>
      <c r="H221" s="15" t="b">
        <v>1</v>
      </c>
      <c r="I221" s="16" t="b">
        <v>0</v>
      </c>
      <c r="J221" s="16" t="b">
        <v>0</v>
      </c>
      <c r="K221" s="16" t="b">
        <v>0</v>
      </c>
      <c r="L221" s="17" t="b">
        <v>0</v>
      </c>
      <c r="M221" s="18" t="s">
        <v>1102</v>
      </c>
      <c r="O221" s="40"/>
      <c r="P221" s="21" t="b">
        <v>0</v>
      </c>
      <c r="Q221" s="22" t="b">
        <v>1</v>
      </c>
      <c r="R221" s="23" t="b">
        <v>1</v>
      </c>
      <c r="S221" s="39"/>
      <c r="W221" s="40"/>
      <c r="X221" s="39"/>
      <c r="AI221" s="41"/>
      <c r="AJ221" s="39"/>
      <c r="AO221" s="40"/>
    </row>
    <row r="222">
      <c r="A222" s="45" t="s">
        <v>1103</v>
      </c>
      <c r="B222" s="45" t="s">
        <v>1104</v>
      </c>
      <c r="C222" s="59"/>
      <c r="D222" s="19"/>
      <c r="E222" s="34">
        <v>12.0</v>
      </c>
      <c r="F222" s="45"/>
      <c r="G222" s="57" t="s">
        <v>1105</v>
      </c>
      <c r="H222" s="21" t="b">
        <v>0</v>
      </c>
      <c r="I222" s="22" t="b">
        <v>1</v>
      </c>
      <c r="J222" s="16" t="b">
        <v>0</v>
      </c>
      <c r="K222" s="16" t="b">
        <v>0</v>
      </c>
      <c r="L222" s="17" t="b">
        <v>0</v>
      </c>
      <c r="M222" s="18"/>
      <c r="O222" s="40"/>
      <c r="P222" s="21" t="b">
        <v>0</v>
      </c>
      <c r="Q222" s="16" t="b">
        <v>0</v>
      </c>
      <c r="R222" s="17" t="b">
        <v>0</v>
      </c>
      <c r="S222" s="61" t="b">
        <v>1</v>
      </c>
      <c r="T222" s="22" t="b">
        <v>1</v>
      </c>
      <c r="U222" s="22" t="b">
        <v>1</v>
      </c>
      <c r="V222" s="16" t="b">
        <v>0</v>
      </c>
      <c r="W222" s="17" t="b">
        <v>0</v>
      </c>
      <c r="X222" s="21" t="b">
        <v>0</v>
      </c>
      <c r="Y222" s="16" t="b">
        <v>0</v>
      </c>
      <c r="Z222" s="16" t="b">
        <v>0</v>
      </c>
      <c r="AA222" s="16" t="b">
        <v>0</v>
      </c>
      <c r="AB222" s="16" t="b">
        <v>0</v>
      </c>
      <c r="AC222" s="16" t="b">
        <v>0</v>
      </c>
      <c r="AD222" s="16" t="b">
        <v>0</v>
      </c>
      <c r="AE222" s="16" t="b">
        <v>0</v>
      </c>
      <c r="AF222" s="16" t="b">
        <v>0</v>
      </c>
      <c r="AG222" s="22" t="b">
        <v>1</v>
      </c>
      <c r="AH222" s="19" t="s">
        <v>101</v>
      </c>
      <c r="AI222" s="25" t="s">
        <v>1106</v>
      </c>
      <c r="AJ222" s="39"/>
      <c r="AO222" s="40"/>
    </row>
    <row r="223">
      <c r="A223" s="9" t="s">
        <v>1107</v>
      </c>
      <c r="B223" s="10"/>
      <c r="C223" s="11"/>
      <c r="E223" s="12">
        <v>10.0</v>
      </c>
      <c r="F223" s="13" t="s">
        <v>1108</v>
      </c>
      <c r="G223" s="14" t="s">
        <v>1109</v>
      </c>
      <c r="H223" s="15" t="b">
        <v>1</v>
      </c>
      <c r="I223" s="16" t="b">
        <v>0</v>
      </c>
      <c r="J223" s="16" t="b">
        <v>0</v>
      </c>
      <c r="K223" s="16" t="b">
        <v>0</v>
      </c>
      <c r="L223" s="17" t="b">
        <v>0</v>
      </c>
      <c r="M223" s="18" t="s">
        <v>270</v>
      </c>
      <c r="N223" s="19"/>
      <c r="O223" s="20"/>
      <c r="P223" s="15" t="b">
        <v>1</v>
      </c>
      <c r="Q223" s="22" t="b">
        <v>1</v>
      </c>
      <c r="R223" s="23" t="b">
        <v>1</v>
      </c>
      <c r="S223" s="24"/>
      <c r="T223" s="16"/>
      <c r="U223" s="16"/>
      <c r="V223" s="16"/>
      <c r="W223" s="17"/>
      <c r="X223" s="21"/>
      <c r="Y223" s="16"/>
      <c r="Z223" s="16"/>
      <c r="AA223" s="16"/>
      <c r="AB223" s="16"/>
      <c r="AC223" s="16"/>
      <c r="AD223" s="16"/>
      <c r="AE223" s="16"/>
      <c r="AF223" s="16"/>
      <c r="AG223" s="16"/>
      <c r="AH223" s="19"/>
      <c r="AI223" s="25"/>
      <c r="AJ223" s="26"/>
      <c r="AK223" s="27"/>
      <c r="AL223" s="27"/>
      <c r="AM223" s="27"/>
      <c r="AN223" s="27"/>
      <c r="AO223" s="28"/>
      <c r="AP223" s="27"/>
      <c r="AQ223" s="27"/>
      <c r="AR223" s="27"/>
      <c r="AS223" s="27"/>
      <c r="AT223" s="27"/>
      <c r="AU223" s="27"/>
      <c r="AV223" s="27"/>
      <c r="AW223" s="27"/>
      <c r="AX223" s="27"/>
      <c r="AY223" s="27"/>
      <c r="AZ223" s="29"/>
    </row>
    <row r="224">
      <c r="A224" s="9" t="s">
        <v>1110</v>
      </c>
      <c r="B224" s="42" t="s">
        <v>1111</v>
      </c>
      <c r="C224" s="11"/>
      <c r="E224" s="12">
        <v>1.0</v>
      </c>
      <c r="F224" s="10"/>
      <c r="G224" s="14" t="s">
        <v>1112</v>
      </c>
      <c r="H224" s="15" t="b">
        <v>1</v>
      </c>
      <c r="I224" s="16" t="b">
        <v>0</v>
      </c>
      <c r="J224" s="16" t="b">
        <v>0</v>
      </c>
      <c r="K224" s="16" t="b">
        <v>0</v>
      </c>
      <c r="L224" s="17" t="b">
        <v>0</v>
      </c>
      <c r="M224" s="18" t="s">
        <v>1113</v>
      </c>
      <c r="O224" s="40"/>
      <c r="P224" s="21" t="b">
        <v>0</v>
      </c>
      <c r="Q224" s="16" t="b">
        <v>0</v>
      </c>
      <c r="R224" s="17" t="b">
        <v>0</v>
      </c>
      <c r="S224" s="39"/>
      <c r="W224" s="40"/>
      <c r="X224" s="39"/>
      <c r="AI224" s="41"/>
      <c r="AJ224" s="39"/>
      <c r="AO224" s="40"/>
    </row>
    <row r="225">
      <c r="A225" s="9" t="s">
        <v>1114</v>
      </c>
      <c r="B225" s="42" t="s">
        <v>1115</v>
      </c>
      <c r="C225" s="48" t="s">
        <v>1116</v>
      </c>
      <c r="D225" s="50" t="s">
        <v>1117</v>
      </c>
      <c r="E225" s="12">
        <v>100.0</v>
      </c>
      <c r="F225" s="13" t="s">
        <v>1118</v>
      </c>
      <c r="G225" s="14" t="s">
        <v>1119</v>
      </c>
      <c r="H225" s="15" t="b">
        <v>1</v>
      </c>
      <c r="I225" s="16" t="b">
        <v>0</v>
      </c>
      <c r="J225" s="16" t="b">
        <v>0</v>
      </c>
      <c r="K225" s="16" t="b">
        <v>0</v>
      </c>
      <c r="L225" s="17" t="b">
        <v>0</v>
      </c>
      <c r="M225" s="18" t="s">
        <v>1120</v>
      </c>
      <c r="O225" s="40"/>
      <c r="P225" s="21" t="b">
        <v>0</v>
      </c>
      <c r="Q225" s="16" t="b">
        <v>0</v>
      </c>
      <c r="R225" s="17" t="b">
        <v>0</v>
      </c>
      <c r="S225" s="39"/>
      <c r="W225" s="40"/>
      <c r="X225" s="39"/>
      <c r="AI225" s="41"/>
      <c r="AJ225" s="26"/>
      <c r="AK225" s="27"/>
      <c r="AL225" s="27"/>
      <c r="AM225" s="27"/>
      <c r="AN225" s="27"/>
      <c r="AO225" s="28"/>
      <c r="AP225" s="27"/>
      <c r="AQ225" s="27"/>
      <c r="AR225" s="27"/>
      <c r="AS225" s="27"/>
      <c r="AT225" s="27"/>
      <c r="AU225" s="27"/>
      <c r="AV225" s="27"/>
      <c r="AW225" s="27"/>
      <c r="AX225" s="27"/>
      <c r="AY225" s="27"/>
      <c r="AZ225" s="29"/>
    </row>
    <row r="226">
      <c r="A226" s="30" t="s">
        <v>1121</v>
      </c>
      <c r="B226" s="37"/>
      <c r="C226" s="32"/>
      <c r="D226" s="54" t="s">
        <v>1122</v>
      </c>
      <c r="E226" s="34">
        <v>1.0</v>
      </c>
      <c r="F226" s="35" t="s">
        <v>62</v>
      </c>
      <c r="G226" s="36" t="s">
        <v>1123</v>
      </c>
      <c r="H226" s="21" t="b">
        <v>0</v>
      </c>
      <c r="I226" s="16" t="b">
        <v>0</v>
      </c>
      <c r="J226" s="16" t="b">
        <v>0</v>
      </c>
      <c r="K226" s="16" t="b">
        <v>0</v>
      </c>
      <c r="L226" s="23" t="b">
        <v>1</v>
      </c>
      <c r="M226" s="18" t="s">
        <v>1124</v>
      </c>
      <c r="N226" s="37"/>
      <c r="O226" s="38"/>
      <c r="P226" s="21" t="b">
        <v>0</v>
      </c>
      <c r="Q226" s="16" t="b">
        <v>0</v>
      </c>
      <c r="R226" s="23" t="b">
        <v>1</v>
      </c>
      <c r="S226" s="39"/>
      <c r="W226" s="40"/>
      <c r="X226" s="39"/>
      <c r="AI226" s="41"/>
      <c r="AJ226" s="26" t="b">
        <v>0</v>
      </c>
      <c r="AK226" s="27" t="b">
        <v>0</v>
      </c>
      <c r="AL226" s="27" t="b">
        <v>0</v>
      </c>
      <c r="AM226" s="27" t="b">
        <v>0</v>
      </c>
      <c r="AN226" s="27" t="b">
        <v>0</v>
      </c>
      <c r="AO226" s="28" t="b">
        <v>0</v>
      </c>
      <c r="AP226" s="27" t="b">
        <v>0</v>
      </c>
      <c r="AQ226" s="27" t="b">
        <v>0</v>
      </c>
      <c r="AR226" s="27" t="b">
        <v>0</v>
      </c>
      <c r="AS226" s="27" t="b">
        <v>0</v>
      </c>
      <c r="AT226" s="27" t="b">
        <v>0</v>
      </c>
      <c r="AU226" s="27" t="b">
        <v>0</v>
      </c>
      <c r="AV226" s="27" t="b">
        <v>0</v>
      </c>
      <c r="AW226" s="27" t="b">
        <v>0</v>
      </c>
      <c r="AX226" s="27" t="b">
        <v>0</v>
      </c>
      <c r="AY226" s="27" t="b">
        <v>0</v>
      </c>
      <c r="AZ226" s="29"/>
    </row>
    <row r="227">
      <c r="A227" s="9" t="s">
        <v>1125</v>
      </c>
      <c r="B227" s="42" t="s">
        <v>1126</v>
      </c>
      <c r="C227" s="48" t="s">
        <v>1127</v>
      </c>
      <c r="D227" s="50" t="s">
        <v>1128</v>
      </c>
      <c r="E227" s="12">
        <v>3.0</v>
      </c>
      <c r="F227" s="13" t="s">
        <v>1129</v>
      </c>
      <c r="G227" s="14" t="s">
        <v>1130</v>
      </c>
      <c r="H227" s="15" t="b">
        <v>1</v>
      </c>
      <c r="I227" s="16" t="b">
        <v>0</v>
      </c>
      <c r="J227" s="16" t="b">
        <v>0</v>
      </c>
      <c r="K227" s="16" t="b">
        <v>0</v>
      </c>
      <c r="L227" s="17" t="b">
        <v>0</v>
      </c>
      <c r="M227" s="18" t="s">
        <v>1131</v>
      </c>
      <c r="O227" s="40"/>
      <c r="P227" s="15" t="b">
        <v>1</v>
      </c>
      <c r="Q227" s="22" t="b">
        <v>1</v>
      </c>
      <c r="R227" s="23" t="b">
        <v>1</v>
      </c>
      <c r="S227" s="39"/>
      <c r="W227" s="40"/>
      <c r="X227" s="39"/>
      <c r="AI227" s="41"/>
      <c r="AJ227" s="39"/>
      <c r="AO227" s="40"/>
    </row>
    <row r="228">
      <c r="A228" s="9" t="s">
        <v>1132</v>
      </c>
      <c r="B228" s="42" t="s">
        <v>1133</v>
      </c>
      <c r="C228" s="48" t="s">
        <v>1134</v>
      </c>
      <c r="E228" s="12">
        <v>20.0</v>
      </c>
      <c r="F228" s="42" t="s">
        <v>1135</v>
      </c>
      <c r="G228" s="14" t="s">
        <v>1136</v>
      </c>
      <c r="H228" s="15" t="b">
        <v>1</v>
      </c>
      <c r="I228" s="16" t="b">
        <v>0</v>
      </c>
      <c r="J228" s="16" t="b">
        <v>0</v>
      </c>
      <c r="K228" s="16" t="b">
        <v>0</v>
      </c>
      <c r="L228" s="17" t="b">
        <v>0</v>
      </c>
      <c r="M228" s="18" t="s">
        <v>1137</v>
      </c>
      <c r="O228" s="40"/>
      <c r="P228" s="15" t="b">
        <v>1</v>
      </c>
      <c r="Q228" s="22" t="b">
        <v>1</v>
      </c>
      <c r="R228" s="17" t="b">
        <v>0</v>
      </c>
      <c r="S228" s="39"/>
      <c r="W228" s="40"/>
      <c r="X228" s="39"/>
      <c r="AI228" s="41"/>
      <c r="AJ228" s="39"/>
      <c r="AO228" s="40"/>
    </row>
    <row r="229">
      <c r="A229" s="9" t="s">
        <v>1138</v>
      </c>
      <c r="B229" s="10"/>
      <c r="C229" s="48" t="s">
        <v>1139</v>
      </c>
      <c r="E229" s="12">
        <v>2.0</v>
      </c>
      <c r="F229" s="13" t="s">
        <v>1140</v>
      </c>
      <c r="G229" s="14" t="s">
        <v>1141</v>
      </c>
      <c r="H229" s="15" t="b">
        <v>1</v>
      </c>
      <c r="I229" s="16" t="b">
        <v>0</v>
      </c>
      <c r="J229" s="16" t="b">
        <v>0</v>
      </c>
      <c r="K229" s="16" t="b">
        <v>0</v>
      </c>
      <c r="L229" s="17" t="b">
        <v>0</v>
      </c>
      <c r="M229" s="18" t="s">
        <v>405</v>
      </c>
      <c r="N229" s="19"/>
      <c r="O229" s="20"/>
      <c r="P229" s="21" t="b">
        <v>0</v>
      </c>
      <c r="Q229" s="22" t="b">
        <v>1</v>
      </c>
      <c r="R229" s="17" t="b">
        <v>0</v>
      </c>
      <c r="S229" s="24"/>
      <c r="T229" s="16"/>
      <c r="U229" s="16"/>
      <c r="V229" s="16"/>
      <c r="W229" s="17"/>
      <c r="X229" s="21"/>
      <c r="Y229" s="16"/>
      <c r="Z229" s="16"/>
      <c r="AA229" s="16"/>
      <c r="AB229" s="16"/>
      <c r="AC229" s="16"/>
      <c r="AD229" s="16"/>
      <c r="AE229" s="16"/>
      <c r="AF229" s="16"/>
      <c r="AG229" s="16"/>
      <c r="AH229" s="19"/>
      <c r="AI229" s="25"/>
      <c r="AJ229" s="26"/>
      <c r="AK229" s="27"/>
      <c r="AL229" s="27"/>
      <c r="AM229" s="27"/>
      <c r="AN229" s="27"/>
      <c r="AO229" s="28"/>
      <c r="AP229" s="27"/>
      <c r="AQ229" s="27"/>
      <c r="AR229" s="27"/>
      <c r="AS229" s="27"/>
      <c r="AT229" s="27"/>
      <c r="AU229" s="27"/>
      <c r="AV229" s="27"/>
      <c r="AW229" s="27"/>
      <c r="AX229" s="27"/>
      <c r="AY229" s="27"/>
      <c r="AZ229" s="29"/>
    </row>
    <row r="230">
      <c r="A230" s="30" t="s">
        <v>1142</v>
      </c>
      <c r="B230" s="37"/>
      <c r="C230" s="44" t="s">
        <v>1143</v>
      </c>
      <c r="D230" s="33"/>
      <c r="E230" s="34">
        <v>3.0</v>
      </c>
      <c r="F230" s="35"/>
      <c r="G230" s="36" t="s">
        <v>1144</v>
      </c>
      <c r="H230" s="21" t="b">
        <v>0</v>
      </c>
      <c r="I230" s="16" t="b">
        <v>0</v>
      </c>
      <c r="J230" s="16" t="b">
        <v>0</v>
      </c>
      <c r="K230" s="16" t="b">
        <v>0</v>
      </c>
      <c r="L230" s="23" t="b">
        <v>1</v>
      </c>
      <c r="M230" s="18" t="s">
        <v>1145</v>
      </c>
      <c r="N230" s="37"/>
      <c r="O230" s="38"/>
      <c r="P230" s="15" t="b">
        <v>1</v>
      </c>
      <c r="Q230" s="22" t="b">
        <v>1</v>
      </c>
      <c r="R230" s="23" t="b">
        <v>1</v>
      </c>
      <c r="S230" s="39"/>
      <c r="W230" s="40"/>
      <c r="X230" s="39"/>
      <c r="AI230" s="41"/>
      <c r="AJ230" s="26" t="b">
        <v>0</v>
      </c>
      <c r="AK230" s="27" t="b">
        <v>0</v>
      </c>
      <c r="AL230" s="27" t="b">
        <v>0</v>
      </c>
      <c r="AM230" s="27" t="b">
        <v>0</v>
      </c>
      <c r="AN230" s="27" t="b">
        <v>0</v>
      </c>
      <c r="AO230" s="28" t="b">
        <v>0</v>
      </c>
      <c r="AP230" s="27" t="b">
        <v>0</v>
      </c>
      <c r="AQ230" s="27" t="b">
        <v>0</v>
      </c>
      <c r="AR230" s="27" t="b">
        <v>0</v>
      </c>
      <c r="AS230" s="27" t="b">
        <v>0</v>
      </c>
      <c r="AT230" s="27" t="b">
        <v>0</v>
      </c>
      <c r="AU230" s="27" t="b">
        <v>0</v>
      </c>
      <c r="AV230" s="27" t="b">
        <v>0</v>
      </c>
      <c r="AW230" s="27" t="b">
        <v>0</v>
      </c>
      <c r="AX230" s="27" t="b">
        <v>0</v>
      </c>
      <c r="AY230" s="27" t="b">
        <v>0</v>
      </c>
      <c r="AZ230" s="29"/>
    </row>
    <row r="231">
      <c r="A231" s="30" t="s">
        <v>1146</v>
      </c>
      <c r="B231" s="37"/>
      <c r="C231" s="32"/>
      <c r="D231" s="54" t="s">
        <v>1147</v>
      </c>
      <c r="E231" s="34">
        <v>5.0</v>
      </c>
      <c r="F231" s="35"/>
      <c r="G231" s="36" t="s">
        <v>1148</v>
      </c>
      <c r="H231" s="21" t="b">
        <v>0</v>
      </c>
      <c r="I231" s="16" t="b">
        <v>0</v>
      </c>
      <c r="J231" s="16" t="b">
        <v>0</v>
      </c>
      <c r="K231" s="16" t="b">
        <v>0</v>
      </c>
      <c r="L231" s="23" t="b">
        <v>1</v>
      </c>
      <c r="M231" s="18" t="s">
        <v>1149</v>
      </c>
      <c r="N231" s="37"/>
      <c r="O231" s="38"/>
      <c r="P231" s="15" t="b">
        <v>1</v>
      </c>
      <c r="Q231" s="22" t="b">
        <v>1</v>
      </c>
      <c r="R231" s="23" t="b">
        <v>1</v>
      </c>
      <c r="S231" s="39"/>
      <c r="W231" s="40"/>
      <c r="X231" s="39"/>
      <c r="AI231" s="41"/>
      <c r="AJ231" s="26" t="b">
        <v>0</v>
      </c>
      <c r="AK231" s="27" t="b">
        <v>0</v>
      </c>
      <c r="AL231" s="27" t="b">
        <v>0</v>
      </c>
      <c r="AM231" s="27" t="b">
        <v>0</v>
      </c>
      <c r="AN231" s="27" t="b">
        <v>0</v>
      </c>
      <c r="AO231" s="28" t="b">
        <v>0</v>
      </c>
      <c r="AP231" s="27" t="b">
        <v>0</v>
      </c>
      <c r="AQ231" s="27" t="b">
        <v>0</v>
      </c>
      <c r="AR231" s="27" t="b">
        <v>0</v>
      </c>
      <c r="AS231" s="27" t="b">
        <v>0</v>
      </c>
      <c r="AT231" s="27" t="b">
        <v>0</v>
      </c>
      <c r="AU231" s="27" t="b">
        <v>0</v>
      </c>
      <c r="AV231" s="27" t="b">
        <v>0</v>
      </c>
      <c r="AW231" s="27" t="b">
        <v>0</v>
      </c>
      <c r="AX231" s="27" t="b">
        <v>0</v>
      </c>
      <c r="AY231" s="27" t="b">
        <v>0</v>
      </c>
      <c r="AZ231" s="29"/>
    </row>
    <row r="232">
      <c r="A232" s="9" t="s">
        <v>1150</v>
      </c>
      <c r="B232" s="10"/>
      <c r="C232" s="48" t="s">
        <v>1151</v>
      </c>
      <c r="E232" s="12">
        <v>100.0</v>
      </c>
      <c r="F232" s="10"/>
      <c r="G232" s="14" t="s">
        <v>1152</v>
      </c>
      <c r="H232" s="15" t="b">
        <v>1</v>
      </c>
      <c r="I232" s="16" t="b">
        <v>0</v>
      </c>
      <c r="J232" s="16" t="b">
        <v>0</v>
      </c>
      <c r="K232" s="16" t="b">
        <v>0</v>
      </c>
      <c r="L232" s="17" t="b">
        <v>0</v>
      </c>
      <c r="M232" s="18" t="s">
        <v>1153</v>
      </c>
      <c r="O232" s="40"/>
      <c r="P232" s="15" t="b">
        <v>1</v>
      </c>
      <c r="Q232" s="22" t="b">
        <v>1</v>
      </c>
      <c r="R232" s="23" t="b">
        <v>1</v>
      </c>
      <c r="S232" s="39"/>
      <c r="W232" s="40"/>
      <c r="X232" s="39"/>
      <c r="AI232" s="41"/>
      <c r="AJ232" s="39"/>
      <c r="AO232" s="40"/>
    </row>
    <row r="233">
      <c r="A233" s="9" t="s">
        <v>1154</v>
      </c>
      <c r="B233" s="42" t="s">
        <v>1155</v>
      </c>
      <c r="C233" s="11"/>
      <c r="E233" s="12">
        <v>5.0</v>
      </c>
      <c r="F233" s="13" t="s">
        <v>1156</v>
      </c>
      <c r="G233" s="14" t="s">
        <v>1157</v>
      </c>
      <c r="H233" s="15" t="b">
        <v>1</v>
      </c>
      <c r="I233" s="16" t="b">
        <v>0</v>
      </c>
      <c r="J233" s="16" t="b">
        <v>0</v>
      </c>
      <c r="K233" s="16" t="b">
        <v>0</v>
      </c>
      <c r="L233" s="17" t="b">
        <v>0</v>
      </c>
      <c r="M233" s="18" t="s">
        <v>1158</v>
      </c>
      <c r="O233" s="40"/>
      <c r="P233" s="21" t="b">
        <v>0</v>
      </c>
      <c r="Q233" s="16" t="b">
        <v>0</v>
      </c>
      <c r="R233" s="17" t="b">
        <v>0</v>
      </c>
      <c r="S233" s="39"/>
      <c r="W233" s="40"/>
      <c r="X233" s="39"/>
      <c r="AI233" s="41"/>
      <c r="AJ233" s="39"/>
      <c r="AO233" s="40"/>
    </row>
    <row r="234">
      <c r="A234" s="45" t="s">
        <v>1159</v>
      </c>
      <c r="B234" s="45" t="s">
        <v>1160</v>
      </c>
      <c r="C234" s="59"/>
      <c r="D234" s="19"/>
      <c r="E234" s="34">
        <v>45.0</v>
      </c>
      <c r="F234" s="56" t="s">
        <v>1161</v>
      </c>
      <c r="G234" s="57" t="s">
        <v>1162</v>
      </c>
      <c r="H234" s="21" t="b">
        <v>0</v>
      </c>
      <c r="I234" s="22" t="b">
        <v>1</v>
      </c>
      <c r="J234" s="16" t="b">
        <v>0</v>
      </c>
      <c r="K234" s="16" t="b">
        <v>0</v>
      </c>
      <c r="L234" s="17" t="b">
        <v>0</v>
      </c>
      <c r="M234" s="18"/>
      <c r="O234" s="40"/>
      <c r="P234" s="15" t="b">
        <v>1</v>
      </c>
      <c r="Q234" s="22" t="b">
        <v>1</v>
      </c>
      <c r="R234" s="17" t="b">
        <v>0</v>
      </c>
      <c r="S234" s="61" t="b">
        <v>1</v>
      </c>
      <c r="T234" s="22" t="b">
        <v>1</v>
      </c>
      <c r="U234" s="16" t="b">
        <v>0</v>
      </c>
      <c r="V234" s="16" t="b">
        <v>0</v>
      </c>
      <c r="W234" s="17" t="b">
        <v>0</v>
      </c>
      <c r="X234" s="21" t="b">
        <v>0</v>
      </c>
      <c r="Y234" s="22" t="b">
        <v>1</v>
      </c>
      <c r="Z234" s="22" t="b">
        <v>1</v>
      </c>
      <c r="AA234" s="16" t="b">
        <v>0</v>
      </c>
      <c r="AB234" s="16" t="b">
        <v>0</v>
      </c>
      <c r="AC234" s="16" t="b">
        <v>0</v>
      </c>
      <c r="AD234" s="16" t="b">
        <v>0</v>
      </c>
      <c r="AE234" s="16" t="b">
        <v>0</v>
      </c>
      <c r="AF234" s="16" t="b">
        <v>0</v>
      </c>
      <c r="AG234" s="16" t="b">
        <v>0</v>
      </c>
      <c r="AH234" s="19" t="s">
        <v>101</v>
      </c>
      <c r="AI234" s="25" t="s">
        <v>1163</v>
      </c>
      <c r="AJ234" s="39"/>
      <c r="AO234" s="40"/>
    </row>
    <row r="235">
      <c r="A235" s="9" t="s">
        <v>1164</v>
      </c>
      <c r="B235" s="10"/>
      <c r="C235" s="48" t="s">
        <v>1165</v>
      </c>
      <c r="E235" s="12">
        <v>8.0</v>
      </c>
      <c r="F235" s="13" t="s">
        <v>1166</v>
      </c>
      <c r="G235" s="14" t="s">
        <v>1167</v>
      </c>
      <c r="H235" s="15" t="b">
        <v>1</v>
      </c>
      <c r="I235" s="16" t="b">
        <v>0</v>
      </c>
      <c r="J235" s="16" t="b">
        <v>0</v>
      </c>
      <c r="K235" s="16" t="b">
        <v>0</v>
      </c>
      <c r="L235" s="17" t="b">
        <v>0</v>
      </c>
      <c r="M235" s="18" t="s">
        <v>1168</v>
      </c>
      <c r="O235" s="40"/>
      <c r="P235" s="15" t="b">
        <v>1</v>
      </c>
      <c r="Q235" s="22" t="b">
        <v>1</v>
      </c>
      <c r="R235" s="17" t="b">
        <v>0</v>
      </c>
      <c r="S235" s="39"/>
      <c r="W235" s="40"/>
      <c r="X235" s="39"/>
      <c r="AI235" s="41"/>
      <c r="AJ235" s="39"/>
      <c r="AO235" s="40"/>
    </row>
    <row r="236">
      <c r="A236" s="45" t="s">
        <v>1169</v>
      </c>
      <c r="B236" s="37"/>
      <c r="C236" s="32">
        <v>3.7255690916E10</v>
      </c>
      <c r="D236" s="33"/>
      <c r="E236" s="46">
        <v>1.0</v>
      </c>
      <c r="F236" s="58" t="s">
        <v>1170</v>
      </c>
      <c r="G236" s="47" t="s">
        <v>1171</v>
      </c>
      <c r="H236" s="21" t="b">
        <v>0</v>
      </c>
      <c r="I236" s="16" t="b">
        <v>0</v>
      </c>
      <c r="J236" s="16" t="b">
        <v>0</v>
      </c>
      <c r="K236" s="22" t="b">
        <v>1</v>
      </c>
      <c r="L236" s="17" t="b">
        <v>0</v>
      </c>
      <c r="M236" s="18"/>
      <c r="N236" s="37" t="s">
        <v>1172</v>
      </c>
      <c r="O236" s="38" t="s">
        <v>1173</v>
      </c>
      <c r="P236" s="26" t="b">
        <v>0</v>
      </c>
      <c r="Q236" s="27" t="b">
        <v>0</v>
      </c>
      <c r="R236" s="28" t="b">
        <v>0</v>
      </c>
      <c r="S236" s="39"/>
      <c r="W236" s="40"/>
      <c r="X236" s="39"/>
      <c r="AI236" s="41"/>
      <c r="AJ236" s="26" t="b">
        <v>0</v>
      </c>
      <c r="AK236" s="27" t="b">
        <v>0</v>
      </c>
      <c r="AL236" s="27" t="b">
        <v>0</v>
      </c>
      <c r="AM236" s="27" t="b">
        <v>0</v>
      </c>
      <c r="AN236" s="27" t="b">
        <v>0</v>
      </c>
      <c r="AO236" s="28" t="b">
        <v>0</v>
      </c>
      <c r="AP236" s="27" t="b">
        <v>0</v>
      </c>
      <c r="AQ236" s="27" t="b">
        <v>0</v>
      </c>
      <c r="AR236" s="27" t="b">
        <v>0</v>
      </c>
      <c r="AS236" s="27" t="b">
        <v>0</v>
      </c>
      <c r="AT236" s="27" t="b">
        <v>0</v>
      </c>
      <c r="AU236" s="27" t="b">
        <v>0</v>
      </c>
      <c r="AV236" s="27" t="b">
        <v>0</v>
      </c>
      <c r="AW236" s="27" t="b">
        <v>0</v>
      </c>
      <c r="AX236" s="27" t="b">
        <v>0</v>
      </c>
      <c r="AY236" s="27" t="b">
        <v>0</v>
      </c>
      <c r="AZ236" s="29"/>
    </row>
    <row r="237">
      <c r="A237" s="9" t="s">
        <v>1174</v>
      </c>
      <c r="B237" s="42" t="s">
        <v>1175</v>
      </c>
      <c r="C237" s="11"/>
      <c r="E237" s="12">
        <v>250.0</v>
      </c>
      <c r="F237" s="13" t="s">
        <v>1176</v>
      </c>
      <c r="G237" s="14" t="s">
        <v>1177</v>
      </c>
      <c r="H237" s="15" t="b">
        <v>1</v>
      </c>
      <c r="I237" s="16" t="b">
        <v>0</v>
      </c>
      <c r="J237" s="16" t="b">
        <v>0</v>
      </c>
      <c r="K237" s="16" t="b">
        <v>0</v>
      </c>
      <c r="L237" s="17" t="b">
        <v>0</v>
      </c>
      <c r="M237" s="18" t="s">
        <v>1178</v>
      </c>
      <c r="O237" s="40"/>
      <c r="P237" s="21" t="b">
        <v>0</v>
      </c>
      <c r="Q237" s="22" t="b">
        <v>1</v>
      </c>
      <c r="R237" s="17" t="b">
        <v>0</v>
      </c>
      <c r="S237" s="39"/>
      <c r="W237" s="40"/>
      <c r="X237" s="39"/>
      <c r="AI237" s="41"/>
      <c r="AJ237" s="39"/>
      <c r="AO237" s="40"/>
    </row>
    <row r="238">
      <c r="A238" s="30" t="s">
        <v>1179</v>
      </c>
      <c r="B238" s="31" t="s">
        <v>1180</v>
      </c>
      <c r="C238" s="32"/>
      <c r="D238" s="33"/>
      <c r="E238" s="34" t="s">
        <v>1181</v>
      </c>
      <c r="F238" s="35"/>
      <c r="G238" s="36" t="s">
        <v>1181</v>
      </c>
      <c r="H238" s="21" t="b">
        <v>0</v>
      </c>
      <c r="I238" s="16" t="b">
        <v>0</v>
      </c>
      <c r="J238" s="16" t="b">
        <v>0</v>
      </c>
      <c r="K238" s="16" t="b">
        <v>0</v>
      </c>
      <c r="L238" s="23" t="b">
        <v>1</v>
      </c>
      <c r="M238" s="18" t="s">
        <v>1182</v>
      </c>
      <c r="N238" s="37"/>
      <c r="O238" s="38"/>
      <c r="P238" s="21" t="b">
        <v>0</v>
      </c>
      <c r="Q238" s="16" t="b">
        <v>0</v>
      </c>
      <c r="R238" s="23" t="b">
        <v>1</v>
      </c>
      <c r="S238" s="39"/>
      <c r="W238" s="40"/>
      <c r="X238" s="39"/>
      <c r="AI238" s="41"/>
      <c r="AJ238" s="26" t="b">
        <v>0</v>
      </c>
      <c r="AK238" s="27" t="b">
        <v>0</v>
      </c>
      <c r="AL238" s="27" t="b">
        <v>0</v>
      </c>
      <c r="AM238" s="27" t="b">
        <v>0</v>
      </c>
      <c r="AN238" s="27" t="b">
        <v>0</v>
      </c>
      <c r="AO238" s="28" t="b">
        <v>0</v>
      </c>
      <c r="AP238" s="27" t="b">
        <v>0</v>
      </c>
      <c r="AQ238" s="27" t="b">
        <v>0</v>
      </c>
      <c r="AR238" s="27" t="b">
        <v>0</v>
      </c>
      <c r="AS238" s="27" t="b">
        <v>0</v>
      </c>
      <c r="AT238" s="27" t="b">
        <v>0</v>
      </c>
      <c r="AU238" s="27" t="b">
        <v>0</v>
      </c>
      <c r="AV238" s="27" t="b">
        <v>0</v>
      </c>
      <c r="AW238" s="27" t="b">
        <v>0</v>
      </c>
      <c r="AX238" s="27" t="b">
        <v>0</v>
      </c>
      <c r="AY238" s="27" t="b">
        <v>0</v>
      </c>
      <c r="AZ238" s="29"/>
    </row>
    <row r="239">
      <c r="A239" s="30" t="s">
        <v>1183</v>
      </c>
      <c r="B239" s="31" t="s">
        <v>1184</v>
      </c>
      <c r="C239" s="44" t="s">
        <v>1185</v>
      </c>
      <c r="D239" s="33"/>
      <c r="E239" s="34">
        <v>11.0</v>
      </c>
      <c r="F239" s="35" t="s">
        <v>1186</v>
      </c>
      <c r="G239" s="36" t="s">
        <v>1187</v>
      </c>
      <c r="H239" s="21" t="b">
        <v>0</v>
      </c>
      <c r="I239" s="16" t="b">
        <v>0</v>
      </c>
      <c r="J239" s="16" t="b">
        <v>0</v>
      </c>
      <c r="K239" s="16" t="b">
        <v>0</v>
      </c>
      <c r="L239" s="23" t="b">
        <v>1</v>
      </c>
      <c r="M239" s="18" t="s">
        <v>1188</v>
      </c>
      <c r="N239" s="37"/>
      <c r="O239" s="38"/>
      <c r="P239" s="15" t="b">
        <v>1</v>
      </c>
      <c r="Q239" s="16" t="b">
        <v>0</v>
      </c>
      <c r="R239" s="17" t="b">
        <v>0</v>
      </c>
      <c r="S239" s="39"/>
      <c r="W239" s="40"/>
      <c r="X239" s="39"/>
      <c r="AI239" s="41"/>
      <c r="AJ239" s="26" t="b">
        <v>0</v>
      </c>
      <c r="AK239" s="27" t="b">
        <v>0</v>
      </c>
      <c r="AL239" s="27" t="b">
        <v>0</v>
      </c>
      <c r="AM239" s="27" t="b">
        <v>0</v>
      </c>
      <c r="AN239" s="27" t="b">
        <v>0</v>
      </c>
      <c r="AO239" s="28" t="b">
        <v>0</v>
      </c>
      <c r="AP239" s="27" t="b">
        <v>0</v>
      </c>
      <c r="AQ239" s="27" t="b">
        <v>0</v>
      </c>
      <c r="AR239" s="27" t="b">
        <v>0</v>
      </c>
      <c r="AS239" s="27" t="b">
        <v>0</v>
      </c>
      <c r="AT239" s="27" t="b">
        <v>0</v>
      </c>
      <c r="AU239" s="27" t="b">
        <v>0</v>
      </c>
      <c r="AV239" s="27" t="b">
        <v>0</v>
      </c>
      <c r="AW239" s="27" t="b">
        <v>0</v>
      </c>
      <c r="AX239" s="27" t="b">
        <v>0</v>
      </c>
      <c r="AY239" s="27" t="b">
        <v>0</v>
      </c>
      <c r="AZ239" s="29"/>
    </row>
    <row r="240">
      <c r="A240" s="45" t="s">
        <v>1189</v>
      </c>
      <c r="B240" s="37" t="s">
        <v>1190</v>
      </c>
      <c r="C240" s="32"/>
      <c r="D240" s="33"/>
      <c r="E240" s="46">
        <v>6.0</v>
      </c>
      <c r="F240" s="29" t="s">
        <v>1191</v>
      </c>
      <c r="G240" s="47" t="s">
        <v>1192</v>
      </c>
      <c r="H240" s="21" t="b">
        <v>0</v>
      </c>
      <c r="I240" s="16" t="b">
        <v>0</v>
      </c>
      <c r="J240" s="16" t="b">
        <v>0</v>
      </c>
      <c r="K240" s="22" t="b">
        <v>1</v>
      </c>
      <c r="L240" s="17" t="b">
        <v>0</v>
      </c>
      <c r="M240" s="18"/>
      <c r="N240" s="37" t="s">
        <v>1193</v>
      </c>
      <c r="O240" s="38" t="s">
        <v>1194</v>
      </c>
      <c r="P240" s="26" t="b">
        <v>0</v>
      </c>
      <c r="Q240" s="27" t="b">
        <v>0</v>
      </c>
      <c r="R240" s="28" t="b">
        <v>0</v>
      </c>
      <c r="S240" s="39"/>
      <c r="W240" s="40"/>
      <c r="X240" s="39"/>
      <c r="AI240" s="41"/>
      <c r="AJ240" s="26" t="b">
        <v>0</v>
      </c>
      <c r="AK240" s="27" t="b">
        <v>0</v>
      </c>
      <c r="AL240" s="27" t="b">
        <v>0</v>
      </c>
      <c r="AM240" s="27" t="b">
        <v>0</v>
      </c>
      <c r="AN240" s="27" t="b">
        <v>0</v>
      </c>
      <c r="AO240" s="28" t="b">
        <v>0</v>
      </c>
      <c r="AP240" s="27" t="b">
        <v>0</v>
      </c>
      <c r="AQ240" s="27" t="b">
        <v>0</v>
      </c>
      <c r="AR240" s="27" t="b">
        <v>0</v>
      </c>
      <c r="AS240" s="27" t="b">
        <v>0</v>
      </c>
      <c r="AT240" s="27" t="b">
        <v>0</v>
      </c>
      <c r="AU240" s="27" t="b">
        <v>0</v>
      </c>
      <c r="AV240" s="27" t="b">
        <v>0</v>
      </c>
      <c r="AW240" s="27" t="b">
        <v>0</v>
      </c>
      <c r="AX240" s="27" t="b">
        <v>0</v>
      </c>
      <c r="AY240" s="27" t="b">
        <v>0</v>
      </c>
      <c r="AZ240" s="29"/>
    </row>
    <row r="241">
      <c r="A241" s="9" t="s">
        <v>1195</v>
      </c>
      <c r="B241" s="42" t="s">
        <v>1196</v>
      </c>
      <c r="C241" s="11"/>
      <c r="E241" s="12">
        <v>20.0</v>
      </c>
      <c r="F241" s="13" t="s">
        <v>1197</v>
      </c>
      <c r="G241" s="14" t="s">
        <v>1198</v>
      </c>
      <c r="H241" s="15" t="b">
        <v>1</v>
      </c>
      <c r="I241" s="16" t="b">
        <v>0</v>
      </c>
      <c r="J241" s="16" t="b">
        <v>0</v>
      </c>
      <c r="K241" s="16" t="b">
        <v>0</v>
      </c>
      <c r="L241" s="17" t="b">
        <v>0</v>
      </c>
      <c r="M241" s="18" t="s">
        <v>1199</v>
      </c>
      <c r="O241" s="40"/>
      <c r="P241" s="15" t="b">
        <v>1</v>
      </c>
      <c r="Q241" s="16" t="b">
        <v>0</v>
      </c>
      <c r="R241" s="17" t="b">
        <v>0</v>
      </c>
      <c r="S241" s="39"/>
      <c r="W241" s="40"/>
      <c r="X241" s="39"/>
      <c r="AI241" s="41"/>
      <c r="AJ241" s="39"/>
      <c r="AO241" s="40"/>
    </row>
    <row r="242">
      <c r="A242" s="9" t="s">
        <v>1200</v>
      </c>
      <c r="B242" s="10"/>
      <c r="C242" s="48" t="s">
        <v>1201</v>
      </c>
      <c r="E242" s="12">
        <v>1000.0</v>
      </c>
      <c r="F242" s="10"/>
      <c r="G242" s="14" t="s">
        <v>1202</v>
      </c>
      <c r="H242" s="15" t="b">
        <v>1</v>
      </c>
      <c r="I242" s="16" t="b">
        <v>0</v>
      </c>
      <c r="J242" s="16" t="b">
        <v>0</v>
      </c>
      <c r="K242" s="16" t="b">
        <v>0</v>
      </c>
      <c r="L242" s="17" t="b">
        <v>0</v>
      </c>
      <c r="M242" s="18" t="s">
        <v>1203</v>
      </c>
      <c r="O242" s="40"/>
      <c r="P242" s="15" t="b">
        <v>1</v>
      </c>
      <c r="Q242" s="22" t="b">
        <v>1</v>
      </c>
      <c r="R242" s="17" t="b">
        <v>0</v>
      </c>
      <c r="S242" s="39"/>
      <c r="W242" s="40"/>
      <c r="X242" s="39"/>
      <c r="AI242" s="41"/>
      <c r="AJ242" s="39"/>
      <c r="AO242" s="40"/>
    </row>
    <row r="243">
      <c r="A243" s="9" t="s">
        <v>1204</v>
      </c>
      <c r="B243" s="10"/>
      <c r="C243" s="48" t="s">
        <v>1205</v>
      </c>
      <c r="E243" s="12">
        <v>1.0</v>
      </c>
      <c r="F243" s="13" t="s">
        <v>1206</v>
      </c>
      <c r="G243" s="14" t="s">
        <v>1207</v>
      </c>
      <c r="H243" s="15" t="b">
        <v>1</v>
      </c>
      <c r="I243" s="16" t="b">
        <v>0</v>
      </c>
      <c r="J243" s="16" t="b">
        <v>0</v>
      </c>
      <c r="K243" s="16" t="b">
        <v>0</v>
      </c>
      <c r="L243" s="17" t="b">
        <v>0</v>
      </c>
      <c r="M243" s="18" t="s">
        <v>1208</v>
      </c>
      <c r="O243" s="40"/>
      <c r="P243" s="21" t="b">
        <v>0</v>
      </c>
      <c r="Q243" s="16" t="b">
        <v>0</v>
      </c>
      <c r="R243" s="17" t="b">
        <v>0</v>
      </c>
      <c r="S243" s="39"/>
      <c r="W243" s="40"/>
      <c r="X243" s="39"/>
      <c r="AI243" s="41"/>
      <c r="AJ243" s="39"/>
      <c r="AO243" s="40"/>
    </row>
    <row r="244">
      <c r="A244" s="9" t="s">
        <v>1209</v>
      </c>
      <c r="B244" s="10"/>
      <c r="C244" s="48" t="s">
        <v>1210</v>
      </c>
      <c r="E244" s="12">
        <v>90.0</v>
      </c>
      <c r="F244" s="13" t="s">
        <v>1211</v>
      </c>
      <c r="G244" s="14" t="s">
        <v>1212</v>
      </c>
      <c r="H244" s="15" t="b">
        <v>1</v>
      </c>
      <c r="I244" s="16" t="b">
        <v>0</v>
      </c>
      <c r="J244" s="16" t="b">
        <v>0</v>
      </c>
      <c r="K244" s="16" t="b">
        <v>0</v>
      </c>
      <c r="L244" s="17" t="b">
        <v>0</v>
      </c>
      <c r="M244" s="18" t="s">
        <v>1213</v>
      </c>
      <c r="O244" s="40"/>
      <c r="P244" s="21" t="b">
        <v>0</v>
      </c>
      <c r="Q244" s="16" t="b">
        <v>0</v>
      </c>
      <c r="R244" s="23" t="b">
        <v>1</v>
      </c>
      <c r="S244" s="39"/>
      <c r="W244" s="40"/>
      <c r="X244" s="39"/>
      <c r="AI244" s="41"/>
      <c r="AJ244" s="39"/>
      <c r="AO244" s="40"/>
    </row>
    <row r="245">
      <c r="A245" s="9" t="s">
        <v>1214</v>
      </c>
      <c r="B245" s="10"/>
      <c r="C245" s="48" t="s">
        <v>1215</v>
      </c>
      <c r="E245" s="12">
        <v>35.0</v>
      </c>
      <c r="F245" s="13" t="s">
        <v>1216</v>
      </c>
      <c r="G245" s="14" t="s">
        <v>1217</v>
      </c>
      <c r="H245" s="15" t="b">
        <v>1</v>
      </c>
      <c r="I245" s="16" t="b">
        <v>0</v>
      </c>
      <c r="J245" s="16" t="b">
        <v>0</v>
      </c>
      <c r="K245" s="16" t="b">
        <v>0</v>
      </c>
      <c r="L245" s="17" t="b">
        <v>0</v>
      </c>
      <c r="M245" s="18" t="s">
        <v>1218</v>
      </c>
      <c r="N245" s="19"/>
      <c r="O245" s="20"/>
      <c r="P245" s="15" t="b">
        <v>1</v>
      </c>
      <c r="Q245" s="22" t="b">
        <v>1</v>
      </c>
      <c r="R245" s="23" t="b">
        <v>1</v>
      </c>
      <c r="S245" s="24"/>
      <c r="T245" s="16"/>
      <c r="U245" s="16"/>
      <c r="V245" s="16"/>
      <c r="W245" s="17"/>
      <c r="X245" s="21"/>
      <c r="Y245" s="16"/>
      <c r="Z245" s="16"/>
      <c r="AA245" s="16"/>
      <c r="AB245" s="16"/>
      <c r="AC245" s="16"/>
      <c r="AD245" s="16"/>
      <c r="AE245" s="16"/>
      <c r="AF245" s="16"/>
      <c r="AG245" s="16"/>
      <c r="AH245" s="69"/>
      <c r="AI245" s="25"/>
      <c r="AJ245" s="26"/>
      <c r="AK245" s="27"/>
      <c r="AL245" s="27"/>
      <c r="AM245" s="27"/>
      <c r="AN245" s="27"/>
      <c r="AO245" s="28"/>
      <c r="AP245" s="27"/>
      <c r="AQ245" s="27"/>
      <c r="AR245" s="27"/>
      <c r="AS245" s="27"/>
      <c r="AT245" s="27"/>
      <c r="AU245" s="27"/>
      <c r="AV245" s="27"/>
      <c r="AW245" s="27"/>
      <c r="AX245" s="27"/>
      <c r="AY245" s="27"/>
      <c r="AZ245" s="29"/>
    </row>
    <row r="246">
      <c r="A246" s="9" t="s">
        <v>1219</v>
      </c>
      <c r="B246" s="10"/>
      <c r="C246" s="48" t="s">
        <v>1220</v>
      </c>
      <c r="E246" s="12">
        <v>1.0</v>
      </c>
      <c r="F246" s="42" t="s">
        <v>1221</v>
      </c>
      <c r="G246" s="14" t="s">
        <v>1222</v>
      </c>
      <c r="H246" s="15" t="b">
        <v>1</v>
      </c>
      <c r="I246" s="16" t="b">
        <v>0</v>
      </c>
      <c r="J246" s="16" t="b">
        <v>0</v>
      </c>
      <c r="K246" s="16" t="b">
        <v>0</v>
      </c>
      <c r="L246" s="17" t="b">
        <v>0</v>
      </c>
      <c r="M246" s="18" t="s">
        <v>1223</v>
      </c>
      <c r="O246" s="40"/>
      <c r="P246" s="15" t="b">
        <v>1</v>
      </c>
      <c r="Q246" s="16" t="b">
        <v>0</v>
      </c>
      <c r="R246" s="17" t="b">
        <v>0</v>
      </c>
      <c r="S246" s="39"/>
      <c r="W246" s="40"/>
      <c r="X246" s="39"/>
      <c r="AI246" s="41"/>
      <c r="AJ246" s="39"/>
      <c r="AO246" s="40"/>
    </row>
    <row r="247">
      <c r="A247" s="9" t="s">
        <v>1224</v>
      </c>
      <c r="B247" s="10"/>
      <c r="C247" s="48" t="s">
        <v>1225</v>
      </c>
      <c r="E247" s="12">
        <v>40.0</v>
      </c>
      <c r="F247" s="10"/>
      <c r="G247" s="14" t="s">
        <v>1226</v>
      </c>
      <c r="H247" s="15" t="b">
        <v>1</v>
      </c>
      <c r="I247" s="16" t="b">
        <v>0</v>
      </c>
      <c r="J247" s="16" t="b">
        <v>0</v>
      </c>
      <c r="K247" s="16" t="b">
        <v>0</v>
      </c>
      <c r="L247" s="17" t="b">
        <v>0</v>
      </c>
      <c r="M247" s="18" t="s">
        <v>1227</v>
      </c>
      <c r="N247" s="19"/>
      <c r="O247" s="20"/>
      <c r="P247" s="21" t="b">
        <v>0</v>
      </c>
      <c r="Q247" s="22" t="b">
        <v>1</v>
      </c>
      <c r="R247" s="23" t="b">
        <v>1</v>
      </c>
      <c r="S247" s="24"/>
      <c r="T247" s="16"/>
      <c r="U247" s="16"/>
      <c r="V247" s="16"/>
      <c r="W247" s="17"/>
      <c r="X247" s="21"/>
      <c r="Y247" s="16"/>
      <c r="Z247" s="16"/>
      <c r="AA247" s="16"/>
      <c r="AB247" s="16"/>
      <c r="AC247" s="16"/>
      <c r="AD247" s="16"/>
      <c r="AE247" s="16"/>
      <c r="AF247" s="16"/>
      <c r="AG247" s="16"/>
      <c r="AH247" s="69"/>
      <c r="AI247" s="25"/>
      <c r="AJ247" s="26"/>
      <c r="AK247" s="27"/>
      <c r="AL247" s="27"/>
      <c r="AM247" s="27"/>
      <c r="AN247" s="27"/>
      <c r="AO247" s="28"/>
      <c r="AP247" s="27"/>
      <c r="AQ247" s="27"/>
      <c r="AR247" s="27"/>
      <c r="AS247" s="27"/>
      <c r="AT247" s="27"/>
      <c r="AU247" s="27"/>
      <c r="AV247" s="27"/>
      <c r="AW247" s="27"/>
      <c r="AX247" s="27"/>
      <c r="AY247" s="27"/>
      <c r="AZ247" s="29"/>
    </row>
    <row r="248">
      <c r="A248" s="30" t="s">
        <v>1228</v>
      </c>
      <c r="B248" s="37"/>
      <c r="C248" s="44" t="s">
        <v>1229</v>
      </c>
      <c r="D248" s="33"/>
      <c r="E248" s="34">
        <v>1.0</v>
      </c>
      <c r="F248" s="35" t="s">
        <v>1230</v>
      </c>
      <c r="G248" s="36" t="s">
        <v>1231</v>
      </c>
      <c r="H248" s="21" t="b">
        <v>0</v>
      </c>
      <c r="I248" s="16" t="b">
        <v>0</v>
      </c>
      <c r="J248" s="16" t="b">
        <v>0</v>
      </c>
      <c r="K248" s="16" t="b">
        <v>0</v>
      </c>
      <c r="L248" s="23" t="b">
        <v>1</v>
      </c>
      <c r="M248" s="18" t="s">
        <v>1232</v>
      </c>
      <c r="N248" s="37"/>
      <c r="O248" s="38"/>
      <c r="P248" s="21" t="b">
        <v>0</v>
      </c>
      <c r="Q248" s="16" t="b">
        <v>0</v>
      </c>
      <c r="R248" s="17" t="b">
        <v>0</v>
      </c>
      <c r="S248" s="39"/>
      <c r="W248" s="40"/>
      <c r="X248" s="39"/>
      <c r="AI248" s="41"/>
      <c r="AJ248" s="26" t="b">
        <v>0</v>
      </c>
      <c r="AK248" s="27" t="b">
        <v>0</v>
      </c>
      <c r="AL248" s="27" t="b">
        <v>0</v>
      </c>
      <c r="AM248" s="27" t="b">
        <v>0</v>
      </c>
      <c r="AN248" s="27" t="b">
        <v>0</v>
      </c>
      <c r="AO248" s="28" t="b">
        <v>0</v>
      </c>
      <c r="AP248" s="27" t="b">
        <v>0</v>
      </c>
      <c r="AQ248" s="27" t="b">
        <v>0</v>
      </c>
      <c r="AR248" s="27" t="b">
        <v>0</v>
      </c>
      <c r="AS248" s="27" t="b">
        <v>0</v>
      </c>
      <c r="AT248" s="27" t="b">
        <v>0</v>
      </c>
      <c r="AU248" s="27" t="b">
        <v>0</v>
      </c>
      <c r="AV248" s="27" t="b">
        <v>0</v>
      </c>
      <c r="AW248" s="27" t="b">
        <v>0</v>
      </c>
      <c r="AX248" s="27" t="b">
        <v>0</v>
      </c>
      <c r="AY248" s="27" t="b">
        <v>0</v>
      </c>
      <c r="AZ248" s="29"/>
    </row>
    <row r="249">
      <c r="A249" s="30" t="s">
        <v>1233</v>
      </c>
      <c r="B249" s="31" t="s">
        <v>1234</v>
      </c>
      <c r="C249" s="44" t="s">
        <v>1235</v>
      </c>
      <c r="D249" s="54" t="s">
        <v>1236</v>
      </c>
      <c r="E249" s="34">
        <v>40.0</v>
      </c>
      <c r="F249" s="35" t="s">
        <v>1237</v>
      </c>
      <c r="G249" s="36" t="s">
        <v>1238</v>
      </c>
      <c r="H249" s="21" t="b">
        <v>0</v>
      </c>
      <c r="I249" s="16" t="b">
        <v>0</v>
      </c>
      <c r="J249" s="16" t="b">
        <v>0</v>
      </c>
      <c r="K249" s="16" t="b">
        <v>0</v>
      </c>
      <c r="L249" s="23" t="b">
        <v>1</v>
      </c>
      <c r="M249" s="18" t="s">
        <v>1239</v>
      </c>
      <c r="N249" s="37"/>
      <c r="O249" s="38"/>
      <c r="P249" s="21" t="b">
        <v>0</v>
      </c>
      <c r="Q249" s="16" t="b">
        <v>0</v>
      </c>
      <c r="R249" s="17" t="b">
        <v>0</v>
      </c>
      <c r="S249" s="39"/>
      <c r="W249" s="40"/>
      <c r="X249" s="39"/>
      <c r="AI249" s="41"/>
      <c r="AJ249" s="26" t="b">
        <v>0</v>
      </c>
      <c r="AK249" s="27" t="b">
        <v>0</v>
      </c>
      <c r="AL249" s="27" t="b">
        <v>0</v>
      </c>
      <c r="AM249" s="27" t="b">
        <v>0</v>
      </c>
      <c r="AN249" s="27" t="b">
        <v>0</v>
      </c>
      <c r="AO249" s="28" t="b">
        <v>0</v>
      </c>
      <c r="AP249" s="27" t="b">
        <v>0</v>
      </c>
      <c r="AQ249" s="27" t="b">
        <v>0</v>
      </c>
      <c r="AR249" s="27" t="b">
        <v>0</v>
      </c>
      <c r="AS249" s="27" t="b">
        <v>0</v>
      </c>
      <c r="AT249" s="27" t="b">
        <v>0</v>
      </c>
      <c r="AU249" s="27" t="b">
        <v>0</v>
      </c>
      <c r="AV249" s="27" t="b">
        <v>0</v>
      </c>
      <c r="AW249" s="27" t="b">
        <v>0</v>
      </c>
      <c r="AX249" s="27" t="b">
        <v>0</v>
      </c>
      <c r="AY249" s="27" t="b">
        <v>0</v>
      </c>
      <c r="AZ249" s="29"/>
    </row>
    <row r="250">
      <c r="A250" s="45" t="s">
        <v>1240</v>
      </c>
      <c r="B250" s="45"/>
      <c r="C250" s="55">
        <v>3.4664828636E10</v>
      </c>
      <c r="D250" s="19"/>
      <c r="E250" s="34">
        <v>8.0</v>
      </c>
      <c r="F250" s="45"/>
      <c r="G250" s="57"/>
      <c r="H250" s="21" t="b">
        <v>0</v>
      </c>
      <c r="I250" s="22" t="b">
        <v>1</v>
      </c>
      <c r="J250" s="16" t="b">
        <v>0</v>
      </c>
      <c r="K250" s="16" t="b">
        <v>0</v>
      </c>
      <c r="L250" s="17" t="b">
        <v>0</v>
      </c>
      <c r="M250" s="18"/>
      <c r="O250" s="40"/>
      <c r="P250" s="15" t="b">
        <v>1</v>
      </c>
      <c r="Q250" s="16" t="b">
        <v>0</v>
      </c>
      <c r="R250" s="17" t="b">
        <v>0</v>
      </c>
      <c r="S250" s="24" t="b">
        <v>0</v>
      </c>
      <c r="T250" s="16" t="b">
        <v>0</v>
      </c>
      <c r="U250" s="22" t="b">
        <v>1</v>
      </c>
      <c r="V250" s="22" t="b">
        <v>1</v>
      </c>
      <c r="W250" s="17" t="b">
        <v>0</v>
      </c>
      <c r="X250" s="21" t="b">
        <v>0</v>
      </c>
      <c r="Y250" s="22" t="b">
        <v>1</v>
      </c>
      <c r="Z250" s="16" t="b">
        <v>0</v>
      </c>
      <c r="AA250" s="22" t="b">
        <v>1</v>
      </c>
      <c r="AB250" s="22" t="b">
        <v>1</v>
      </c>
      <c r="AC250" s="22" t="b">
        <v>1</v>
      </c>
      <c r="AD250" s="16" t="b">
        <v>0</v>
      </c>
      <c r="AE250" s="16" t="b">
        <v>0</v>
      </c>
      <c r="AF250" s="16" t="b">
        <v>0</v>
      </c>
      <c r="AG250" s="16" t="b">
        <v>0</v>
      </c>
      <c r="AH250" s="19" t="s">
        <v>101</v>
      </c>
      <c r="AI250" s="25" t="s">
        <v>1241</v>
      </c>
      <c r="AJ250" s="39"/>
      <c r="AO250" s="40"/>
    </row>
    <row r="251">
      <c r="A251" s="30" t="s">
        <v>1242</v>
      </c>
      <c r="B251" s="37"/>
      <c r="C251" s="44" t="s">
        <v>1243</v>
      </c>
      <c r="D251" s="54" t="s">
        <v>1244</v>
      </c>
      <c r="E251" s="34">
        <v>15.0</v>
      </c>
      <c r="F251" s="35" t="s">
        <v>1245</v>
      </c>
      <c r="G251" s="36" t="s">
        <v>1246</v>
      </c>
      <c r="H251" s="21" t="b">
        <v>0</v>
      </c>
      <c r="I251" s="16" t="b">
        <v>0</v>
      </c>
      <c r="J251" s="16" t="b">
        <v>0</v>
      </c>
      <c r="K251" s="16" t="b">
        <v>0</v>
      </c>
      <c r="L251" s="23" t="b">
        <v>1</v>
      </c>
      <c r="M251" s="18" t="s">
        <v>216</v>
      </c>
      <c r="N251" s="37"/>
      <c r="O251" s="38"/>
      <c r="P251" s="21" t="b">
        <v>0</v>
      </c>
      <c r="Q251" s="16" t="b">
        <v>0</v>
      </c>
      <c r="R251" s="23" t="b">
        <v>1</v>
      </c>
      <c r="X251" s="39"/>
      <c r="AI251" s="41"/>
      <c r="AJ251" s="26" t="b">
        <v>0</v>
      </c>
      <c r="AK251" s="27" t="b">
        <v>0</v>
      </c>
      <c r="AL251" s="27" t="b">
        <v>0</v>
      </c>
      <c r="AM251" s="27" t="b">
        <v>0</v>
      </c>
      <c r="AN251" s="27" t="b">
        <v>0</v>
      </c>
      <c r="AO251" s="28" t="b">
        <v>0</v>
      </c>
      <c r="AP251" s="27" t="b">
        <v>0</v>
      </c>
      <c r="AQ251" s="27" t="b">
        <v>0</v>
      </c>
      <c r="AR251" s="27" t="b">
        <v>0</v>
      </c>
      <c r="AS251" s="27" t="b">
        <v>0</v>
      </c>
      <c r="AT251" s="27" t="b">
        <v>0</v>
      </c>
      <c r="AU251" s="27" t="b">
        <v>0</v>
      </c>
      <c r="AV251" s="27" t="b">
        <v>0</v>
      </c>
      <c r="AW251" s="27" t="b">
        <v>0</v>
      </c>
      <c r="AX251" s="27" t="b">
        <v>0</v>
      </c>
      <c r="AY251" s="27" t="b">
        <v>0</v>
      </c>
      <c r="AZ251" s="29"/>
    </row>
    <row r="252">
      <c r="A252" s="30" t="s">
        <v>1247</v>
      </c>
      <c r="B252" s="31" t="s">
        <v>1248</v>
      </c>
      <c r="C252" s="32"/>
      <c r="D252" s="33"/>
      <c r="E252" s="34">
        <v>200.0</v>
      </c>
      <c r="F252" s="35" t="s">
        <v>1249</v>
      </c>
      <c r="G252" s="36" t="s">
        <v>1250</v>
      </c>
      <c r="H252" s="21" t="b">
        <v>0</v>
      </c>
      <c r="I252" s="16" t="b">
        <v>0</v>
      </c>
      <c r="J252" s="16" t="b">
        <v>0</v>
      </c>
      <c r="K252" s="16" t="b">
        <v>0</v>
      </c>
      <c r="L252" s="23" t="b">
        <v>1</v>
      </c>
      <c r="M252" s="18" t="s">
        <v>216</v>
      </c>
      <c r="N252" s="37"/>
      <c r="O252" s="38"/>
      <c r="P252" s="21" t="b">
        <v>0</v>
      </c>
      <c r="Q252" s="22" t="b">
        <v>1</v>
      </c>
      <c r="R252" s="23" t="b">
        <v>1</v>
      </c>
      <c r="X252" s="39"/>
      <c r="AI252" s="41"/>
      <c r="AJ252" s="26" t="b">
        <v>0</v>
      </c>
      <c r="AK252" s="27" t="b">
        <v>0</v>
      </c>
      <c r="AL252" s="27" t="b">
        <v>0</v>
      </c>
      <c r="AM252" s="27" t="b">
        <v>0</v>
      </c>
      <c r="AN252" s="27" t="b">
        <v>0</v>
      </c>
      <c r="AO252" s="28" t="b">
        <v>0</v>
      </c>
      <c r="AP252" s="27" t="b">
        <v>0</v>
      </c>
      <c r="AQ252" s="27" t="b">
        <v>0</v>
      </c>
      <c r="AR252" s="27" t="b">
        <v>0</v>
      </c>
      <c r="AS252" s="27" t="b">
        <v>0</v>
      </c>
      <c r="AT252" s="27" t="b">
        <v>0</v>
      </c>
      <c r="AU252" s="27" t="b">
        <v>0</v>
      </c>
      <c r="AV252" s="27" t="b">
        <v>0</v>
      </c>
      <c r="AW252" s="27" t="b">
        <v>0</v>
      </c>
      <c r="AX252" s="27" t="b">
        <v>0</v>
      </c>
      <c r="AY252" s="27" t="b">
        <v>0</v>
      </c>
      <c r="AZ252" s="29"/>
    </row>
    <row r="253">
      <c r="A253" s="30" t="s">
        <v>1251</v>
      </c>
      <c r="B253" s="37"/>
      <c r="C253" s="44" t="s">
        <v>1252</v>
      </c>
      <c r="D253" s="33"/>
      <c r="E253" s="34" t="s">
        <v>331</v>
      </c>
      <c r="F253" s="35"/>
      <c r="G253" s="36" t="s">
        <v>331</v>
      </c>
      <c r="H253" s="21" t="b">
        <v>0</v>
      </c>
      <c r="I253" s="16" t="b">
        <v>0</v>
      </c>
      <c r="J253" s="16" t="b">
        <v>0</v>
      </c>
      <c r="K253" s="16" t="b">
        <v>0</v>
      </c>
      <c r="L253" s="23" t="b">
        <v>1</v>
      </c>
      <c r="M253" s="18" t="s">
        <v>1253</v>
      </c>
      <c r="N253" s="37"/>
      <c r="O253" s="38"/>
      <c r="P253" s="21" t="b">
        <v>0</v>
      </c>
      <c r="Q253" s="16" t="b">
        <v>0</v>
      </c>
      <c r="R253" s="23" t="b">
        <v>1</v>
      </c>
      <c r="X253" s="39"/>
      <c r="AI253" s="41"/>
      <c r="AJ253" s="26" t="b">
        <v>0</v>
      </c>
      <c r="AK253" s="27" t="b">
        <v>0</v>
      </c>
      <c r="AL253" s="27" t="b">
        <v>0</v>
      </c>
      <c r="AM253" s="27" t="b">
        <v>0</v>
      </c>
      <c r="AN253" s="27" t="b">
        <v>0</v>
      </c>
      <c r="AO253" s="28" t="b">
        <v>0</v>
      </c>
      <c r="AP253" s="27" t="b">
        <v>0</v>
      </c>
      <c r="AQ253" s="27" t="b">
        <v>0</v>
      </c>
      <c r="AR253" s="27" t="b">
        <v>0</v>
      </c>
      <c r="AS253" s="27" t="b">
        <v>0</v>
      </c>
      <c r="AT253" s="27" t="b">
        <v>0</v>
      </c>
      <c r="AU253" s="27" t="b">
        <v>0</v>
      </c>
      <c r="AV253" s="27" t="b">
        <v>0</v>
      </c>
      <c r="AW253" s="27" t="b">
        <v>0</v>
      </c>
      <c r="AX253" s="27" t="b">
        <v>0</v>
      </c>
      <c r="AY253" s="27" t="b">
        <v>0</v>
      </c>
      <c r="AZ253" s="29"/>
    </row>
    <row r="254">
      <c r="A254" s="30" t="s">
        <v>1254</v>
      </c>
      <c r="B254" s="37"/>
      <c r="C254" s="44" t="s">
        <v>1255</v>
      </c>
      <c r="D254" s="33"/>
      <c r="E254" s="73">
        <v>22500.0</v>
      </c>
      <c r="F254" s="35" t="s">
        <v>1256</v>
      </c>
      <c r="G254" s="36" t="s">
        <v>1257</v>
      </c>
      <c r="H254" s="21" t="b">
        <v>0</v>
      </c>
      <c r="I254" s="16" t="b">
        <v>0</v>
      </c>
      <c r="J254" s="16" t="b">
        <v>0</v>
      </c>
      <c r="K254" s="16" t="b">
        <v>0</v>
      </c>
      <c r="L254" s="23" t="b">
        <v>1</v>
      </c>
      <c r="M254" s="18" t="s">
        <v>1258</v>
      </c>
      <c r="N254" s="37"/>
      <c r="O254" s="38"/>
      <c r="P254" s="15" t="b">
        <v>1</v>
      </c>
      <c r="Q254" s="22" t="b">
        <v>1</v>
      </c>
      <c r="R254" s="17" t="b">
        <v>0</v>
      </c>
      <c r="X254" s="39"/>
      <c r="AI254" s="41"/>
      <c r="AJ254" s="26" t="b">
        <v>0</v>
      </c>
      <c r="AK254" s="27" t="b">
        <v>0</v>
      </c>
      <c r="AL254" s="27" t="b">
        <v>0</v>
      </c>
      <c r="AM254" s="27" t="b">
        <v>0</v>
      </c>
      <c r="AN254" s="27" t="b">
        <v>0</v>
      </c>
      <c r="AO254" s="28" t="b">
        <v>0</v>
      </c>
      <c r="AP254" s="27" t="b">
        <v>0</v>
      </c>
      <c r="AQ254" s="27" t="b">
        <v>0</v>
      </c>
      <c r="AR254" s="27" t="b">
        <v>0</v>
      </c>
      <c r="AS254" s="27" t="b">
        <v>0</v>
      </c>
      <c r="AT254" s="27" t="b">
        <v>0</v>
      </c>
      <c r="AU254" s="27" t="b">
        <v>0</v>
      </c>
      <c r="AV254" s="27" t="b">
        <v>0</v>
      </c>
      <c r="AW254" s="27" t="b">
        <v>0</v>
      </c>
      <c r="AX254" s="27" t="b">
        <v>0</v>
      </c>
      <c r="AY254" s="27" t="b">
        <v>0</v>
      </c>
      <c r="AZ254" s="29"/>
    </row>
    <row r="255">
      <c r="A255" s="45" t="s">
        <v>1259</v>
      </c>
      <c r="B255" s="37" t="s">
        <v>1260</v>
      </c>
      <c r="C255" s="32">
        <v>9.19958895759E11</v>
      </c>
      <c r="D255" s="33" t="s">
        <v>1261</v>
      </c>
      <c r="E255" s="62"/>
      <c r="F255" s="29"/>
      <c r="G255" s="47" t="s">
        <v>1016</v>
      </c>
      <c r="H255" s="21" t="b">
        <v>0</v>
      </c>
      <c r="I255" s="16" t="b">
        <v>0</v>
      </c>
      <c r="J255" s="22" t="b">
        <v>1</v>
      </c>
      <c r="K255" s="16" t="b">
        <v>0</v>
      </c>
      <c r="L255" s="17" t="b">
        <v>0</v>
      </c>
      <c r="M255" s="18"/>
      <c r="O255" s="40"/>
      <c r="P255" s="66" t="b">
        <v>1</v>
      </c>
      <c r="Q255" s="27" t="b">
        <v>0</v>
      </c>
      <c r="R255" s="28" t="b">
        <v>0</v>
      </c>
      <c r="X255" s="39"/>
      <c r="AI255" s="41"/>
      <c r="AJ255" s="66" t="b">
        <v>1</v>
      </c>
      <c r="AK255" s="27" t="b">
        <v>0</v>
      </c>
      <c r="AL255" s="27" t="b">
        <v>0</v>
      </c>
      <c r="AM255" s="27" t="b">
        <v>0</v>
      </c>
      <c r="AN255" s="27" t="b">
        <v>0</v>
      </c>
      <c r="AO255" s="28" t="b">
        <v>0</v>
      </c>
      <c r="AP255" s="27" t="b">
        <v>0</v>
      </c>
      <c r="AQ255" s="27" t="b">
        <v>0</v>
      </c>
      <c r="AR255" s="63" t="b">
        <v>1</v>
      </c>
      <c r="AS255" s="27" t="b">
        <v>0</v>
      </c>
      <c r="AT255" s="27" t="b">
        <v>0</v>
      </c>
      <c r="AU255" s="27" t="b">
        <v>0</v>
      </c>
      <c r="AV255" s="27" t="b">
        <v>0</v>
      </c>
      <c r="AW255" s="27" t="b">
        <v>0</v>
      </c>
      <c r="AX255" s="27" t="b">
        <v>0</v>
      </c>
      <c r="AY255" s="27" t="b">
        <v>0</v>
      </c>
      <c r="AZ255" s="29" t="s">
        <v>101</v>
      </c>
    </row>
    <row r="256">
      <c r="A256" s="30" t="s">
        <v>1262</v>
      </c>
      <c r="B256" s="31" t="s">
        <v>1263</v>
      </c>
      <c r="C256" s="32"/>
      <c r="D256" s="33"/>
      <c r="E256" s="34">
        <v>100000.0</v>
      </c>
      <c r="F256" s="35"/>
      <c r="G256" s="36" t="s">
        <v>1264</v>
      </c>
      <c r="H256" s="21" t="b">
        <v>0</v>
      </c>
      <c r="I256" s="16" t="b">
        <v>0</v>
      </c>
      <c r="J256" s="16" t="b">
        <v>0</v>
      </c>
      <c r="K256" s="16" t="b">
        <v>0</v>
      </c>
      <c r="L256" s="23" t="b">
        <v>1</v>
      </c>
      <c r="M256" s="18" t="s">
        <v>1265</v>
      </c>
      <c r="N256" s="37"/>
      <c r="O256" s="38"/>
      <c r="P256" s="21" t="b">
        <v>0</v>
      </c>
      <c r="Q256" s="16" t="b">
        <v>0</v>
      </c>
      <c r="R256" s="23" t="b">
        <v>1</v>
      </c>
      <c r="X256" s="39"/>
      <c r="AI256" s="41"/>
      <c r="AJ256" s="26" t="b">
        <v>0</v>
      </c>
      <c r="AK256" s="27" t="b">
        <v>0</v>
      </c>
      <c r="AL256" s="27" t="b">
        <v>0</v>
      </c>
      <c r="AM256" s="27" t="b">
        <v>0</v>
      </c>
      <c r="AN256" s="27" t="b">
        <v>0</v>
      </c>
      <c r="AO256" s="28" t="b">
        <v>0</v>
      </c>
      <c r="AP256" s="27" t="b">
        <v>0</v>
      </c>
      <c r="AQ256" s="27" t="b">
        <v>0</v>
      </c>
      <c r="AR256" s="27" t="b">
        <v>0</v>
      </c>
      <c r="AS256" s="27" t="b">
        <v>0</v>
      </c>
      <c r="AT256" s="27" t="b">
        <v>0</v>
      </c>
      <c r="AU256" s="27" t="b">
        <v>0</v>
      </c>
      <c r="AV256" s="27" t="b">
        <v>0</v>
      </c>
      <c r="AW256" s="27" t="b">
        <v>0</v>
      </c>
      <c r="AX256" s="27" t="b">
        <v>0</v>
      </c>
      <c r="AY256" s="27" t="b">
        <v>0</v>
      </c>
      <c r="AZ256" s="29"/>
    </row>
    <row r="257">
      <c r="A257" s="30" t="s">
        <v>1266</v>
      </c>
      <c r="B257" s="37"/>
      <c r="C257" s="44" t="s">
        <v>1267</v>
      </c>
      <c r="D257" s="33"/>
      <c r="E257" s="34">
        <v>1.0</v>
      </c>
      <c r="F257" s="35"/>
      <c r="G257" s="36" t="s">
        <v>1268</v>
      </c>
      <c r="H257" s="21" t="b">
        <v>0</v>
      </c>
      <c r="I257" s="16" t="b">
        <v>0</v>
      </c>
      <c r="J257" s="16" t="b">
        <v>0</v>
      </c>
      <c r="K257" s="16" t="b">
        <v>0</v>
      </c>
      <c r="L257" s="23" t="b">
        <v>1</v>
      </c>
      <c r="M257" s="18" t="s">
        <v>1269</v>
      </c>
      <c r="N257" s="37"/>
      <c r="O257" s="38"/>
      <c r="P257" s="21" t="b">
        <v>0</v>
      </c>
      <c r="Q257" s="16" t="b">
        <v>0</v>
      </c>
      <c r="R257" s="23" t="b">
        <v>1</v>
      </c>
      <c r="X257" s="39"/>
      <c r="AI257" s="41"/>
      <c r="AJ257" s="26" t="b">
        <v>0</v>
      </c>
      <c r="AK257" s="27" t="b">
        <v>0</v>
      </c>
      <c r="AL257" s="27" t="b">
        <v>0</v>
      </c>
      <c r="AM257" s="27" t="b">
        <v>0</v>
      </c>
      <c r="AN257" s="27" t="b">
        <v>0</v>
      </c>
      <c r="AO257" s="28" t="b">
        <v>0</v>
      </c>
      <c r="AP257" s="27" t="b">
        <v>0</v>
      </c>
      <c r="AQ257" s="27" t="b">
        <v>0</v>
      </c>
      <c r="AR257" s="27" t="b">
        <v>0</v>
      </c>
      <c r="AS257" s="27" t="b">
        <v>0</v>
      </c>
      <c r="AT257" s="27" t="b">
        <v>0</v>
      </c>
      <c r="AU257" s="27" t="b">
        <v>0</v>
      </c>
      <c r="AV257" s="27" t="b">
        <v>0</v>
      </c>
      <c r="AW257" s="27" t="b">
        <v>0</v>
      </c>
      <c r="AX257" s="27" t="b">
        <v>0</v>
      </c>
      <c r="AY257" s="27" t="b">
        <v>0</v>
      </c>
      <c r="AZ257" s="29"/>
    </row>
    <row r="258">
      <c r="A258" s="9" t="s">
        <v>1270</v>
      </c>
      <c r="B258" s="42" t="s">
        <v>1271</v>
      </c>
      <c r="C258" s="48" t="s">
        <v>1272</v>
      </c>
      <c r="D258" s="50" t="s">
        <v>1273</v>
      </c>
      <c r="E258" s="12">
        <v>15.0</v>
      </c>
      <c r="F258" s="10"/>
      <c r="G258" s="14" t="s">
        <v>1274</v>
      </c>
      <c r="H258" s="15" t="b">
        <v>1</v>
      </c>
      <c r="I258" s="16" t="b">
        <v>0</v>
      </c>
      <c r="J258" s="16" t="b">
        <v>0</v>
      </c>
      <c r="K258" s="16" t="b">
        <v>0</v>
      </c>
      <c r="L258" s="17" t="b">
        <v>0</v>
      </c>
      <c r="M258" s="18" t="s">
        <v>1275</v>
      </c>
      <c r="O258" s="40"/>
      <c r="P258" s="15" t="b">
        <v>1</v>
      </c>
      <c r="Q258" s="22" t="b">
        <v>1</v>
      </c>
      <c r="R258" s="23" t="b">
        <v>1</v>
      </c>
      <c r="X258" s="39"/>
      <c r="AI258" s="41"/>
      <c r="AJ258" s="39"/>
      <c r="AO258" s="40"/>
    </row>
    <row r="259">
      <c r="A259" s="9" t="s">
        <v>1276</v>
      </c>
      <c r="B259" s="42" t="s">
        <v>1277</v>
      </c>
      <c r="C259" s="11"/>
      <c r="E259" s="12">
        <v>3.0</v>
      </c>
      <c r="F259" s="13" t="s">
        <v>1278</v>
      </c>
      <c r="G259" s="14" t="s">
        <v>1279</v>
      </c>
      <c r="H259" s="15" t="b">
        <v>1</v>
      </c>
      <c r="I259" s="16" t="b">
        <v>0</v>
      </c>
      <c r="J259" s="16" t="b">
        <v>0</v>
      </c>
      <c r="K259" s="16" t="b">
        <v>0</v>
      </c>
      <c r="L259" s="17" t="b">
        <v>0</v>
      </c>
      <c r="M259" s="18" t="s">
        <v>1280</v>
      </c>
      <c r="N259" s="19"/>
      <c r="O259" s="20"/>
      <c r="P259" s="15" t="b">
        <v>1</v>
      </c>
      <c r="Q259" s="22" t="b">
        <v>1</v>
      </c>
      <c r="R259" s="23" t="b">
        <v>1</v>
      </c>
      <c r="S259" s="74"/>
      <c r="T259" s="16"/>
      <c r="U259" s="16"/>
      <c r="V259" s="16"/>
      <c r="W259" s="16"/>
      <c r="X259" s="21"/>
      <c r="Y259" s="16"/>
      <c r="Z259" s="16"/>
      <c r="AA259" s="16"/>
      <c r="AB259" s="16"/>
      <c r="AC259" s="16"/>
      <c r="AD259" s="16"/>
      <c r="AE259" s="16"/>
      <c r="AF259" s="16"/>
      <c r="AG259" s="16"/>
      <c r="AH259" s="19"/>
      <c r="AI259" s="25"/>
      <c r="AJ259" s="26"/>
      <c r="AK259" s="27"/>
      <c r="AL259" s="27"/>
      <c r="AM259" s="27"/>
      <c r="AN259" s="27"/>
      <c r="AO259" s="28"/>
      <c r="AP259" s="27"/>
      <c r="AQ259" s="27"/>
      <c r="AR259" s="27"/>
      <c r="AS259" s="27"/>
      <c r="AT259" s="27"/>
      <c r="AU259" s="27"/>
      <c r="AV259" s="27"/>
      <c r="AW259" s="27"/>
      <c r="AX259" s="27"/>
      <c r="AY259" s="27"/>
      <c r="AZ259" s="29"/>
    </row>
    <row r="260">
      <c r="A260" s="45" t="s">
        <v>1281</v>
      </c>
      <c r="B260" s="37" t="s">
        <v>1282</v>
      </c>
      <c r="C260" s="32" t="s">
        <v>1283</v>
      </c>
      <c r="D260" s="29"/>
      <c r="E260" s="46">
        <v>10.0</v>
      </c>
      <c r="F260" s="33" t="s">
        <v>1284</v>
      </c>
      <c r="G260" s="47" t="s">
        <v>1285</v>
      </c>
      <c r="H260" s="21" t="b">
        <v>0</v>
      </c>
      <c r="I260" s="16" t="b">
        <v>0</v>
      </c>
      <c r="J260" s="22" t="b">
        <v>1</v>
      </c>
      <c r="K260" s="16" t="b">
        <v>0</v>
      </c>
      <c r="L260" s="17" t="b">
        <v>0</v>
      </c>
      <c r="M260" s="18"/>
      <c r="O260" s="40"/>
      <c r="P260" s="26" t="b">
        <v>0</v>
      </c>
      <c r="Q260" s="27" t="b">
        <v>0</v>
      </c>
      <c r="R260" s="28" t="b">
        <v>0</v>
      </c>
      <c r="X260" s="39"/>
      <c r="AI260" s="41"/>
      <c r="AJ260" s="66" t="b">
        <v>1</v>
      </c>
      <c r="AK260" s="27" t="b">
        <v>0</v>
      </c>
      <c r="AL260" s="27" t="b">
        <v>0</v>
      </c>
      <c r="AM260" s="27" t="b">
        <v>0</v>
      </c>
      <c r="AN260" s="27" t="b">
        <v>0</v>
      </c>
      <c r="AO260" s="28" t="b">
        <v>0</v>
      </c>
      <c r="AP260" s="63" t="b">
        <v>1</v>
      </c>
      <c r="AQ260" s="27" t="b">
        <v>0</v>
      </c>
      <c r="AR260" s="27" t="b">
        <v>0</v>
      </c>
      <c r="AS260" s="27" t="b">
        <v>0</v>
      </c>
      <c r="AT260" s="27" t="b">
        <v>0</v>
      </c>
      <c r="AU260" s="27" t="b">
        <v>0</v>
      </c>
      <c r="AV260" s="27" t="b">
        <v>0</v>
      </c>
      <c r="AW260" s="27" t="b">
        <v>0</v>
      </c>
      <c r="AX260" s="27" t="b">
        <v>0</v>
      </c>
      <c r="AY260" s="27" t="b">
        <v>0</v>
      </c>
      <c r="AZ260" s="29" t="s">
        <v>101</v>
      </c>
    </row>
    <row r="261">
      <c r="A261" s="9" t="s">
        <v>1286</v>
      </c>
      <c r="B261" s="42" t="s">
        <v>1287</v>
      </c>
      <c r="C261" s="11"/>
      <c r="E261" s="12">
        <v>6.0</v>
      </c>
      <c r="F261" s="13" t="s">
        <v>1288</v>
      </c>
      <c r="G261" s="14" t="s">
        <v>1289</v>
      </c>
      <c r="H261" s="15" t="b">
        <v>1</v>
      </c>
      <c r="I261" s="16" t="b">
        <v>0</v>
      </c>
      <c r="J261" s="16" t="b">
        <v>0</v>
      </c>
      <c r="K261" s="16" t="b">
        <v>0</v>
      </c>
      <c r="L261" s="17" t="b">
        <v>0</v>
      </c>
      <c r="M261" s="18" t="s">
        <v>362</v>
      </c>
      <c r="O261" s="40"/>
      <c r="P261" s="15" t="b">
        <v>1</v>
      </c>
      <c r="Q261" s="22" t="b">
        <v>1</v>
      </c>
      <c r="R261" s="23" t="b">
        <v>1</v>
      </c>
      <c r="X261" s="39"/>
      <c r="AI261" s="41"/>
      <c r="AJ261" s="39"/>
      <c r="AO261" s="40"/>
    </row>
    <row r="262">
      <c r="A262" s="45" t="s">
        <v>1290</v>
      </c>
      <c r="B262" s="37" t="s">
        <v>1291</v>
      </c>
      <c r="C262" s="32" t="s">
        <v>1292</v>
      </c>
      <c r="D262" s="29"/>
      <c r="E262" s="46">
        <v>4.0</v>
      </c>
      <c r="F262" s="29"/>
      <c r="G262" s="47" t="s">
        <v>1293</v>
      </c>
      <c r="H262" s="21" t="b">
        <v>0</v>
      </c>
      <c r="I262" s="16" t="b">
        <v>0</v>
      </c>
      <c r="J262" s="22" t="b">
        <v>1</v>
      </c>
      <c r="K262" s="16" t="b">
        <v>0</v>
      </c>
      <c r="L262" s="17" t="b">
        <v>0</v>
      </c>
      <c r="M262" s="18"/>
      <c r="O262" s="40"/>
      <c r="P262" s="26" t="b">
        <v>0</v>
      </c>
      <c r="Q262" s="27" t="b">
        <v>0</v>
      </c>
      <c r="R262" s="28" t="b">
        <v>0</v>
      </c>
      <c r="X262" s="39"/>
      <c r="AI262" s="41"/>
      <c r="AJ262" s="26" t="b">
        <v>0</v>
      </c>
      <c r="AK262" s="63" t="b">
        <v>1</v>
      </c>
      <c r="AL262" s="63" t="b">
        <v>1</v>
      </c>
      <c r="AM262" s="27" t="b">
        <v>0</v>
      </c>
      <c r="AN262" s="27" t="b">
        <v>0</v>
      </c>
      <c r="AO262" s="28" t="b">
        <v>0</v>
      </c>
      <c r="AP262" s="27" t="b">
        <v>0</v>
      </c>
      <c r="AQ262" s="63" t="b">
        <v>1</v>
      </c>
      <c r="AR262" s="27" t="b">
        <v>0</v>
      </c>
      <c r="AS262" s="27" t="b">
        <v>0</v>
      </c>
      <c r="AT262" s="27" t="b">
        <v>0</v>
      </c>
      <c r="AU262" s="27" t="b">
        <v>0</v>
      </c>
      <c r="AV262" s="27" t="b">
        <v>0</v>
      </c>
      <c r="AW262" s="27" t="b">
        <v>0</v>
      </c>
      <c r="AX262" s="27" t="b">
        <v>0</v>
      </c>
      <c r="AY262" s="27" t="b">
        <v>0</v>
      </c>
      <c r="AZ262" s="29" t="s">
        <v>101</v>
      </c>
    </row>
    <row r="263">
      <c r="A263" s="30" t="s">
        <v>1294</v>
      </c>
      <c r="B263" s="37"/>
      <c r="C263" s="44" t="s">
        <v>1295</v>
      </c>
      <c r="D263" s="33"/>
      <c r="E263" s="60"/>
      <c r="F263" s="35"/>
      <c r="G263" s="36" t="s">
        <v>1296</v>
      </c>
      <c r="H263" s="21" t="b">
        <v>0</v>
      </c>
      <c r="I263" s="16" t="b">
        <v>0</v>
      </c>
      <c r="J263" s="16" t="b">
        <v>0</v>
      </c>
      <c r="K263" s="16" t="b">
        <v>0</v>
      </c>
      <c r="L263" s="23" t="b">
        <v>1</v>
      </c>
      <c r="M263" s="18" t="s">
        <v>1297</v>
      </c>
      <c r="N263" s="37"/>
      <c r="O263" s="38"/>
      <c r="P263" s="15" t="b">
        <v>1</v>
      </c>
      <c r="Q263" s="16" t="b">
        <v>0</v>
      </c>
      <c r="R263" s="17" t="b">
        <v>0</v>
      </c>
      <c r="X263" s="39"/>
      <c r="AI263" s="41"/>
      <c r="AJ263" s="26" t="b">
        <v>0</v>
      </c>
      <c r="AK263" s="27" t="b">
        <v>0</v>
      </c>
      <c r="AL263" s="27" t="b">
        <v>0</v>
      </c>
      <c r="AM263" s="27" t="b">
        <v>0</v>
      </c>
      <c r="AN263" s="27" t="b">
        <v>0</v>
      </c>
      <c r="AO263" s="28" t="b">
        <v>0</v>
      </c>
      <c r="AP263" s="27" t="b">
        <v>0</v>
      </c>
      <c r="AQ263" s="27" t="b">
        <v>0</v>
      </c>
      <c r="AR263" s="27" t="b">
        <v>0</v>
      </c>
      <c r="AS263" s="27" t="b">
        <v>0</v>
      </c>
      <c r="AT263" s="27" t="b">
        <v>0</v>
      </c>
      <c r="AU263" s="27" t="b">
        <v>0</v>
      </c>
      <c r="AV263" s="27" t="b">
        <v>0</v>
      </c>
      <c r="AW263" s="27" t="b">
        <v>0</v>
      </c>
      <c r="AX263" s="27" t="b">
        <v>0</v>
      </c>
      <c r="AY263" s="27" t="b">
        <v>0</v>
      </c>
      <c r="AZ263" s="29"/>
    </row>
    <row r="264">
      <c r="A264" s="9" t="s">
        <v>1298</v>
      </c>
      <c r="B264" s="10"/>
      <c r="C264" s="48" t="s">
        <v>1299</v>
      </c>
      <c r="E264" s="12" t="s">
        <v>1300</v>
      </c>
      <c r="F264" s="10"/>
      <c r="G264" s="14" t="s">
        <v>1301</v>
      </c>
      <c r="H264" s="15" t="b">
        <v>1</v>
      </c>
      <c r="I264" s="16" t="b">
        <v>0</v>
      </c>
      <c r="J264" s="16" t="b">
        <v>0</v>
      </c>
      <c r="K264" s="16" t="b">
        <v>0</v>
      </c>
      <c r="L264" s="17" t="b">
        <v>0</v>
      </c>
      <c r="M264" s="18" t="s">
        <v>1302</v>
      </c>
      <c r="O264" s="40"/>
      <c r="P264" s="21" t="b">
        <v>0</v>
      </c>
      <c r="Q264" s="22" t="b">
        <v>1</v>
      </c>
      <c r="R264" s="23" t="b">
        <v>1</v>
      </c>
      <c r="X264" s="39"/>
      <c r="AI264" s="41"/>
      <c r="AJ264" s="39"/>
      <c r="AO264" s="40"/>
    </row>
    <row r="265">
      <c r="A265" s="30" t="s">
        <v>1303</v>
      </c>
      <c r="B265" s="31" t="s">
        <v>1304</v>
      </c>
      <c r="C265" s="32"/>
      <c r="D265" s="33"/>
      <c r="E265" s="34">
        <v>15000.0</v>
      </c>
      <c r="F265" s="35"/>
      <c r="G265" s="36" t="s">
        <v>1305</v>
      </c>
      <c r="H265" s="21" t="b">
        <v>0</v>
      </c>
      <c r="I265" s="16" t="b">
        <v>0</v>
      </c>
      <c r="J265" s="16" t="b">
        <v>0</v>
      </c>
      <c r="K265" s="16" t="b">
        <v>0</v>
      </c>
      <c r="L265" s="23" t="b">
        <v>1</v>
      </c>
      <c r="M265" s="18" t="s">
        <v>1306</v>
      </c>
      <c r="N265" s="37"/>
      <c r="O265" s="38"/>
      <c r="P265" s="15" t="b">
        <v>1</v>
      </c>
      <c r="Q265" s="22" t="b">
        <v>1</v>
      </c>
      <c r="R265" s="23" t="b">
        <v>1</v>
      </c>
      <c r="X265" s="39"/>
      <c r="AI265" s="41"/>
      <c r="AJ265" s="26" t="b">
        <v>0</v>
      </c>
      <c r="AK265" s="27" t="b">
        <v>0</v>
      </c>
      <c r="AL265" s="27" t="b">
        <v>0</v>
      </c>
      <c r="AM265" s="27" t="b">
        <v>0</v>
      </c>
      <c r="AN265" s="27" t="b">
        <v>0</v>
      </c>
      <c r="AO265" s="28" t="b">
        <v>0</v>
      </c>
      <c r="AP265" s="27" t="b">
        <v>0</v>
      </c>
      <c r="AQ265" s="27" t="b">
        <v>0</v>
      </c>
      <c r="AR265" s="27" t="b">
        <v>0</v>
      </c>
      <c r="AS265" s="27" t="b">
        <v>0</v>
      </c>
      <c r="AT265" s="27" t="b">
        <v>0</v>
      </c>
      <c r="AU265" s="27" t="b">
        <v>0</v>
      </c>
      <c r="AV265" s="27" t="b">
        <v>0</v>
      </c>
      <c r="AW265" s="27" t="b">
        <v>0</v>
      </c>
      <c r="AX265" s="27" t="b">
        <v>0</v>
      </c>
      <c r="AY265" s="27" t="b">
        <v>0</v>
      </c>
      <c r="AZ265" s="29"/>
    </row>
    <row r="266">
      <c r="A266" s="45" t="s">
        <v>1307</v>
      </c>
      <c r="B266" s="37" t="s">
        <v>1308</v>
      </c>
      <c r="C266" s="32">
        <v>9.19819414867E11</v>
      </c>
      <c r="D266" s="33" t="s">
        <v>1309</v>
      </c>
      <c r="E266" s="46">
        <v>1.0</v>
      </c>
      <c r="F266" s="29"/>
      <c r="G266" s="47" t="s">
        <v>1310</v>
      </c>
      <c r="H266" s="21" t="b">
        <v>0</v>
      </c>
      <c r="I266" s="16" t="b">
        <v>0</v>
      </c>
      <c r="J266" s="16" t="b">
        <v>0</v>
      </c>
      <c r="K266" s="22" t="b">
        <v>1</v>
      </c>
      <c r="L266" s="17" t="b">
        <v>0</v>
      </c>
      <c r="M266" s="18"/>
      <c r="N266" s="37" t="s">
        <v>1311</v>
      </c>
      <c r="O266" s="38" t="s">
        <v>1312</v>
      </c>
      <c r="P266" s="26" t="b">
        <v>0</v>
      </c>
      <c r="Q266" s="27" t="b">
        <v>0</v>
      </c>
      <c r="R266" s="28" t="b">
        <v>0</v>
      </c>
      <c r="X266" s="39"/>
      <c r="AI266" s="41"/>
      <c r="AJ266" s="26" t="b">
        <v>0</v>
      </c>
      <c r="AK266" s="27" t="b">
        <v>0</v>
      </c>
      <c r="AL266" s="27" t="b">
        <v>0</v>
      </c>
      <c r="AM266" s="27" t="b">
        <v>0</v>
      </c>
      <c r="AN266" s="27" t="b">
        <v>0</v>
      </c>
      <c r="AO266" s="28" t="b">
        <v>0</v>
      </c>
      <c r="AP266" s="27" t="b">
        <v>0</v>
      </c>
      <c r="AQ266" s="27" t="b">
        <v>0</v>
      </c>
      <c r="AR266" s="27" t="b">
        <v>0</v>
      </c>
      <c r="AS266" s="27" t="b">
        <v>0</v>
      </c>
      <c r="AT266" s="27" t="b">
        <v>0</v>
      </c>
      <c r="AU266" s="27" t="b">
        <v>0</v>
      </c>
      <c r="AV266" s="27" t="b">
        <v>0</v>
      </c>
      <c r="AW266" s="27" t="b">
        <v>0</v>
      </c>
      <c r="AX266" s="27" t="b">
        <v>0</v>
      </c>
      <c r="AY266" s="27" t="b">
        <v>0</v>
      </c>
      <c r="AZ266" s="29"/>
    </row>
    <row r="267">
      <c r="A267" s="30" t="s">
        <v>1313</v>
      </c>
      <c r="B267" s="31" t="s">
        <v>1314</v>
      </c>
      <c r="C267" s="44" t="s">
        <v>1315</v>
      </c>
      <c r="D267" s="33"/>
      <c r="E267" s="34">
        <v>1.0</v>
      </c>
      <c r="F267" s="35" t="s">
        <v>1316</v>
      </c>
      <c r="G267" s="36" t="s">
        <v>1317</v>
      </c>
      <c r="H267" s="21" t="b">
        <v>0</v>
      </c>
      <c r="I267" s="16" t="b">
        <v>0</v>
      </c>
      <c r="J267" s="16" t="b">
        <v>0</v>
      </c>
      <c r="K267" s="16" t="b">
        <v>0</v>
      </c>
      <c r="L267" s="23" t="b">
        <v>1</v>
      </c>
      <c r="M267" s="18" t="s">
        <v>1318</v>
      </c>
      <c r="N267" s="37"/>
      <c r="O267" s="38"/>
      <c r="P267" s="21" t="b">
        <v>0</v>
      </c>
      <c r="Q267" s="16" t="b">
        <v>0</v>
      </c>
      <c r="R267" s="17" t="b">
        <v>0</v>
      </c>
      <c r="X267" s="39"/>
      <c r="AI267" s="41"/>
      <c r="AJ267" s="26" t="b">
        <v>0</v>
      </c>
      <c r="AK267" s="27" t="b">
        <v>0</v>
      </c>
      <c r="AL267" s="27" t="b">
        <v>0</v>
      </c>
      <c r="AM267" s="27" t="b">
        <v>0</v>
      </c>
      <c r="AN267" s="27" t="b">
        <v>0</v>
      </c>
      <c r="AO267" s="28" t="b">
        <v>0</v>
      </c>
      <c r="AP267" s="27" t="b">
        <v>0</v>
      </c>
      <c r="AQ267" s="27" t="b">
        <v>0</v>
      </c>
      <c r="AR267" s="27" t="b">
        <v>0</v>
      </c>
      <c r="AS267" s="27" t="b">
        <v>0</v>
      </c>
      <c r="AT267" s="27" t="b">
        <v>0</v>
      </c>
      <c r="AU267" s="27" t="b">
        <v>0</v>
      </c>
      <c r="AV267" s="27" t="b">
        <v>0</v>
      </c>
      <c r="AW267" s="27" t="b">
        <v>0</v>
      </c>
      <c r="AX267" s="27" t="b">
        <v>0</v>
      </c>
      <c r="AY267" s="27" t="b">
        <v>0</v>
      </c>
      <c r="AZ267" s="29"/>
    </row>
    <row r="268">
      <c r="A268" s="9" t="s">
        <v>1319</v>
      </c>
      <c r="B268" s="10"/>
      <c r="C268" s="11"/>
      <c r="E268" s="12">
        <v>8.0</v>
      </c>
      <c r="F268" s="13" t="s">
        <v>1320</v>
      </c>
      <c r="G268" s="14" t="s">
        <v>1321</v>
      </c>
      <c r="H268" s="15" t="b">
        <v>1</v>
      </c>
      <c r="I268" s="16" t="b">
        <v>0</v>
      </c>
      <c r="J268" s="16" t="b">
        <v>0</v>
      </c>
      <c r="K268" s="16" t="b">
        <v>0</v>
      </c>
      <c r="L268" s="17" t="b">
        <v>0</v>
      </c>
      <c r="M268" s="18" t="s">
        <v>270</v>
      </c>
      <c r="N268" s="19"/>
      <c r="O268" s="20"/>
      <c r="P268" s="21" t="b">
        <v>0</v>
      </c>
      <c r="Q268" s="16" t="b">
        <v>0</v>
      </c>
      <c r="R268" s="17" t="b">
        <v>0</v>
      </c>
      <c r="S268" s="74"/>
      <c r="T268" s="16"/>
      <c r="U268" s="16"/>
      <c r="V268" s="16"/>
      <c r="W268" s="16"/>
      <c r="X268" s="21"/>
      <c r="Y268" s="16"/>
      <c r="Z268" s="16"/>
      <c r="AA268" s="16"/>
      <c r="AB268" s="16"/>
      <c r="AC268" s="16"/>
      <c r="AD268" s="16"/>
      <c r="AE268" s="16"/>
      <c r="AF268" s="16"/>
      <c r="AG268" s="16"/>
      <c r="AH268" s="19"/>
      <c r="AI268" s="25"/>
      <c r="AJ268" s="26"/>
      <c r="AK268" s="27"/>
      <c r="AL268" s="27"/>
      <c r="AM268" s="27"/>
      <c r="AN268" s="27"/>
      <c r="AO268" s="28"/>
      <c r="AP268" s="27"/>
      <c r="AQ268" s="27"/>
      <c r="AR268" s="27"/>
      <c r="AS268" s="27"/>
      <c r="AT268" s="27"/>
      <c r="AU268" s="27"/>
      <c r="AV268" s="27"/>
      <c r="AW268" s="27"/>
      <c r="AX268" s="27"/>
      <c r="AY268" s="27"/>
      <c r="AZ268" s="29"/>
    </row>
    <row r="269">
      <c r="A269" s="45" t="s">
        <v>1322</v>
      </c>
      <c r="B269" s="45" t="s">
        <v>1323</v>
      </c>
      <c r="C269" s="59"/>
      <c r="D269" s="19"/>
      <c r="E269" s="34">
        <v>23.0</v>
      </c>
      <c r="F269" s="56" t="s">
        <v>1324</v>
      </c>
      <c r="G269" s="57" t="s">
        <v>1325</v>
      </c>
      <c r="H269" s="21" t="b">
        <v>0</v>
      </c>
      <c r="I269" s="22" t="b">
        <v>1</v>
      </c>
      <c r="J269" s="16" t="b">
        <v>0</v>
      </c>
      <c r="K269" s="16" t="b">
        <v>0</v>
      </c>
      <c r="L269" s="17" t="b">
        <v>0</v>
      </c>
      <c r="M269" s="18"/>
      <c r="O269" s="40"/>
      <c r="P269" s="21" t="b">
        <v>0</v>
      </c>
      <c r="Q269" s="22" t="b">
        <v>1</v>
      </c>
      <c r="R269" s="17" t="b">
        <v>0</v>
      </c>
      <c r="S269" s="75" t="b">
        <v>1</v>
      </c>
      <c r="T269" s="22" t="b">
        <v>1</v>
      </c>
      <c r="U269" s="16" t="b">
        <v>0</v>
      </c>
      <c r="V269" s="16" t="b">
        <v>0</v>
      </c>
      <c r="W269" s="16" t="b">
        <v>0</v>
      </c>
      <c r="X269" s="21" t="b">
        <v>0</v>
      </c>
      <c r="Y269" s="22" t="b">
        <v>1</v>
      </c>
      <c r="Z269" s="16" t="b">
        <v>0</v>
      </c>
      <c r="AA269" s="16" t="b">
        <v>0</v>
      </c>
      <c r="AB269" s="16" t="b">
        <v>0</v>
      </c>
      <c r="AC269" s="16" t="b">
        <v>0</v>
      </c>
      <c r="AD269" s="16" t="b">
        <v>0</v>
      </c>
      <c r="AE269" s="16" t="b">
        <v>0</v>
      </c>
      <c r="AF269" s="16" t="b">
        <v>0</v>
      </c>
      <c r="AG269" s="16" t="b">
        <v>0</v>
      </c>
      <c r="AH269" s="19" t="s">
        <v>101</v>
      </c>
      <c r="AI269" s="25" t="s">
        <v>1326</v>
      </c>
      <c r="AJ269" s="39"/>
      <c r="AO269" s="40"/>
    </row>
    <row r="270">
      <c r="A270" s="9" t="s">
        <v>1327</v>
      </c>
      <c r="B270" s="42" t="s">
        <v>1328</v>
      </c>
      <c r="C270" s="48" t="s">
        <v>1329</v>
      </c>
      <c r="D270" s="50" t="s">
        <v>1330</v>
      </c>
      <c r="E270" s="12" t="s">
        <v>1331</v>
      </c>
      <c r="F270" s="10"/>
      <c r="G270" s="14" t="s">
        <v>1332</v>
      </c>
      <c r="H270" s="15" t="b">
        <v>1</v>
      </c>
      <c r="I270" s="16" t="b">
        <v>0</v>
      </c>
      <c r="J270" s="16" t="b">
        <v>0</v>
      </c>
      <c r="K270" s="16" t="b">
        <v>0</v>
      </c>
      <c r="L270" s="17" t="b">
        <v>0</v>
      </c>
      <c r="M270" s="18" t="s">
        <v>1333</v>
      </c>
      <c r="O270" s="40"/>
      <c r="P270" s="15" t="b">
        <v>1</v>
      </c>
      <c r="Q270" s="22" t="b">
        <v>1</v>
      </c>
      <c r="R270" s="23" t="b">
        <v>1</v>
      </c>
      <c r="X270" s="39"/>
      <c r="AI270" s="41"/>
      <c r="AJ270" s="39"/>
      <c r="AO270" s="40"/>
    </row>
    <row r="271">
      <c r="A271" s="45" t="s">
        <v>1334</v>
      </c>
      <c r="B271" s="37" t="s">
        <v>1335</v>
      </c>
      <c r="C271" s="32" t="s">
        <v>1336</v>
      </c>
      <c r="D271" s="29"/>
      <c r="E271" s="46" t="s">
        <v>1337</v>
      </c>
      <c r="F271" s="37" t="s">
        <v>1338</v>
      </c>
      <c r="G271" s="47" t="s">
        <v>1339</v>
      </c>
      <c r="H271" s="21" t="b">
        <v>0</v>
      </c>
      <c r="I271" s="16" t="b">
        <v>0</v>
      </c>
      <c r="J271" s="22" t="b">
        <v>1</v>
      </c>
      <c r="K271" s="16" t="b">
        <v>0</v>
      </c>
      <c r="L271" s="17" t="b">
        <v>0</v>
      </c>
      <c r="M271" s="18"/>
      <c r="O271" s="40"/>
      <c r="P271" s="66" t="b">
        <v>1</v>
      </c>
      <c r="Q271" s="27" t="b">
        <v>0</v>
      </c>
      <c r="R271" s="28" t="b">
        <v>0</v>
      </c>
      <c r="X271" s="39"/>
      <c r="AI271" s="41"/>
      <c r="AJ271" s="26" t="b">
        <v>0</v>
      </c>
      <c r="AK271" s="63" t="b">
        <v>1</v>
      </c>
      <c r="AL271" s="63" t="b">
        <v>1</v>
      </c>
      <c r="AM271" s="27" t="b">
        <v>0</v>
      </c>
      <c r="AN271" s="27" t="b">
        <v>0</v>
      </c>
      <c r="AO271" s="28" t="b">
        <v>0</v>
      </c>
      <c r="AP271" s="63" t="b">
        <v>1</v>
      </c>
      <c r="AQ271" s="27" t="b">
        <v>0</v>
      </c>
      <c r="AR271" s="27" t="b">
        <v>0</v>
      </c>
      <c r="AS271" s="27" t="b">
        <v>0</v>
      </c>
      <c r="AT271" s="27" t="b">
        <v>0</v>
      </c>
      <c r="AU271" s="27" t="b">
        <v>0</v>
      </c>
      <c r="AV271" s="27" t="b">
        <v>0</v>
      </c>
      <c r="AW271" s="27" t="b">
        <v>0</v>
      </c>
      <c r="AX271" s="27" t="b">
        <v>0</v>
      </c>
      <c r="AY271" s="27" t="b">
        <v>0</v>
      </c>
      <c r="AZ271" s="29" t="s">
        <v>101</v>
      </c>
    </row>
    <row r="272">
      <c r="A272" s="9" t="s">
        <v>1340</v>
      </c>
      <c r="B272" s="42" t="s">
        <v>1341</v>
      </c>
      <c r="C272" s="48" t="s">
        <v>1342</v>
      </c>
      <c r="E272" s="12">
        <v>3.0</v>
      </c>
      <c r="F272" s="13" t="s">
        <v>1343</v>
      </c>
      <c r="G272" s="14" t="s">
        <v>1344</v>
      </c>
      <c r="H272" s="15" t="b">
        <v>1</v>
      </c>
      <c r="I272" s="16" t="b">
        <v>0</v>
      </c>
      <c r="J272" s="16" t="b">
        <v>0</v>
      </c>
      <c r="K272" s="16" t="b">
        <v>0</v>
      </c>
      <c r="L272" s="17" t="b">
        <v>0</v>
      </c>
      <c r="M272" s="18" t="s">
        <v>1345</v>
      </c>
      <c r="N272" s="19"/>
      <c r="O272" s="20"/>
      <c r="P272" s="15" t="b">
        <v>1</v>
      </c>
      <c r="Q272" s="16" t="b">
        <v>0</v>
      </c>
      <c r="R272" s="17" t="b">
        <v>0</v>
      </c>
      <c r="S272" s="74"/>
      <c r="T272" s="16"/>
      <c r="U272" s="16"/>
      <c r="V272" s="16"/>
      <c r="W272" s="16"/>
      <c r="X272" s="21"/>
      <c r="Y272" s="16"/>
      <c r="Z272" s="16"/>
      <c r="AA272" s="16"/>
      <c r="AB272" s="16"/>
      <c r="AC272" s="16"/>
      <c r="AD272" s="16"/>
      <c r="AE272" s="16"/>
      <c r="AF272" s="16"/>
      <c r="AG272" s="16"/>
      <c r="AH272" s="19"/>
      <c r="AI272" s="25"/>
      <c r="AJ272" s="26"/>
      <c r="AK272" s="27"/>
      <c r="AL272" s="27"/>
      <c r="AM272" s="27"/>
      <c r="AN272" s="27"/>
      <c r="AO272" s="28"/>
      <c r="AP272" s="27"/>
      <c r="AQ272" s="27"/>
      <c r="AR272" s="27"/>
      <c r="AS272" s="27"/>
      <c r="AT272" s="27"/>
      <c r="AU272" s="27"/>
      <c r="AV272" s="27"/>
      <c r="AW272" s="27"/>
      <c r="AX272" s="27"/>
      <c r="AY272" s="27"/>
      <c r="AZ272" s="29"/>
    </row>
    <row r="273">
      <c r="A273" s="30" t="s">
        <v>1346</v>
      </c>
      <c r="B273" s="31" t="s">
        <v>1347</v>
      </c>
      <c r="C273" s="44" t="s">
        <v>1348</v>
      </c>
      <c r="D273" s="33"/>
      <c r="E273" s="34" t="s">
        <v>1349</v>
      </c>
      <c r="F273" s="35"/>
      <c r="G273" s="36" t="s">
        <v>1349</v>
      </c>
      <c r="H273" s="21" t="b">
        <v>0</v>
      </c>
      <c r="I273" s="16" t="b">
        <v>0</v>
      </c>
      <c r="J273" s="16" t="b">
        <v>0</v>
      </c>
      <c r="K273" s="16" t="b">
        <v>0</v>
      </c>
      <c r="L273" s="23" t="b">
        <v>1</v>
      </c>
      <c r="M273" s="18" t="s">
        <v>1350</v>
      </c>
      <c r="N273" s="37"/>
      <c r="O273" s="38"/>
      <c r="P273" s="21" t="b">
        <v>0</v>
      </c>
      <c r="Q273" s="16" t="b">
        <v>0</v>
      </c>
      <c r="R273" s="23" t="b">
        <v>1</v>
      </c>
      <c r="X273" s="39"/>
      <c r="AI273" s="41"/>
      <c r="AJ273" s="26" t="b">
        <v>0</v>
      </c>
      <c r="AK273" s="27" t="b">
        <v>0</v>
      </c>
      <c r="AL273" s="27" t="b">
        <v>0</v>
      </c>
      <c r="AM273" s="27" t="b">
        <v>0</v>
      </c>
      <c r="AN273" s="27" t="b">
        <v>0</v>
      </c>
      <c r="AO273" s="28" t="b">
        <v>0</v>
      </c>
      <c r="AP273" s="27" t="b">
        <v>0</v>
      </c>
      <c r="AQ273" s="27" t="b">
        <v>0</v>
      </c>
      <c r="AR273" s="27" t="b">
        <v>0</v>
      </c>
      <c r="AS273" s="27" t="b">
        <v>0</v>
      </c>
      <c r="AT273" s="27" t="b">
        <v>0</v>
      </c>
      <c r="AU273" s="27" t="b">
        <v>0</v>
      </c>
      <c r="AV273" s="27" t="b">
        <v>0</v>
      </c>
      <c r="AW273" s="27" t="b">
        <v>0</v>
      </c>
      <c r="AX273" s="27" t="b">
        <v>0</v>
      </c>
      <c r="AY273" s="27" t="b">
        <v>0</v>
      </c>
      <c r="AZ273" s="29"/>
    </row>
    <row r="274">
      <c r="A274" s="30" t="s">
        <v>1351</v>
      </c>
      <c r="B274" s="37"/>
      <c r="C274" s="44" t="s">
        <v>1352</v>
      </c>
      <c r="D274" s="33"/>
      <c r="E274" s="34">
        <v>1.0</v>
      </c>
      <c r="F274" s="35"/>
      <c r="G274" s="36" t="s">
        <v>1353</v>
      </c>
      <c r="H274" s="21" t="b">
        <v>0</v>
      </c>
      <c r="I274" s="16" t="b">
        <v>0</v>
      </c>
      <c r="J274" s="16" t="b">
        <v>0</v>
      </c>
      <c r="K274" s="16" t="b">
        <v>0</v>
      </c>
      <c r="L274" s="23" t="b">
        <v>1</v>
      </c>
      <c r="M274" s="18" t="s">
        <v>1354</v>
      </c>
      <c r="N274" s="37"/>
      <c r="O274" s="38"/>
      <c r="P274" s="21" t="b">
        <v>0</v>
      </c>
      <c r="Q274" s="16" t="b">
        <v>0</v>
      </c>
      <c r="R274" s="17" t="b">
        <v>0</v>
      </c>
      <c r="X274" s="39"/>
      <c r="AI274" s="41"/>
      <c r="AJ274" s="26" t="b">
        <v>0</v>
      </c>
      <c r="AK274" s="27" t="b">
        <v>0</v>
      </c>
      <c r="AL274" s="27" t="b">
        <v>0</v>
      </c>
      <c r="AM274" s="27" t="b">
        <v>0</v>
      </c>
      <c r="AN274" s="27" t="b">
        <v>0</v>
      </c>
      <c r="AO274" s="28" t="b">
        <v>0</v>
      </c>
      <c r="AP274" s="27" t="b">
        <v>0</v>
      </c>
      <c r="AQ274" s="27" t="b">
        <v>0</v>
      </c>
      <c r="AR274" s="27" t="b">
        <v>0</v>
      </c>
      <c r="AS274" s="27" t="b">
        <v>0</v>
      </c>
      <c r="AT274" s="27" t="b">
        <v>0</v>
      </c>
      <c r="AU274" s="27" t="b">
        <v>0</v>
      </c>
      <c r="AV274" s="27" t="b">
        <v>0</v>
      </c>
      <c r="AW274" s="27" t="b">
        <v>0</v>
      </c>
      <c r="AX274" s="27" t="b">
        <v>0</v>
      </c>
      <c r="AY274" s="27" t="b">
        <v>0</v>
      </c>
      <c r="AZ274" s="29"/>
    </row>
    <row r="275">
      <c r="A275" s="30" t="s">
        <v>1355</v>
      </c>
      <c r="B275" s="31" t="s">
        <v>1356</v>
      </c>
      <c r="C275" s="32"/>
      <c r="D275" s="33"/>
      <c r="E275" s="34">
        <v>100.0</v>
      </c>
      <c r="F275" s="35"/>
      <c r="G275" s="36" t="s">
        <v>1357</v>
      </c>
      <c r="H275" s="21" t="b">
        <v>0</v>
      </c>
      <c r="I275" s="16" t="b">
        <v>0</v>
      </c>
      <c r="J275" s="16" t="b">
        <v>0</v>
      </c>
      <c r="K275" s="16" t="b">
        <v>0</v>
      </c>
      <c r="L275" s="23" t="b">
        <v>1</v>
      </c>
      <c r="M275" s="18" t="s">
        <v>1358</v>
      </c>
      <c r="N275" s="37"/>
      <c r="O275" s="38"/>
      <c r="P275" s="21" t="b">
        <v>0</v>
      </c>
      <c r="Q275" s="16" t="b">
        <v>0</v>
      </c>
      <c r="R275" s="23" t="b">
        <v>1</v>
      </c>
      <c r="X275" s="39"/>
      <c r="AI275" s="41"/>
      <c r="AJ275" s="26" t="b">
        <v>0</v>
      </c>
      <c r="AK275" s="27" t="b">
        <v>0</v>
      </c>
      <c r="AL275" s="27" t="b">
        <v>0</v>
      </c>
      <c r="AM275" s="27" t="b">
        <v>0</v>
      </c>
      <c r="AN275" s="27" t="b">
        <v>0</v>
      </c>
      <c r="AO275" s="28" t="b">
        <v>0</v>
      </c>
      <c r="AP275" s="27" t="b">
        <v>0</v>
      </c>
      <c r="AQ275" s="27" t="b">
        <v>0</v>
      </c>
      <c r="AR275" s="27" t="b">
        <v>0</v>
      </c>
      <c r="AS275" s="27" t="b">
        <v>0</v>
      </c>
      <c r="AT275" s="27" t="b">
        <v>0</v>
      </c>
      <c r="AU275" s="27" t="b">
        <v>0</v>
      </c>
      <c r="AV275" s="27" t="b">
        <v>0</v>
      </c>
      <c r="AW275" s="27" t="b">
        <v>0</v>
      </c>
      <c r="AX275" s="27" t="b">
        <v>0</v>
      </c>
      <c r="AY275" s="27" t="b">
        <v>0</v>
      </c>
      <c r="AZ275" s="29"/>
    </row>
    <row r="276">
      <c r="A276" s="45" t="s">
        <v>1359</v>
      </c>
      <c r="B276" s="45"/>
      <c r="C276" s="55" t="s">
        <v>1360</v>
      </c>
      <c r="D276" s="19"/>
      <c r="E276" s="34">
        <v>3.0</v>
      </c>
      <c r="F276" s="56" t="s">
        <v>1361</v>
      </c>
      <c r="G276" s="57" t="s">
        <v>1362</v>
      </c>
      <c r="H276" s="21" t="b">
        <v>0</v>
      </c>
      <c r="I276" s="22" t="b">
        <v>1</v>
      </c>
      <c r="J276" s="16" t="b">
        <v>0</v>
      </c>
      <c r="K276" s="16" t="b">
        <v>0</v>
      </c>
      <c r="L276" s="17" t="b">
        <v>0</v>
      </c>
      <c r="M276" s="18"/>
      <c r="O276" s="40"/>
      <c r="P276" s="15" t="b">
        <v>1</v>
      </c>
      <c r="Q276" s="22" t="b">
        <v>1</v>
      </c>
      <c r="R276" s="23" t="b">
        <v>1</v>
      </c>
      <c r="S276" s="75" t="b">
        <v>1</v>
      </c>
      <c r="T276" s="22" t="b">
        <v>1</v>
      </c>
      <c r="U276" s="22" t="b">
        <v>1</v>
      </c>
      <c r="V276" s="16" t="b">
        <v>0</v>
      </c>
      <c r="W276" s="16" t="b">
        <v>0</v>
      </c>
      <c r="X276" s="21" t="b">
        <v>0</v>
      </c>
      <c r="Y276" s="22" t="b">
        <v>1</v>
      </c>
      <c r="Z276" s="16" t="b">
        <v>0</v>
      </c>
      <c r="AA276" s="16" t="b">
        <v>0</v>
      </c>
      <c r="AB276" s="16" t="b">
        <v>0</v>
      </c>
      <c r="AC276" s="16" t="b">
        <v>0</v>
      </c>
      <c r="AD276" s="16" t="b">
        <v>0</v>
      </c>
      <c r="AE276" s="16" t="b">
        <v>0</v>
      </c>
      <c r="AF276" s="16" t="b">
        <v>0</v>
      </c>
      <c r="AG276" s="16" t="b">
        <v>0</v>
      </c>
      <c r="AH276" s="19" t="s">
        <v>101</v>
      </c>
      <c r="AI276" s="25" t="s">
        <v>1363</v>
      </c>
      <c r="AJ276" s="39"/>
      <c r="AO276" s="40"/>
    </row>
    <row r="277">
      <c r="A277" s="30" t="s">
        <v>1364</v>
      </c>
      <c r="B277" s="37"/>
      <c r="C277" s="44" t="s">
        <v>1365</v>
      </c>
      <c r="D277" s="33"/>
      <c r="E277" s="34">
        <v>2.0</v>
      </c>
      <c r="F277" s="35"/>
      <c r="G277" s="36" t="s">
        <v>1366</v>
      </c>
      <c r="H277" s="21" t="b">
        <v>0</v>
      </c>
      <c r="I277" s="16" t="b">
        <v>0</v>
      </c>
      <c r="J277" s="16" t="b">
        <v>0</v>
      </c>
      <c r="K277" s="16" t="b">
        <v>0</v>
      </c>
      <c r="L277" s="23" t="b">
        <v>1</v>
      </c>
      <c r="M277" s="18" t="s">
        <v>1367</v>
      </c>
      <c r="N277" s="37"/>
      <c r="O277" s="38"/>
      <c r="P277" s="21" t="b">
        <v>0</v>
      </c>
      <c r="Q277" s="16" t="b">
        <v>0</v>
      </c>
      <c r="R277" s="17" t="b">
        <v>0</v>
      </c>
      <c r="X277" s="39"/>
      <c r="AI277" s="41"/>
      <c r="AJ277" s="26" t="b">
        <v>0</v>
      </c>
      <c r="AK277" s="27" t="b">
        <v>0</v>
      </c>
      <c r="AL277" s="27" t="b">
        <v>0</v>
      </c>
      <c r="AM277" s="27" t="b">
        <v>0</v>
      </c>
      <c r="AN277" s="27" t="b">
        <v>0</v>
      </c>
      <c r="AO277" s="28" t="b">
        <v>0</v>
      </c>
      <c r="AP277" s="27" t="b">
        <v>0</v>
      </c>
      <c r="AQ277" s="27" t="b">
        <v>0</v>
      </c>
      <c r="AR277" s="27" t="b">
        <v>0</v>
      </c>
      <c r="AS277" s="27" t="b">
        <v>0</v>
      </c>
      <c r="AT277" s="27" t="b">
        <v>0</v>
      </c>
      <c r="AU277" s="27" t="b">
        <v>0</v>
      </c>
      <c r="AV277" s="27" t="b">
        <v>0</v>
      </c>
      <c r="AW277" s="27" t="b">
        <v>0</v>
      </c>
      <c r="AX277" s="27" t="b">
        <v>0</v>
      </c>
      <c r="AY277" s="27" t="b">
        <v>0</v>
      </c>
      <c r="AZ277" s="29"/>
    </row>
    <row r="278">
      <c r="A278" s="45" t="s">
        <v>1368</v>
      </c>
      <c r="B278" s="37" t="s">
        <v>1369</v>
      </c>
      <c r="C278" s="32">
        <v>9.779844120656E12</v>
      </c>
      <c r="D278" s="33" t="s">
        <v>1370</v>
      </c>
      <c r="E278" s="46">
        <v>5.0</v>
      </c>
      <c r="F278" s="29"/>
      <c r="G278" s="47" t="s">
        <v>1371</v>
      </c>
      <c r="H278" s="21" t="b">
        <v>0</v>
      </c>
      <c r="I278" s="16" t="b">
        <v>0</v>
      </c>
      <c r="J278" s="22" t="b">
        <v>1</v>
      </c>
      <c r="K278" s="16" t="b">
        <v>0</v>
      </c>
      <c r="L278" s="17" t="b">
        <v>0</v>
      </c>
      <c r="M278" s="18"/>
      <c r="O278" s="40"/>
      <c r="P278" s="66" t="b">
        <v>1</v>
      </c>
      <c r="Q278" s="27" t="b">
        <v>0</v>
      </c>
      <c r="R278" s="28" t="b">
        <v>0</v>
      </c>
      <c r="X278" s="39"/>
      <c r="AI278" s="41"/>
      <c r="AJ278" s="66" t="b">
        <v>1</v>
      </c>
      <c r="AK278" s="27" t="b">
        <v>0</v>
      </c>
      <c r="AL278" s="27" t="b">
        <v>0</v>
      </c>
      <c r="AM278" s="27" t="b">
        <v>0</v>
      </c>
      <c r="AN278" s="27" t="b">
        <v>0</v>
      </c>
      <c r="AO278" s="28" t="b">
        <v>0</v>
      </c>
      <c r="AP278" s="27" t="b">
        <v>0</v>
      </c>
      <c r="AQ278" s="27" t="b">
        <v>0</v>
      </c>
      <c r="AR278" s="27" t="b">
        <v>0</v>
      </c>
      <c r="AS278" s="27" t="b">
        <v>0</v>
      </c>
      <c r="AT278" s="27" t="b">
        <v>0</v>
      </c>
      <c r="AU278" s="27" t="b">
        <v>0</v>
      </c>
      <c r="AV278" s="27" t="b">
        <v>0</v>
      </c>
      <c r="AW278" s="27" t="b">
        <v>0</v>
      </c>
      <c r="AX278" s="27" t="b">
        <v>0</v>
      </c>
      <c r="AY278" s="63" t="b">
        <v>1</v>
      </c>
      <c r="AZ278" s="68" t="s">
        <v>1372</v>
      </c>
    </row>
    <row r="279">
      <c r="A279" s="30" t="s">
        <v>1373</v>
      </c>
      <c r="B279" s="31" t="s">
        <v>1374</v>
      </c>
      <c r="C279" s="44" t="s">
        <v>1375</v>
      </c>
      <c r="D279" s="54" t="s">
        <v>1376</v>
      </c>
      <c r="E279" s="34">
        <v>150.0</v>
      </c>
      <c r="F279" s="35" t="s">
        <v>1377</v>
      </c>
      <c r="G279" s="36" t="s">
        <v>1378</v>
      </c>
      <c r="H279" s="21" t="b">
        <v>0</v>
      </c>
      <c r="I279" s="16" t="b">
        <v>0</v>
      </c>
      <c r="J279" s="16" t="b">
        <v>0</v>
      </c>
      <c r="K279" s="16" t="b">
        <v>0</v>
      </c>
      <c r="L279" s="23" t="b">
        <v>1</v>
      </c>
      <c r="M279" s="18" t="s">
        <v>1379</v>
      </c>
      <c r="N279" s="37"/>
      <c r="O279" s="38"/>
      <c r="P279" s="15" t="b">
        <v>1</v>
      </c>
      <c r="Q279" s="22" t="b">
        <v>1</v>
      </c>
      <c r="R279" s="23" t="b">
        <v>1</v>
      </c>
      <c r="X279" s="39"/>
      <c r="AI279" s="41"/>
      <c r="AJ279" s="26" t="b">
        <v>0</v>
      </c>
      <c r="AK279" s="27" t="b">
        <v>0</v>
      </c>
      <c r="AL279" s="27" t="b">
        <v>0</v>
      </c>
      <c r="AM279" s="27" t="b">
        <v>0</v>
      </c>
      <c r="AN279" s="27" t="b">
        <v>0</v>
      </c>
      <c r="AO279" s="28" t="b">
        <v>0</v>
      </c>
      <c r="AP279" s="27" t="b">
        <v>0</v>
      </c>
      <c r="AQ279" s="27" t="b">
        <v>0</v>
      </c>
      <c r="AR279" s="27" t="b">
        <v>0</v>
      </c>
      <c r="AS279" s="27" t="b">
        <v>0</v>
      </c>
      <c r="AT279" s="27" t="b">
        <v>0</v>
      </c>
      <c r="AU279" s="27" t="b">
        <v>0</v>
      </c>
      <c r="AV279" s="27" t="b">
        <v>0</v>
      </c>
      <c r="AW279" s="27" t="b">
        <v>0</v>
      </c>
      <c r="AX279" s="27" t="b">
        <v>0</v>
      </c>
      <c r="AY279" s="27" t="b">
        <v>0</v>
      </c>
      <c r="AZ279" s="29"/>
    </row>
    <row r="280">
      <c r="A280" s="30" t="s">
        <v>1380</v>
      </c>
      <c r="B280" s="31" t="s">
        <v>1381</v>
      </c>
      <c r="C280" s="32"/>
      <c r="D280" s="33"/>
      <c r="E280" s="34">
        <v>1.0</v>
      </c>
      <c r="F280" s="35"/>
      <c r="G280" s="36" t="s">
        <v>1382</v>
      </c>
      <c r="H280" s="21" t="b">
        <v>0</v>
      </c>
      <c r="I280" s="16" t="b">
        <v>0</v>
      </c>
      <c r="J280" s="16" t="b">
        <v>0</v>
      </c>
      <c r="K280" s="16" t="b">
        <v>0</v>
      </c>
      <c r="L280" s="23" t="b">
        <v>1</v>
      </c>
      <c r="M280" s="18" t="s">
        <v>1383</v>
      </c>
      <c r="N280" s="37"/>
      <c r="O280" s="38"/>
      <c r="P280" s="21" t="b">
        <v>0</v>
      </c>
      <c r="Q280" s="16" t="b">
        <v>0</v>
      </c>
      <c r="R280" s="23" t="b">
        <v>1</v>
      </c>
      <c r="X280" s="39"/>
      <c r="AI280" s="41"/>
      <c r="AJ280" s="26" t="b">
        <v>0</v>
      </c>
      <c r="AK280" s="27" t="b">
        <v>0</v>
      </c>
      <c r="AL280" s="27" t="b">
        <v>0</v>
      </c>
      <c r="AM280" s="27" t="b">
        <v>0</v>
      </c>
      <c r="AN280" s="27" t="b">
        <v>0</v>
      </c>
      <c r="AO280" s="28" t="b">
        <v>0</v>
      </c>
      <c r="AP280" s="27" t="b">
        <v>0</v>
      </c>
      <c r="AQ280" s="27" t="b">
        <v>0</v>
      </c>
      <c r="AR280" s="27" t="b">
        <v>0</v>
      </c>
      <c r="AS280" s="27" t="b">
        <v>0</v>
      </c>
      <c r="AT280" s="27" t="b">
        <v>0</v>
      </c>
      <c r="AU280" s="27" t="b">
        <v>0</v>
      </c>
      <c r="AV280" s="27" t="b">
        <v>0</v>
      </c>
      <c r="AW280" s="27" t="b">
        <v>0</v>
      </c>
      <c r="AX280" s="27" t="b">
        <v>0</v>
      </c>
      <c r="AY280" s="27" t="b">
        <v>0</v>
      </c>
      <c r="AZ280" s="29"/>
    </row>
    <row r="281">
      <c r="A281" s="9" t="s">
        <v>1384</v>
      </c>
      <c r="B281" s="42" t="s">
        <v>1385</v>
      </c>
      <c r="C281" s="11"/>
      <c r="E281" s="12">
        <v>10.0</v>
      </c>
      <c r="F281" s="10"/>
      <c r="G281" s="14" t="s">
        <v>1386</v>
      </c>
      <c r="H281" s="15" t="b">
        <v>1</v>
      </c>
      <c r="I281" s="16" t="b">
        <v>0</v>
      </c>
      <c r="J281" s="16" t="b">
        <v>0</v>
      </c>
      <c r="K281" s="16" t="b">
        <v>0</v>
      </c>
      <c r="L281" s="17" t="b">
        <v>0</v>
      </c>
      <c r="M281" s="18" t="s">
        <v>1387</v>
      </c>
      <c r="N281" s="19"/>
      <c r="O281" s="20"/>
      <c r="P281" s="21" t="b">
        <v>0</v>
      </c>
      <c r="Q281" s="16" t="b">
        <v>0</v>
      </c>
      <c r="R281" s="23" t="b">
        <v>1</v>
      </c>
      <c r="S281" s="74"/>
      <c r="T281" s="16"/>
      <c r="U281" s="16"/>
      <c r="V281" s="16"/>
      <c r="W281" s="16"/>
      <c r="X281" s="21"/>
      <c r="Y281" s="16"/>
      <c r="Z281" s="16"/>
      <c r="AA281" s="16"/>
      <c r="AB281" s="16"/>
      <c r="AC281" s="16"/>
      <c r="AD281" s="16"/>
      <c r="AE281" s="16"/>
      <c r="AF281" s="16"/>
      <c r="AG281" s="16"/>
      <c r="AH281" s="19"/>
      <c r="AI281" s="25"/>
      <c r="AJ281" s="26"/>
      <c r="AK281" s="27"/>
      <c r="AL281" s="27"/>
      <c r="AM281" s="27"/>
      <c r="AN281" s="27"/>
      <c r="AO281" s="28"/>
      <c r="AP281" s="27"/>
      <c r="AQ281" s="27"/>
      <c r="AR281" s="27"/>
      <c r="AS281" s="27"/>
      <c r="AT281" s="27"/>
      <c r="AU281" s="27"/>
      <c r="AV281" s="27"/>
      <c r="AW281" s="27"/>
      <c r="AX281" s="27"/>
      <c r="AY281" s="27"/>
      <c r="AZ281" s="29"/>
    </row>
    <row r="282">
      <c r="A282" s="30" t="s">
        <v>1388</v>
      </c>
      <c r="B282" s="37"/>
      <c r="C282" s="32"/>
      <c r="D282" s="54" t="s">
        <v>1389</v>
      </c>
      <c r="E282" s="34">
        <v>76.0</v>
      </c>
      <c r="F282" s="35" t="s">
        <v>1390</v>
      </c>
      <c r="G282" s="36" t="s">
        <v>1391</v>
      </c>
      <c r="H282" s="21" t="b">
        <v>0</v>
      </c>
      <c r="I282" s="16" t="b">
        <v>0</v>
      </c>
      <c r="J282" s="16" t="b">
        <v>0</v>
      </c>
      <c r="K282" s="16" t="b">
        <v>0</v>
      </c>
      <c r="L282" s="23" t="b">
        <v>1</v>
      </c>
      <c r="M282" s="18" t="s">
        <v>1392</v>
      </c>
      <c r="N282" s="37"/>
      <c r="O282" s="38"/>
      <c r="P282" s="15" t="b">
        <v>1</v>
      </c>
      <c r="Q282" s="22" t="b">
        <v>1</v>
      </c>
      <c r="R282" s="23" t="b">
        <v>1</v>
      </c>
      <c r="X282" s="39"/>
      <c r="AI282" s="41"/>
      <c r="AJ282" s="26" t="b">
        <v>0</v>
      </c>
      <c r="AK282" s="27" t="b">
        <v>0</v>
      </c>
      <c r="AL282" s="27" t="b">
        <v>0</v>
      </c>
      <c r="AM282" s="27" t="b">
        <v>0</v>
      </c>
      <c r="AN282" s="27" t="b">
        <v>0</v>
      </c>
      <c r="AO282" s="28" t="b">
        <v>0</v>
      </c>
      <c r="AP282" s="27" t="b">
        <v>0</v>
      </c>
      <c r="AQ282" s="27" t="b">
        <v>0</v>
      </c>
      <c r="AR282" s="27" t="b">
        <v>0</v>
      </c>
      <c r="AS282" s="27" t="b">
        <v>0</v>
      </c>
      <c r="AT282" s="27" t="b">
        <v>0</v>
      </c>
      <c r="AU282" s="27" t="b">
        <v>0</v>
      </c>
      <c r="AV282" s="27" t="b">
        <v>0</v>
      </c>
      <c r="AW282" s="27" t="b">
        <v>0</v>
      </c>
      <c r="AX282" s="27" t="b">
        <v>0</v>
      </c>
      <c r="AY282" s="27" t="b">
        <v>0</v>
      </c>
      <c r="AZ282" s="29"/>
    </row>
    <row r="283">
      <c r="A283" s="45" t="s">
        <v>1393</v>
      </c>
      <c r="B283" s="37"/>
      <c r="C283" s="32" t="s">
        <v>1394</v>
      </c>
      <c r="D283" s="29"/>
      <c r="E283" s="46">
        <v>6.0</v>
      </c>
      <c r="F283" s="37" t="s">
        <v>1395</v>
      </c>
      <c r="G283" s="47" t="s">
        <v>1396</v>
      </c>
      <c r="H283" s="21" t="b">
        <v>0</v>
      </c>
      <c r="I283" s="16" t="b">
        <v>0</v>
      </c>
      <c r="J283" s="22" t="b">
        <v>1</v>
      </c>
      <c r="K283" s="16" t="b">
        <v>0</v>
      </c>
      <c r="L283" s="17" t="b">
        <v>0</v>
      </c>
      <c r="M283" s="18"/>
      <c r="O283" s="40"/>
      <c r="P283" s="26" t="b">
        <v>0</v>
      </c>
      <c r="Q283" s="27" t="b">
        <v>0</v>
      </c>
      <c r="R283" s="28" t="b">
        <v>0</v>
      </c>
      <c r="X283" s="39"/>
      <c r="AI283" s="41"/>
      <c r="AJ283" s="66" t="b">
        <v>1</v>
      </c>
      <c r="AK283" s="27" t="b">
        <v>0</v>
      </c>
      <c r="AL283" s="27" t="b">
        <v>0</v>
      </c>
      <c r="AM283" s="27" t="b">
        <v>0</v>
      </c>
      <c r="AN283" s="27" t="b">
        <v>0</v>
      </c>
      <c r="AO283" s="28" t="b">
        <v>0</v>
      </c>
      <c r="AP283" s="27" t="b">
        <v>0</v>
      </c>
      <c r="AQ283" s="63" t="b">
        <v>1</v>
      </c>
      <c r="AR283" s="27" t="b">
        <v>0</v>
      </c>
      <c r="AS283" s="27" t="b">
        <v>0</v>
      </c>
      <c r="AT283" s="63" t="b">
        <v>1</v>
      </c>
      <c r="AU283" s="27" t="b">
        <v>0</v>
      </c>
      <c r="AV283" s="27" t="b">
        <v>0</v>
      </c>
      <c r="AW283" s="27" t="b">
        <v>0</v>
      </c>
      <c r="AX283" s="27" t="b">
        <v>0</v>
      </c>
      <c r="AY283" s="27" t="b">
        <v>0</v>
      </c>
      <c r="AZ283" s="29" t="s">
        <v>101</v>
      </c>
    </row>
    <row r="284">
      <c r="A284" s="45" t="s">
        <v>1397</v>
      </c>
      <c r="B284" s="37" t="s">
        <v>1398</v>
      </c>
      <c r="C284" s="32">
        <v>9.23322138809E11</v>
      </c>
      <c r="D284" s="33"/>
      <c r="E284" s="46">
        <v>25.0</v>
      </c>
      <c r="F284" s="58" t="s">
        <v>1399</v>
      </c>
      <c r="G284" s="47" t="s">
        <v>1400</v>
      </c>
      <c r="H284" s="21" t="b">
        <v>0</v>
      </c>
      <c r="I284" s="16" t="b">
        <v>0</v>
      </c>
      <c r="J284" s="16" t="b">
        <v>0</v>
      </c>
      <c r="K284" s="22" t="b">
        <v>1</v>
      </c>
      <c r="L284" s="17" t="b">
        <v>0</v>
      </c>
      <c r="M284" s="18"/>
      <c r="N284" s="37" t="s">
        <v>1401</v>
      </c>
      <c r="O284" s="38" t="s">
        <v>1402</v>
      </c>
      <c r="P284" s="26" t="b">
        <v>0</v>
      </c>
      <c r="Q284" s="27" t="b">
        <v>0</v>
      </c>
      <c r="R284" s="28" t="b">
        <v>0</v>
      </c>
      <c r="X284" s="39"/>
      <c r="AI284" s="41"/>
      <c r="AJ284" s="26" t="b">
        <v>0</v>
      </c>
      <c r="AK284" s="27" t="b">
        <v>0</v>
      </c>
      <c r="AL284" s="27" t="b">
        <v>0</v>
      </c>
      <c r="AM284" s="27" t="b">
        <v>0</v>
      </c>
      <c r="AN284" s="27" t="b">
        <v>0</v>
      </c>
      <c r="AO284" s="28" t="b">
        <v>0</v>
      </c>
      <c r="AP284" s="27" t="b">
        <v>0</v>
      </c>
      <c r="AQ284" s="27" t="b">
        <v>0</v>
      </c>
      <c r="AR284" s="27" t="b">
        <v>0</v>
      </c>
      <c r="AS284" s="27" t="b">
        <v>0</v>
      </c>
      <c r="AT284" s="27" t="b">
        <v>0</v>
      </c>
      <c r="AU284" s="27" t="b">
        <v>0</v>
      </c>
      <c r="AV284" s="27" t="b">
        <v>0</v>
      </c>
      <c r="AW284" s="27" t="b">
        <v>0</v>
      </c>
      <c r="AX284" s="27" t="b">
        <v>0</v>
      </c>
      <c r="AY284" s="27" t="b">
        <v>0</v>
      </c>
      <c r="AZ284" s="29"/>
    </row>
    <row r="285">
      <c r="A285" s="9" t="s">
        <v>1403</v>
      </c>
      <c r="B285" s="10"/>
      <c r="C285" s="48" t="s">
        <v>1404</v>
      </c>
      <c r="E285" s="12">
        <v>3.0</v>
      </c>
      <c r="F285" s="13" t="s">
        <v>1405</v>
      </c>
      <c r="G285" s="14" t="s">
        <v>1406</v>
      </c>
      <c r="H285" s="15" t="b">
        <v>1</v>
      </c>
      <c r="I285" s="16" t="b">
        <v>0</v>
      </c>
      <c r="J285" s="16" t="b">
        <v>0</v>
      </c>
      <c r="K285" s="16" t="b">
        <v>0</v>
      </c>
      <c r="L285" s="17" t="b">
        <v>0</v>
      </c>
      <c r="M285" s="18" t="s">
        <v>270</v>
      </c>
      <c r="O285" s="40"/>
      <c r="P285" s="21" t="b">
        <v>0</v>
      </c>
      <c r="Q285" s="16" t="b">
        <v>0</v>
      </c>
      <c r="R285" s="17" t="b">
        <v>0</v>
      </c>
      <c r="X285" s="39"/>
      <c r="AI285" s="41"/>
      <c r="AJ285" s="39"/>
      <c r="AO285" s="40"/>
    </row>
    <row r="286">
      <c r="A286" s="9" t="s">
        <v>1407</v>
      </c>
      <c r="B286" s="42" t="s">
        <v>1408</v>
      </c>
      <c r="C286" s="11"/>
      <c r="E286" s="12">
        <v>10.0</v>
      </c>
      <c r="F286" s="13" t="s">
        <v>1409</v>
      </c>
      <c r="G286" s="14" t="s">
        <v>1410</v>
      </c>
      <c r="H286" s="15" t="b">
        <v>1</v>
      </c>
      <c r="I286" s="16" t="b">
        <v>0</v>
      </c>
      <c r="J286" s="16" t="b">
        <v>0</v>
      </c>
      <c r="K286" s="16" t="b">
        <v>0</v>
      </c>
      <c r="L286" s="17" t="b">
        <v>0</v>
      </c>
      <c r="M286" s="18" t="s">
        <v>559</v>
      </c>
      <c r="O286" s="40"/>
      <c r="P286" s="15" t="b">
        <v>1</v>
      </c>
      <c r="Q286" s="22" t="b">
        <v>1</v>
      </c>
      <c r="R286" s="23" t="b">
        <v>1</v>
      </c>
      <c r="X286" s="39"/>
      <c r="AI286" s="41"/>
      <c r="AJ286" s="26"/>
      <c r="AK286" s="27"/>
      <c r="AL286" s="27"/>
      <c r="AM286" s="27"/>
      <c r="AN286" s="27"/>
      <c r="AO286" s="28"/>
      <c r="AP286" s="27"/>
      <c r="AQ286" s="27"/>
      <c r="AR286" s="27"/>
      <c r="AS286" s="27"/>
      <c r="AT286" s="27"/>
      <c r="AU286" s="27"/>
      <c r="AV286" s="27"/>
      <c r="AW286" s="27"/>
      <c r="AX286" s="27"/>
      <c r="AY286" s="27"/>
      <c r="AZ286" s="29"/>
    </row>
    <row r="287">
      <c r="A287" s="45" t="s">
        <v>1411</v>
      </c>
      <c r="B287" s="45"/>
      <c r="C287" s="55">
        <v>9.23022336633E11</v>
      </c>
      <c r="D287" s="19"/>
      <c r="E287" s="34">
        <v>70.0</v>
      </c>
      <c r="F287" s="56" t="s">
        <v>1412</v>
      </c>
      <c r="G287" s="57" t="s">
        <v>1413</v>
      </c>
      <c r="H287" s="21" t="b">
        <v>0</v>
      </c>
      <c r="I287" s="22" t="b">
        <v>1</v>
      </c>
      <c r="J287" s="16" t="b">
        <v>0</v>
      </c>
      <c r="K287" s="16" t="b">
        <v>0</v>
      </c>
      <c r="L287" s="17" t="b">
        <v>0</v>
      </c>
      <c r="M287" s="18"/>
      <c r="O287" s="40"/>
      <c r="P287" s="15" t="b">
        <v>1</v>
      </c>
      <c r="Q287" s="16" t="b">
        <v>0</v>
      </c>
      <c r="R287" s="17" t="b">
        <v>0</v>
      </c>
      <c r="S287" s="75" t="b">
        <v>1</v>
      </c>
      <c r="T287" s="22" t="b">
        <v>1</v>
      </c>
      <c r="U287" s="16" t="b">
        <v>0</v>
      </c>
      <c r="V287" s="16" t="b">
        <v>0</v>
      </c>
      <c r="W287" s="16" t="b">
        <v>0</v>
      </c>
      <c r="X287" s="15" t="b">
        <v>1</v>
      </c>
      <c r="Y287" s="16" t="b">
        <v>0</v>
      </c>
      <c r="Z287" s="16" t="b">
        <v>0</v>
      </c>
      <c r="AA287" s="16" t="b">
        <v>0</v>
      </c>
      <c r="AB287" s="16" t="b">
        <v>0</v>
      </c>
      <c r="AC287" s="16" t="b">
        <v>0</v>
      </c>
      <c r="AD287" s="16" t="b">
        <v>0</v>
      </c>
      <c r="AE287" s="16" t="b">
        <v>0</v>
      </c>
      <c r="AF287" s="16" t="b">
        <v>0</v>
      </c>
      <c r="AG287" s="16" t="b">
        <v>0</v>
      </c>
      <c r="AH287" s="19" t="s">
        <v>101</v>
      </c>
      <c r="AI287" s="25" t="s">
        <v>1414</v>
      </c>
      <c r="AJ287" s="39"/>
      <c r="AO287" s="40"/>
    </row>
    <row r="288">
      <c r="A288" s="45" t="s">
        <v>1415</v>
      </c>
      <c r="B288" s="37" t="s">
        <v>1416</v>
      </c>
      <c r="C288" s="32">
        <v>2.51910103878E11</v>
      </c>
      <c r="D288" s="33" t="s">
        <v>1417</v>
      </c>
      <c r="E288" s="62"/>
      <c r="F288" s="29" t="s">
        <v>1221</v>
      </c>
      <c r="G288" s="47" t="s">
        <v>1418</v>
      </c>
      <c r="H288" s="21" t="b">
        <v>0</v>
      </c>
      <c r="I288" s="16" t="b">
        <v>0</v>
      </c>
      <c r="J288" s="16" t="b">
        <v>0</v>
      </c>
      <c r="K288" s="22" t="b">
        <v>1</v>
      </c>
      <c r="L288" s="17" t="b">
        <v>0</v>
      </c>
      <c r="M288" s="18"/>
      <c r="N288" s="37" t="s">
        <v>1419</v>
      </c>
      <c r="O288" s="38" t="s">
        <v>1420</v>
      </c>
      <c r="P288" s="26" t="b">
        <v>0</v>
      </c>
      <c r="Q288" s="27" t="b">
        <v>0</v>
      </c>
      <c r="R288" s="28" t="b">
        <v>0</v>
      </c>
      <c r="X288" s="39"/>
      <c r="AI288" s="41"/>
      <c r="AJ288" s="26" t="b">
        <v>0</v>
      </c>
      <c r="AK288" s="27" t="b">
        <v>0</v>
      </c>
      <c r="AL288" s="27" t="b">
        <v>0</v>
      </c>
      <c r="AM288" s="27" t="b">
        <v>0</v>
      </c>
      <c r="AN288" s="27" t="b">
        <v>0</v>
      </c>
      <c r="AO288" s="28" t="b">
        <v>0</v>
      </c>
      <c r="AP288" s="27" t="b">
        <v>0</v>
      </c>
      <c r="AQ288" s="27" t="b">
        <v>0</v>
      </c>
      <c r="AR288" s="27" t="b">
        <v>0</v>
      </c>
      <c r="AS288" s="27" t="b">
        <v>0</v>
      </c>
      <c r="AT288" s="27" t="b">
        <v>0</v>
      </c>
      <c r="AU288" s="27" t="b">
        <v>0</v>
      </c>
      <c r="AV288" s="27" t="b">
        <v>0</v>
      </c>
      <c r="AW288" s="27" t="b">
        <v>0</v>
      </c>
      <c r="AX288" s="27" t="b">
        <v>0</v>
      </c>
      <c r="AY288" s="27" t="b">
        <v>0</v>
      </c>
      <c r="AZ288" s="29"/>
    </row>
    <row r="289">
      <c r="A289" s="45" t="s">
        <v>1421</v>
      </c>
      <c r="B289" s="37" t="s">
        <v>1422</v>
      </c>
      <c r="C289" s="32"/>
      <c r="D289" s="33"/>
      <c r="E289" s="46" t="s">
        <v>1423</v>
      </c>
      <c r="F289" s="29"/>
      <c r="G289" s="47" t="s">
        <v>1424</v>
      </c>
      <c r="H289" s="21" t="b">
        <v>0</v>
      </c>
      <c r="I289" s="16" t="b">
        <v>0</v>
      </c>
      <c r="J289" s="16" t="b">
        <v>0</v>
      </c>
      <c r="K289" s="22" t="b">
        <v>1</v>
      </c>
      <c r="L289" s="17" t="b">
        <v>0</v>
      </c>
      <c r="M289" s="18"/>
      <c r="N289" s="37" t="s">
        <v>1425</v>
      </c>
      <c r="O289" s="38" t="s">
        <v>1426</v>
      </c>
      <c r="P289" s="26" t="b">
        <v>0</v>
      </c>
      <c r="Q289" s="27" t="b">
        <v>0</v>
      </c>
      <c r="R289" s="28" t="b">
        <v>0</v>
      </c>
      <c r="X289" s="39"/>
      <c r="AI289" s="41"/>
      <c r="AJ289" s="26" t="b">
        <v>0</v>
      </c>
      <c r="AK289" s="27" t="b">
        <v>0</v>
      </c>
      <c r="AL289" s="27" t="b">
        <v>0</v>
      </c>
      <c r="AM289" s="27" t="b">
        <v>0</v>
      </c>
      <c r="AN289" s="27" t="b">
        <v>0</v>
      </c>
      <c r="AO289" s="28" t="b">
        <v>0</v>
      </c>
      <c r="AP289" s="27" t="b">
        <v>0</v>
      </c>
      <c r="AQ289" s="27" t="b">
        <v>0</v>
      </c>
      <c r="AR289" s="27" t="b">
        <v>0</v>
      </c>
      <c r="AS289" s="27" t="b">
        <v>0</v>
      </c>
      <c r="AT289" s="27" t="b">
        <v>0</v>
      </c>
      <c r="AU289" s="27" t="b">
        <v>0</v>
      </c>
      <c r="AV289" s="27" t="b">
        <v>0</v>
      </c>
      <c r="AW289" s="27" t="b">
        <v>0</v>
      </c>
      <c r="AX289" s="27" t="b">
        <v>0</v>
      </c>
      <c r="AY289" s="27" t="b">
        <v>0</v>
      </c>
      <c r="AZ289" s="29"/>
    </row>
    <row r="290">
      <c r="A290" s="30" t="s">
        <v>1427</v>
      </c>
      <c r="B290" s="31" t="s">
        <v>1428</v>
      </c>
      <c r="C290" s="32"/>
      <c r="D290" s="33"/>
      <c r="E290" s="34">
        <v>120.0</v>
      </c>
      <c r="F290" s="35"/>
      <c r="G290" s="36" t="s">
        <v>1429</v>
      </c>
      <c r="H290" s="21" t="b">
        <v>0</v>
      </c>
      <c r="I290" s="16" t="b">
        <v>0</v>
      </c>
      <c r="J290" s="16" t="b">
        <v>0</v>
      </c>
      <c r="K290" s="16" t="b">
        <v>0</v>
      </c>
      <c r="L290" s="23" t="b">
        <v>1</v>
      </c>
      <c r="M290" s="18" t="s">
        <v>1430</v>
      </c>
      <c r="N290" s="37"/>
      <c r="O290" s="38"/>
      <c r="P290" s="15" t="b">
        <v>1</v>
      </c>
      <c r="Q290" s="22" t="b">
        <v>1</v>
      </c>
      <c r="R290" s="23" t="b">
        <v>1</v>
      </c>
      <c r="X290" s="39"/>
      <c r="AI290" s="41"/>
      <c r="AJ290" s="26" t="b">
        <v>0</v>
      </c>
      <c r="AK290" s="27" t="b">
        <v>0</v>
      </c>
      <c r="AL290" s="27" t="b">
        <v>0</v>
      </c>
      <c r="AM290" s="27" t="b">
        <v>0</v>
      </c>
      <c r="AN290" s="27" t="b">
        <v>0</v>
      </c>
      <c r="AO290" s="28" t="b">
        <v>0</v>
      </c>
      <c r="AP290" s="27" t="b">
        <v>0</v>
      </c>
      <c r="AQ290" s="27" t="b">
        <v>0</v>
      </c>
      <c r="AR290" s="27" t="b">
        <v>0</v>
      </c>
      <c r="AS290" s="27" t="b">
        <v>0</v>
      </c>
      <c r="AT290" s="27" t="b">
        <v>0</v>
      </c>
      <c r="AU290" s="27" t="b">
        <v>0</v>
      </c>
      <c r="AV290" s="27" t="b">
        <v>0</v>
      </c>
      <c r="AW290" s="27" t="b">
        <v>0</v>
      </c>
      <c r="AX290" s="27" t="b">
        <v>0</v>
      </c>
      <c r="AY290" s="27" t="b">
        <v>0</v>
      </c>
      <c r="AZ290" s="29"/>
    </row>
    <row r="291">
      <c r="A291" s="30" t="s">
        <v>1431</v>
      </c>
      <c r="B291" s="31" t="s">
        <v>1432</v>
      </c>
      <c r="C291" s="32"/>
      <c r="D291" s="33"/>
      <c r="E291" s="73">
        <v>100000.0</v>
      </c>
      <c r="F291" s="35" t="s">
        <v>1433</v>
      </c>
      <c r="G291" s="36" t="s">
        <v>1434</v>
      </c>
      <c r="H291" s="21" t="b">
        <v>0</v>
      </c>
      <c r="I291" s="16" t="b">
        <v>0</v>
      </c>
      <c r="J291" s="16" t="b">
        <v>0</v>
      </c>
      <c r="K291" s="16" t="b">
        <v>0</v>
      </c>
      <c r="L291" s="23" t="b">
        <v>1</v>
      </c>
      <c r="M291" s="18" t="s">
        <v>1435</v>
      </c>
      <c r="N291" s="37"/>
      <c r="O291" s="38"/>
      <c r="P291" s="15" t="b">
        <v>1</v>
      </c>
      <c r="Q291" s="16" t="b">
        <v>0</v>
      </c>
      <c r="R291" s="17" t="b">
        <v>0</v>
      </c>
      <c r="X291" s="39"/>
      <c r="AI291" s="41"/>
      <c r="AJ291" s="26" t="b">
        <v>0</v>
      </c>
      <c r="AK291" s="27" t="b">
        <v>0</v>
      </c>
      <c r="AL291" s="27" t="b">
        <v>0</v>
      </c>
      <c r="AM291" s="27" t="b">
        <v>0</v>
      </c>
      <c r="AN291" s="27" t="b">
        <v>0</v>
      </c>
      <c r="AO291" s="28" t="b">
        <v>0</v>
      </c>
      <c r="AP291" s="27" t="b">
        <v>0</v>
      </c>
      <c r="AQ291" s="27" t="b">
        <v>0</v>
      </c>
      <c r="AR291" s="27" t="b">
        <v>0</v>
      </c>
      <c r="AS291" s="27" t="b">
        <v>0</v>
      </c>
      <c r="AT291" s="27" t="b">
        <v>0</v>
      </c>
      <c r="AU291" s="27" t="b">
        <v>0</v>
      </c>
      <c r="AV291" s="27" t="b">
        <v>0</v>
      </c>
      <c r="AW291" s="27" t="b">
        <v>0</v>
      </c>
      <c r="AX291" s="27" t="b">
        <v>0</v>
      </c>
      <c r="AY291" s="27" t="b">
        <v>0</v>
      </c>
      <c r="AZ291" s="29"/>
    </row>
    <row r="292">
      <c r="A292" s="30" t="s">
        <v>1436</v>
      </c>
      <c r="B292" s="37"/>
      <c r="C292" s="32"/>
      <c r="D292" s="54" t="s">
        <v>1437</v>
      </c>
      <c r="E292" s="34">
        <v>2.0</v>
      </c>
      <c r="F292" s="35"/>
      <c r="G292" s="36" t="s">
        <v>1438</v>
      </c>
      <c r="H292" s="21" t="b">
        <v>0</v>
      </c>
      <c r="I292" s="16" t="b">
        <v>0</v>
      </c>
      <c r="J292" s="16" t="b">
        <v>0</v>
      </c>
      <c r="K292" s="16" t="b">
        <v>0</v>
      </c>
      <c r="L292" s="23" t="b">
        <v>1</v>
      </c>
      <c r="M292" s="18" t="s">
        <v>1439</v>
      </c>
      <c r="N292" s="37"/>
      <c r="O292" s="38"/>
      <c r="P292" s="21" t="b">
        <v>0</v>
      </c>
      <c r="Q292" s="16" t="b">
        <v>0</v>
      </c>
      <c r="R292" s="17" t="b">
        <v>0</v>
      </c>
      <c r="X292" s="39"/>
      <c r="AI292" s="41"/>
      <c r="AJ292" s="26" t="b">
        <v>0</v>
      </c>
      <c r="AK292" s="27" t="b">
        <v>0</v>
      </c>
      <c r="AL292" s="27" t="b">
        <v>0</v>
      </c>
      <c r="AM292" s="27" t="b">
        <v>0</v>
      </c>
      <c r="AN292" s="27" t="b">
        <v>0</v>
      </c>
      <c r="AO292" s="28" t="b">
        <v>0</v>
      </c>
      <c r="AP292" s="27" t="b">
        <v>0</v>
      </c>
      <c r="AQ292" s="27" t="b">
        <v>0</v>
      </c>
      <c r="AR292" s="27" t="b">
        <v>0</v>
      </c>
      <c r="AS292" s="27" t="b">
        <v>0</v>
      </c>
      <c r="AT292" s="27" t="b">
        <v>0</v>
      </c>
      <c r="AU292" s="27" t="b">
        <v>0</v>
      </c>
      <c r="AV292" s="27" t="b">
        <v>0</v>
      </c>
      <c r="AW292" s="27" t="b">
        <v>0</v>
      </c>
      <c r="AX292" s="27" t="b">
        <v>0</v>
      </c>
      <c r="AY292" s="27" t="b">
        <v>0</v>
      </c>
      <c r="AZ292" s="29"/>
    </row>
    <row r="293">
      <c r="A293" s="9" t="s">
        <v>1440</v>
      </c>
      <c r="B293" s="42" t="s">
        <v>1441</v>
      </c>
      <c r="C293" s="48" t="s">
        <v>1442</v>
      </c>
      <c r="E293" s="12">
        <v>55.0</v>
      </c>
      <c r="F293" s="13" t="s">
        <v>1443</v>
      </c>
      <c r="G293" s="14" t="s">
        <v>1444</v>
      </c>
      <c r="H293" s="15" t="b">
        <v>1</v>
      </c>
      <c r="I293" s="16" t="b">
        <v>0</v>
      </c>
      <c r="J293" s="16" t="b">
        <v>0</v>
      </c>
      <c r="K293" s="16" t="b">
        <v>0</v>
      </c>
      <c r="L293" s="17" t="b">
        <v>0</v>
      </c>
      <c r="M293" s="18" t="s">
        <v>1445</v>
      </c>
      <c r="N293" s="19"/>
      <c r="O293" s="20"/>
      <c r="P293" s="21" t="b">
        <v>0</v>
      </c>
      <c r="Q293" s="16" t="b">
        <v>0</v>
      </c>
      <c r="R293" s="23" t="b">
        <v>1</v>
      </c>
      <c r="S293" s="74"/>
      <c r="T293" s="16"/>
      <c r="U293" s="16"/>
      <c r="V293" s="16"/>
      <c r="W293" s="16"/>
      <c r="X293" s="21"/>
      <c r="Y293" s="16"/>
      <c r="Z293" s="16"/>
      <c r="AA293" s="16"/>
      <c r="AB293" s="16"/>
      <c r="AC293" s="16"/>
      <c r="AD293" s="16"/>
      <c r="AE293" s="16"/>
      <c r="AF293" s="16"/>
      <c r="AG293" s="16"/>
      <c r="AH293" s="19"/>
      <c r="AI293" s="25"/>
      <c r="AJ293" s="26"/>
      <c r="AK293" s="27"/>
      <c r="AL293" s="27"/>
      <c r="AM293" s="27"/>
      <c r="AN293" s="27"/>
      <c r="AO293" s="28"/>
      <c r="AP293" s="27"/>
      <c r="AQ293" s="27"/>
      <c r="AR293" s="27"/>
      <c r="AS293" s="27"/>
      <c r="AT293" s="27"/>
      <c r="AU293" s="27"/>
      <c r="AV293" s="27"/>
      <c r="AW293" s="27"/>
      <c r="AX293" s="27"/>
      <c r="AY293" s="27"/>
      <c r="AZ293" s="29"/>
    </row>
    <row r="294">
      <c r="A294" s="30" t="s">
        <v>1446</v>
      </c>
      <c r="B294" s="31" t="s">
        <v>1447</v>
      </c>
      <c r="C294" s="44" t="s">
        <v>1448</v>
      </c>
      <c r="D294" s="54" t="s">
        <v>1449</v>
      </c>
      <c r="E294" s="60"/>
      <c r="F294" s="35"/>
      <c r="G294" s="36" t="s">
        <v>1450</v>
      </c>
      <c r="H294" s="21" t="b">
        <v>0</v>
      </c>
      <c r="I294" s="16" t="b">
        <v>0</v>
      </c>
      <c r="J294" s="16" t="b">
        <v>0</v>
      </c>
      <c r="K294" s="16" t="b">
        <v>0</v>
      </c>
      <c r="L294" s="23" t="b">
        <v>1</v>
      </c>
      <c r="M294" s="18" t="s">
        <v>1451</v>
      </c>
      <c r="N294" s="37"/>
      <c r="O294" s="38"/>
      <c r="P294" s="21" t="b">
        <v>0</v>
      </c>
      <c r="Q294" s="16" t="b">
        <v>0</v>
      </c>
      <c r="R294" s="23" t="b">
        <v>1</v>
      </c>
      <c r="X294" s="39"/>
      <c r="AI294" s="41"/>
      <c r="AJ294" s="26" t="b">
        <v>0</v>
      </c>
      <c r="AK294" s="27" t="b">
        <v>0</v>
      </c>
      <c r="AL294" s="27" t="b">
        <v>0</v>
      </c>
      <c r="AM294" s="27" t="b">
        <v>0</v>
      </c>
      <c r="AN294" s="27" t="b">
        <v>0</v>
      </c>
      <c r="AO294" s="28" t="b">
        <v>0</v>
      </c>
      <c r="AP294" s="27" t="b">
        <v>0</v>
      </c>
      <c r="AQ294" s="27" t="b">
        <v>0</v>
      </c>
      <c r="AR294" s="27" t="b">
        <v>0</v>
      </c>
      <c r="AS294" s="27" t="b">
        <v>0</v>
      </c>
      <c r="AT294" s="27" t="b">
        <v>0</v>
      </c>
      <c r="AU294" s="27" t="b">
        <v>0</v>
      </c>
      <c r="AV294" s="27" t="b">
        <v>0</v>
      </c>
      <c r="AW294" s="27" t="b">
        <v>0</v>
      </c>
      <c r="AX294" s="27" t="b">
        <v>0</v>
      </c>
      <c r="AY294" s="27" t="b">
        <v>0</v>
      </c>
      <c r="AZ294" s="29"/>
    </row>
    <row r="295">
      <c r="A295" s="45" t="s">
        <v>1452</v>
      </c>
      <c r="B295" s="45"/>
      <c r="C295" s="55">
        <v>9.1981888972E11</v>
      </c>
      <c r="D295" s="19"/>
      <c r="E295" s="34">
        <v>45.0</v>
      </c>
      <c r="F295" s="56" t="s">
        <v>1453</v>
      </c>
      <c r="G295" s="57" t="s">
        <v>1454</v>
      </c>
      <c r="H295" s="21" t="b">
        <v>0</v>
      </c>
      <c r="I295" s="22" t="b">
        <v>1</v>
      </c>
      <c r="J295" s="16" t="b">
        <v>0</v>
      </c>
      <c r="K295" s="16" t="b">
        <v>0</v>
      </c>
      <c r="L295" s="17" t="b">
        <v>0</v>
      </c>
      <c r="M295" s="18"/>
      <c r="O295" s="40"/>
      <c r="P295" s="15" t="b">
        <v>1</v>
      </c>
      <c r="Q295" s="16" t="b">
        <v>0</v>
      </c>
      <c r="R295" s="17" t="b">
        <v>0</v>
      </c>
      <c r="S295" s="75" t="b">
        <v>1</v>
      </c>
      <c r="T295" s="22" t="b">
        <v>1</v>
      </c>
      <c r="U295" s="16" t="b">
        <v>0</v>
      </c>
      <c r="V295" s="16" t="b">
        <v>0</v>
      </c>
      <c r="W295" s="16" t="b">
        <v>0</v>
      </c>
      <c r="X295" s="21" t="b">
        <v>0</v>
      </c>
      <c r="Y295" s="22" t="b">
        <v>1</v>
      </c>
      <c r="Z295" s="16" t="b">
        <v>0</v>
      </c>
      <c r="AA295" s="16" t="b">
        <v>0</v>
      </c>
      <c r="AB295" s="16" t="b">
        <v>0</v>
      </c>
      <c r="AC295" s="16" t="b">
        <v>0</v>
      </c>
      <c r="AD295" s="16" t="b">
        <v>0</v>
      </c>
      <c r="AE295" s="16" t="b">
        <v>0</v>
      </c>
      <c r="AF295" s="16" t="b">
        <v>0</v>
      </c>
      <c r="AG295" s="16" t="b">
        <v>0</v>
      </c>
      <c r="AH295" s="76" t="s">
        <v>203</v>
      </c>
      <c r="AI295" s="25" t="s">
        <v>1455</v>
      </c>
      <c r="AJ295" s="39"/>
      <c r="AO295" s="40"/>
    </row>
    <row r="296">
      <c r="A296" s="30" t="s">
        <v>1456</v>
      </c>
      <c r="B296" s="31" t="s">
        <v>1457</v>
      </c>
      <c r="C296" s="44" t="s">
        <v>1458</v>
      </c>
      <c r="D296" s="54" t="s">
        <v>1459</v>
      </c>
      <c r="E296" s="60"/>
      <c r="F296" s="35"/>
      <c r="G296" s="36" t="s">
        <v>331</v>
      </c>
      <c r="H296" s="21" t="b">
        <v>0</v>
      </c>
      <c r="I296" s="16" t="b">
        <v>0</v>
      </c>
      <c r="J296" s="16" t="b">
        <v>0</v>
      </c>
      <c r="K296" s="16" t="b">
        <v>0</v>
      </c>
      <c r="L296" s="23" t="b">
        <v>1</v>
      </c>
      <c r="M296" s="18" t="s">
        <v>1460</v>
      </c>
      <c r="N296" s="37"/>
      <c r="O296" s="38"/>
      <c r="P296" s="15" t="b">
        <v>1</v>
      </c>
      <c r="Q296" s="22" t="b">
        <v>1</v>
      </c>
      <c r="R296" s="23" t="b">
        <v>1</v>
      </c>
      <c r="X296" s="39"/>
      <c r="AI296" s="41"/>
      <c r="AJ296" s="26" t="b">
        <v>0</v>
      </c>
      <c r="AK296" s="27" t="b">
        <v>0</v>
      </c>
      <c r="AL296" s="27" t="b">
        <v>0</v>
      </c>
      <c r="AM296" s="27" t="b">
        <v>0</v>
      </c>
      <c r="AN296" s="27" t="b">
        <v>0</v>
      </c>
      <c r="AO296" s="28" t="b">
        <v>0</v>
      </c>
      <c r="AP296" s="27" t="b">
        <v>0</v>
      </c>
      <c r="AQ296" s="27" t="b">
        <v>0</v>
      </c>
      <c r="AR296" s="27" t="b">
        <v>0</v>
      </c>
      <c r="AS296" s="27" t="b">
        <v>0</v>
      </c>
      <c r="AT296" s="27" t="b">
        <v>0</v>
      </c>
      <c r="AU296" s="27" t="b">
        <v>0</v>
      </c>
      <c r="AV296" s="27" t="b">
        <v>0</v>
      </c>
      <c r="AW296" s="27" t="b">
        <v>0</v>
      </c>
      <c r="AX296" s="27" t="b">
        <v>0</v>
      </c>
      <c r="AY296" s="27" t="b">
        <v>0</v>
      </c>
      <c r="AZ296" s="29"/>
    </row>
    <row r="297">
      <c r="A297" s="9" t="s">
        <v>1461</v>
      </c>
      <c r="B297" s="42" t="s">
        <v>1462</v>
      </c>
      <c r="C297" s="48" t="s">
        <v>1463</v>
      </c>
      <c r="E297" s="12" t="s">
        <v>1464</v>
      </c>
      <c r="F297" s="42" t="s">
        <v>1465</v>
      </c>
      <c r="G297" s="14" t="s">
        <v>1466</v>
      </c>
      <c r="H297" s="15" t="b">
        <v>1</v>
      </c>
      <c r="I297" s="16" t="b">
        <v>0</v>
      </c>
      <c r="J297" s="16" t="b">
        <v>0</v>
      </c>
      <c r="K297" s="16" t="b">
        <v>0</v>
      </c>
      <c r="L297" s="17" t="b">
        <v>0</v>
      </c>
      <c r="M297" s="18" t="s">
        <v>1467</v>
      </c>
      <c r="O297" s="40"/>
      <c r="P297" s="15" t="b">
        <v>1</v>
      </c>
      <c r="Q297" s="16" t="b">
        <v>0</v>
      </c>
      <c r="R297" s="23" t="b">
        <v>1</v>
      </c>
      <c r="X297" s="39"/>
      <c r="AI297" s="41"/>
      <c r="AJ297" s="39"/>
      <c r="AO297" s="40"/>
    </row>
    <row r="298">
      <c r="A298" s="9" t="s">
        <v>1468</v>
      </c>
      <c r="B298" s="10"/>
      <c r="C298" s="48" t="s">
        <v>1469</v>
      </c>
      <c r="E298" s="12">
        <v>2.0</v>
      </c>
      <c r="F298" s="13" t="s">
        <v>1470</v>
      </c>
      <c r="G298" s="14" t="s">
        <v>1471</v>
      </c>
      <c r="H298" s="15" t="b">
        <v>1</v>
      </c>
      <c r="I298" s="16" t="b">
        <v>0</v>
      </c>
      <c r="J298" s="16" t="b">
        <v>0</v>
      </c>
      <c r="K298" s="16" t="b">
        <v>0</v>
      </c>
      <c r="L298" s="17" t="b">
        <v>0</v>
      </c>
      <c r="M298" s="18" t="s">
        <v>1472</v>
      </c>
      <c r="O298" s="40"/>
      <c r="P298" s="15" t="b">
        <v>1</v>
      </c>
      <c r="Q298" s="22" t="b">
        <v>1</v>
      </c>
      <c r="R298" s="23" t="b">
        <v>1</v>
      </c>
      <c r="X298" s="39"/>
      <c r="AI298" s="41"/>
      <c r="AJ298" s="39"/>
      <c r="AO298" s="40"/>
    </row>
    <row r="299">
      <c r="A299" s="9" t="s">
        <v>1473</v>
      </c>
      <c r="B299" s="10"/>
      <c r="C299" s="48" t="s">
        <v>1474</v>
      </c>
      <c r="E299" s="12">
        <v>1500.0</v>
      </c>
      <c r="F299" s="13" t="s">
        <v>1475</v>
      </c>
      <c r="G299" s="14" t="s">
        <v>1476</v>
      </c>
      <c r="H299" s="15" t="b">
        <v>1</v>
      </c>
      <c r="I299" s="16" t="b">
        <v>0</v>
      </c>
      <c r="J299" s="16" t="b">
        <v>0</v>
      </c>
      <c r="K299" s="16" t="b">
        <v>0</v>
      </c>
      <c r="L299" s="17" t="b">
        <v>0</v>
      </c>
      <c r="M299" s="18" t="s">
        <v>1477</v>
      </c>
      <c r="N299" s="19"/>
      <c r="O299" s="20"/>
      <c r="P299" s="15" t="b">
        <v>1</v>
      </c>
      <c r="Q299" s="22" t="b">
        <v>1</v>
      </c>
      <c r="R299" s="23" t="b">
        <v>1</v>
      </c>
      <c r="S299" s="74"/>
      <c r="T299" s="16"/>
      <c r="U299" s="16"/>
      <c r="V299" s="16"/>
      <c r="W299" s="16"/>
      <c r="X299" s="21"/>
      <c r="Y299" s="16"/>
      <c r="Z299" s="16"/>
      <c r="AA299" s="16"/>
      <c r="AB299" s="16"/>
      <c r="AC299" s="16"/>
      <c r="AD299" s="16"/>
      <c r="AE299" s="16"/>
      <c r="AF299" s="16"/>
      <c r="AG299" s="16"/>
      <c r="AH299" s="19"/>
      <c r="AI299" s="25"/>
      <c r="AJ299" s="26"/>
      <c r="AK299" s="27"/>
      <c r="AL299" s="27"/>
      <c r="AM299" s="27"/>
      <c r="AN299" s="27"/>
      <c r="AO299" s="28"/>
      <c r="AP299" s="27"/>
      <c r="AQ299" s="27"/>
      <c r="AR299" s="27"/>
      <c r="AS299" s="27"/>
      <c r="AT299" s="27"/>
      <c r="AU299" s="27"/>
      <c r="AV299" s="27"/>
      <c r="AW299" s="27"/>
      <c r="AX299" s="27"/>
      <c r="AY299" s="27"/>
      <c r="AZ299" s="29"/>
    </row>
    <row r="300">
      <c r="A300" s="30" t="s">
        <v>1478</v>
      </c>
      <c r="B300" s="31" t="s">
        <v>1479</v>
      </c>
      <c r="C300" s="32"/>
      <c r="D300" s="33"/>
      <c r="E300" s="34" t="s">
        <v>1480</v>
      </c>
      <c r="F300" s="35" t="s">
        <v>1481</v>
      </c>
      <c r="G300" s="36" t="s">
        <v>1482</v>
      </c>
      <c r="H300" s="21" t="b">
        <v>0</v>
      </c>
      <c r="I300" s="16" t="b">
        <v>0</v>
      </c>
      <c r="J300" s="16" t="b">
        <v>0</v>
      </c>
      <c r="K300" s="16" t="b">
        <v>0</v>
      </c>
      <c r="L300" s="23" t="b">
        <v>1</v>
      </c>
      <c r="M300" s="18" t="s">
        <v>1483</v>
      </c>
      <c r="N300" s="37"/>
      <c r="O300" s="38"/>
      <c r="P300" s="21" t="b">
        <v>0</v>
      </c>
      <c r="Q300" s="16" t="b">
        <v>0</v>
      </c>
      <c r="R300" s="23" t="b">
        <v>1</v>
      </c>
      <c r="X300" s="39"/>
      <c r="AI300" s="41"/>
      <c r="AJ300" s="26" t="b">
        <v>0</v>
      </c>
      <c r="AK300" s="27" t="b">
        <v>0</v>
      </c>
      <c r="AL300" s="27" t="b">
        <v>0</v>
      </c>
      <c r="AM300" s="27" t="b">
        <v>0</v>
      </c>
      <c r="AN300" s="27" t="b">
        <v>0</v>
      </c>
      <c r="AO300" s="28" t="b">
        <v>0</v>
      </c>
      <c r="AP300" s="27" t="b">
        <v>0</v>
      </c>
      <c r="AQ300" s="27" t="b">
        <v>0</v>
      </c>
      <c r="AR300" s="27" t="b">
        <v>0</v>
      </c>
      <c r="AS300" s="27" t="b">
        <v>0</v>
      </c>
      <c r="AT300" s="27" t="b">
        <v>0</v>
      </c>
      <c r="AU300" s="27" t="b">
        <v>0</v>
      </c>
      <c r="AV300" s="27" t="b">
        <v>0</v>
      </c>
      <c r="AW300" s="27" t="b">
        <v>0</v>
      </c>
      <c r="AX300" s="27" t="b">
        <v>0</v>
      </c>
      <c r="AY300" s="27" t="b">
        <v>0</v>
      </c>
      <c r="AZ300" s="29"/>
    </row>
    <row r="301">
      <c r="A301" s="45" t="s">
        <v>1484</v>
      </c>
      <c r="B301" s="45" t="s">
        <v>1485</v>
      </c>
      <c r="C301" s="59"/>
      <c r="D301" s="19"/>
      <c r="E301" s="60"/>
      <c r="F301" s="45"/>
      <c r="G301" s="57"/>
      <c r="H301" s="21" t="b">
        <v>0</v>
      </c>
      <c r="I301" s="22" t="b">
        <v>1</v>
      </c>
      <c r="J301" s="16" t="b">
        <v>0</v>
      </c>
      <c r="K301" s="16" t="b">
        <v>0</v>
      </c>
      <c r="L301" s="17" t="b">
        <v>0</v>
      </c>
      <c r="M301" s="18"/>
      <c r="O301" s="40"/>
      <c r="P301" s="15" t="b">
        <v>1</v>
      </c>
      <c r="Q301" s="22" t="b">
        <v>1</v>
      </c>
      <c r="R301" s="23" t="b">
        <v>1</v>
      </c>
      <c r="S301" s="75" t="b">
        <v>1</v>
      </c>
      <c r="T301" s="22" t="b">
        <v>1</v>
      </c>
      <c r="U301" s="22" t="b">
        <v>1</v>
      </c>
      <c r="V301" s="22" t="b">
        <v>1</v>
      </c>
      <c r="W301" s="16" t="b">
        <v>0</v>
      </c>
      <c r="X301" s="15" t="b">
        <v>1</v>
      </c>
      <c r="Y301" s="16" t="b">
        <v>0</v>
      </c>
      <c r="Z301" s="16" t="b">
        <v>0</v>
      </c>
      <c r="AA301" s="16" t="b">
        <v>0</v>
      </c>
      <c r="AB301" s="16" t="b">
        <v>0</v>
      </c>
      <c r="AC301" s="16" t="b">
        <v>0</v>
      </c>
      <c r="AD301" s="16" t="b">
        <v>0</v>
      </c>
      <c r="AE301" s="16" t="b">
        <v>0</v>
      </c>
      <c r="AF301" s="16" t="b">
        <v>0</v>
      </c>
      <c r="AG301" s="16" t="b">
        <v>0</v>
      </c>
      <c r="AH301" s="19" t="s">
        <v>101</v>
      </c>
      <c r="AI301" s="25" t="s">
        <v>1486</v>
      </c>
      <c r="AJ301" s="39"/>
      <c r="AO301" s="40"/>
    </row>
    <row r="302">
      <c r="A302" s="45" t="s">
        <v>1487</v>
      </c>
      <c r="B302" s="37" t="s">
        <v>1488</v>
      </c>
      <c r="C302" s="67"/>
      <c r="D302" s="29"/>
      <c r="E302" s="46">
        <v>5.0</v>
      </c>
      <c r="F302" s="29"/>
      <c r="G302" s="47" t="s">
        <v>1489</v>
      </c>
      <c r="H302" s="21" t="b">
        <v>0</v>
      </c>
      <c r="I302" s="16" t="b">
        <v>0</v>
      </c>
      <c r="J302" s="22" t="b">
        <v>1</v>
      </c>
      <c r="K302" s="16" t="b">
        <v>0</v>
      </c>
      <c r="L302" s="17" t="b">
        <v>0</v>
      </c>
      <c r="M302" s="18"/>
      <c r="O302" s="40"/>
      <c r="P302" s="26" t="b">
        <v>0</v>
      </c>
      <c r="Q302" s="27" t="b">
        <v>0</v>
      </c>
      <c r="R302" s="64" t="b">
        <v>1</v>
      </c>
      <c r="X302" s="39"/>
      <c r="AI302" s="41"/>
      <c r="AJ302" s="66" t="b">
        <v>1</v>
      </c>
      <c r="AK302" s="27" t="b">
        <v>0</v>
      </c>
      <c r="AL302" s="27" t="b">
        <v>0</v>
      </c>
      <c r="AM302" s="27" t="b">
        <v>0</v>
      </c>
      <c r="AN302" s="27" t="b">
        <v>0</v>
      </c>
      <c r="AO302" s="28" t="b">
        <v>0</v>
      </c>
      <c r="AP302" s="27" t="b">
        <v>0</v>
      </c>
      <c r="AQ302" s="27" t="b">
        <v>0</v>
      </c>
      <c r="AR302" s="27" t="b">
        <v>0</v>
      </c>
      <c r="AS302" s="27" t="b">
        <v>0</v>
      </c>
      <c r="AT302" s="63" t="b">
        <v>1</v>
      </c>
      <c r="AU302" s="63" t="b">
        <v>1</v>
      </c>
      <c r="AV302" s="27" t="b">
        <v>0</v>
      </c>
      <c r="AW302" s="27" t="b">
        <v>0</v>
      </c>
      <c r="AX302" s="27" t="b">
        <v>0</v>
      </c>
      <c r="AY302" s="27" t="b">
        <v>0</v>
      </c>
      <c r="AZ302" s="29" t="s">
        <v>101</v>
      </c>
    </row>
    <row r="303">
      <c r="A303" s="30" t="s">
        <v>1490</v>
      </c>
      <c r="B303" s="31" t="s">
        <v>1491</v>
      </c>
      <c r="C303" s="32"/>
      <c r="D303" s="33"/>
      <c r="E303" s="34">
        <v>20.0</v>
      </c>
      <c r="F303" s="35"/>
      <c r="G303" s="36" t="s">
        <v>1492</v>
      </c>
      <c r="H303" s="21" t="b">
        <v>0</v>
      </c>
      <c r="I303" s="16" t="b">
        <v>0</v>
      </c>
      <c r="J303" s="16" t="b">
        <v>0</v>
      </c>
      <c r="K303" s="16" t="b">
        <v>0</v>
      </c>
      <c r="L303" s="23" t="b">
        <v>1</v>
      </c>
      <c r="M303" s="18" t="s">
        <v>1493</v>
      </c>
      <c r="N303" s="37"/>
      <c r="O303" s="38"/>
      <c r="P303" s="21" t="b">
        <v>0</v>
      </c>
      <c r="Q303" s="16" t="b">
        <v>0</v>
      </c>
      <c r="R303" s="23" t="b">
        <v>1</v>
      </c>
      <c r="X303" s="39"/>
      <c r="AI303" s="41"/>
      <c r="AJ303" s="26" t="b">
        <v>0</v>
      </c>
      <c r="AK303" s="27" t="b">
        <v>0</v>
      </c>
      <c r="AL303" s="27" t="b">
        <v>0</v>
      </c>
      <c r="AM303" s="27" t="b">
        <v>0</v>
      </c>
      <c r="AN303" s="27" t="b">
        <v>0</v>
      </c>
      <c r="AO303" s="28" t="b">
        <v>0</v>
      </c>
      <c r="AP303" s="27" t="b">
        <v>0</v>
      </c>
      <c r="AQ303" s="27" t="b">
        <v>0</v>
      </c>
      <c r="AR303" s="27" t="b">
        <v>0</v>
      </c>
      <c r="AS303" s="27" t="b">
        <v>0</v>
      </c>
      <c r="AT303" s="27" t="b">
        <v>0</v>
      </c>
      <c r="AU303" s="27" t="b">
        <v>0</v>
      </c>
      <c r="AV303" s="27" t="b">
        <v>0</v>
      </c>
      <c r="AW303" s="27" t="b">
        <v>0</v>
      </c>
      <c r="AX303" s="27" t="b">
        <v>0</v>
      </c>
      <c r="AY303" s="27" t="b">
        <v>0</v>
      </c>
      <c r="AZ303" s="29"/>
    </row>
    <row r="304">
      <c r="A304" s="9" t="s">
        <v>1494</v>
      </c>
      <c r="B304" s="10"/>
      <c r="C304" s="11"/>
      <c r="E304" s="12">
        <v>1.0</v>
      </c>
      <c r="F304" s="13" t="s">
        <v>1495</v>
      </c>
      <c r="G304" s="14" t="s">
        <v>1496</v>
      </c>
      <c r="H304" s="15" t="b">
        <v>1</v>
      </c>
      <c r="I304" s="16" t="b">
        <v>0</v>
      </c>
      <c r="J304" s="16" t="b">
        <v>0</v>
      </c>
      <c r="K304" s="16" t="b">
        <v>0</v>
      </c>
      <c r="L304" s="17" t="b">
        <v>0</v>
      </c>
      <c r="M304" s="18" t="s">
        <v>1497</v>
      </c>
      <c r="N304" s="19"/>
      <c r="O304" s="20"/>
      <c r="P304" s="21" t="b">
        <v>0</v>
      </c>
      <c r="Q304" s="16" t="b">
        <v>0</v>
      </c>
      <c r="R304" s="17" t="b">
        <v>0</v>
      </c>
      <c r="S304" s="74"/>
      <c r="T304" s="16"/>
      <c r="U304" s="16"/>
      <c r="V304" s="16"/>
      <c r="W304" s="16"/>
      <c r="X304" s="21"/>
      <c r="Y304" s="16"/>
      <c r="Z304" s="16"/>
      <c r="AA304" s="16"/>
      <c r="AB304" s="16"/>
      <c r="AC304" s="16"/>
      <c r="AD304" s="16"/>
      <c r="AE304" s="16"/>
      <c r="AF304" s="16"/>
      <c r="AG304" s="16"/>
      <c r="AH304" s="19"/>
      <c r="AI304" s="25"/>
      <c r="AJ304" s="26"/>
      <c r="AK304" s="27"/>
      <c r="AL304" s="27"/>
      <c r="AM304" s="27"/>
      <c r="AN304" s="27"/>
      <c r="AO304" s="28"/>
      <c r="AP304" s="27"/>
      <c r="AQ304" s="27"/>
      <c r="AR304" s="27"/>
      <c r="AS304" s="27"/>
      <c r="AT304" s="27"/>
      <c r="AU304" s="27"/>
      <c r="AV304" s="27"/>
      <c r="AW304" s="27"/>
      <c r="AX304" s="27"/>
      <c r="AY304" s="27"/>
      <c r="AZ304" s="29"/>
    </row>
    <row r="305">
      <c r="A305" s="9" t="s">
        <v>1498</v>
      </c>
      <c r="B305" s="42" t="s">
        <v>1499</v>
      </c>
      <c r="C305" s="48" t="s">
        <v>1500</v>
      </c>
      <c r="E305" s="12">
        <v>1.0</v>
      </c>
      <c r="F305" s="13" t="s">
        <v>1501</v>
      </c>
      <c r="G305" s="14" t="s">
        <v>1502</v>
      </c>
      <c r="H305" s="15" t="b">
        <v>1</v>
      </c>
      <c r="I305" s="16" t="b">
        <v>0</v>
      </c>
      <c r="J305" s="16" t="b">
        <v>0</v>
      </c>
      <c r="K305" s="16" t="b">
        <v>0</v>
      </c>
      <c r="L305" s="17" t="b">
        <v>0</v>
      </c>
      <c r="M305" s="18" t="s">
        <v>1503</v>
      </c>
      <c r="O305" s="40"/>
      <c r="P305" s="21" t="b">
        <v>0</v>
      </c>
      <c r="Q305" s="16" t="b">
        <v>0</v>
      </c>
      <c r="R305" s="17" t="b">
        <v>0</v>
      </c>
      <c r="X305" s="39"/>
      <c r="AI305" s="41"/>
      <c r="AJ305" s="39"/>
      <c r="AO305" s="40"/>
    </row>
    <row r="306">
      <c r="A306" s="9" t="s">
        <v>1504</v>
      </c>
      <c r="B306" s="42" t="s">
        <v>1505</v>
      </c>
      <c r="C306" s="48" t="s">
        <v>1506</v>
      </c>
      <c r="D306" s="50" t="s">
        <v>1507</v>
      </c>
      <c r="E306" s="12">
        <v>25.0</v>
      </c>
      <c r="F306" s="10"/>
      <c r="G306" s="14" t="s">
        <v>1508</v>
      </c>
      <c r="H306" s="15" t="b">
        <v>1</v>
      </c>
      <c r="I306" s="16" t="b">
        <v>0</v>
      </c>
      <c r="J306" s="16" t="b">
        <v>0</v>
      </c>
      <c r="K306" s="16" t="b">
        <v>0</v>
      </c>
      <c r="L306" s="17" t="b">
        <v>0</v>
      </c>
      <c r="M306" s="18" t="s">
        <v>1509</v>
      </c>
      <c r="O306" s="40"/>
      <c r="P306" s="21" t="b">
        <v>0</v>
      </c>
      <c r="Q306" s="16" t="b">
        <v>0</v>
      </c>
      <c r="R306" s="17" t="b">
        <v>0</v>
      </c>
      <c r="X306" s="39"/>
      <c r="AI306" s="41"/>
      <c r="AJ306" s="39"/>
      <c r="AO306" s="40"/>
    </row>
    <row r="307">
      <c r="A307" s="30" t="s">
        <v>1510</v>
      </c>
      <c r="B307" s="31" t="s">
        <v>1511</v>
      </c>
      <c r="C307" s="44" t="s">
        <v>1512</v>
      </c>
      <c r="D307" s="33"/>
      <c r="E307" s="34">
        <v>80000.0</v>
      </c>
      <c r="F307" s="35"/>
      <c r="G307" s="36" t="s">
        <v>1513</v>
      </c>
      <c r="H307" s="21" t="b">
        <v>0</v>
      </c>
      <c r="I307" s="16" t="b">
        <v>0</v>
      </c>
      <c r="J307" s="16" t="b">
        <v>0</v>
      </c>
      <c r="K307" s="16" t="b">
        <v>0</v>
      </c>
      <c r="L307" s="23" t="b">
        <v>1</v>
      </c>
      <c r="M307" s="18" t="s">
        <v>1514</v>
      </c>
      <c r="N307" s="37"/>
      <c r="O307" s="38"/>
      <c r="P307" s="15" t="b">
        <v>1</v>
      </c>
      <c r="Q307" s="22" t="b">
        <v>1</v>
      </c>
      <c r="R307" s="17" t="b">
        <v>0</v>
      </c>
      <c r="X307" s="39"/>
      <c r="AI307" s="41"/>
      <c r="AJ307" s="26" t="b">
        <v>0</v>
      </c>
      <c r="AK307" s="27" t="b">
        <v>0</v>
      </c>
      <c r="AL307" s="27" t="b">
        <v>0</v>
      </c>
      <c r="AM307" s="27" t="b">
        <v>0</v>
      </c>
      <c r="AN307" s="27" t="b">
        <v>0</v>
      </c>
      <c r="AO307" s="28" t="b">
        <v>0</v>
      </c>
      <c r="AP307" s="27" t="b">
        <v>0</v>
      </c>
      <c r="AQ307" s="27" t="b">
        <v>0</v>
      </c>
      <c r="AR307" s="27" t="b">
        <v>0</v>
      </c>
      <c r="AS307" s="27" t="b">
        <v>0</v>
      </c>
      <c r="AT307" s="27" t="b">
        <v>0</v>
      </c>
      <c r="AU307" s="27" t="b">
        <v>0</v>
      </c>
      <c r="AV307" s="27" t="b">
        <v>0</v>
      </c>
      <c r="AW307" s="27" t="b">
        <v>0</v>
      </c>
      <c r="AX307" s="27" t="b">
        <v>0</v>
      </c>
      <c r="AY307" s="27" t="b">
        <v>0</v>
      </c>
      <c r="AZ307" s="29"/>
    </row>
    <row r="308">
      <c r="A308" s="45" t="s">
        <v>1515</v>
      </c>
      <c r="B308" s="37"/>
      <c r="C308" s="32">
        <v>9.17021803109E11</v>
      </c>
      <c r="D308" s="33" t="s">
        <v>1516</v>
      </c>
      <c r="E308" s="46">
        <v>2.0</v>
      </c>
      <c r="F308" s="33" t="s">
        <v>1517</v>
      </c>
      <c r="G308" s="47" t="s">
        <v>1518</v>
      </c>
      <c r="H308" s="21" t="b">
        <v>0</v>
      </c>
      <c r="I308" s="16" t="b">
        <v>0</v>
      </c>
      <c r="J308" s="22" t="b">
        <v>1</v>
      </c>
      <c r="K308" s="16" t="b">
        <v>0</v>
      </c>
      <c r="L308" s="17" t="b">
        <v>0</v>
      </c>
      <c r="M308" s="18"/>
      <c r="O308" s="40"/>
      <c r="P308" s="26" t="b">
        <v>0</v>
      </c>
      <c r="Q308" s="27" t="b">
        <v>0</v>
      </c>
      <c r="R308" s="64" t="b">
        <v>1</v>
      </c>
      <c r="X308" s="39"/>
      <c r="AI308" s="41"/>
      <c r="AJ308" s="26" t="b">
        <v>0</v>
      </c>
      <c r="AK308" s="63" t="b">
        <v>1</v>
      </c>
      <c r="AL308" s="63" t="b">
        <v>1</v>
      </c>
      <c r="AM308" s="27" t="b">
        <v>0</v>
      </c>
      <c r="AN308" s="27" t="b">
        <v>0</v>
      </c>
      <c r="AO308" s="28" t="b">
        <v>0</v>
      </c>
      <c r="AP308" s="27" t="b">
        <v>0</v>
      </c>
      <c r="AQ308" s="63" t="b">
        <v>1</v>
      </c>
      <c r="AR308" s="27" t="b">
        <v>0</v>
      </c>
      <c r="AS308" s="27" t="b">
        <v>0</v>
      </c>
      <c r="AT308" s="27" t="b">
        <v>0</v>
      </c>
      <c r="AU308" s="27" t="b">
        <v>0</v>
      </c>
      <c r="AV308" s="27" t="b">
        <v>0</v>
      </c>
      <c r="AW308" s="27" t="b">
        <v>0</v>
      </c>
      <c r="AX308" s="27" t="b">
        <v>0</v>
      </c>
      <c r="AY308" s="27" t="b">
        <v>0</v>
      </c>
      <c r="AZ308" s="29" t="s">
        <v>101</v>
      </c>
    </row>
    <row r="309">
      <c r="A309" s="45" t="s">
        <v>1519</v>
      </c>
      <c r="B309" s="37" t="s">
        <v>1520</v>
      </c>
      <c r="C309" s="32">
        <v>9.71547224013E11</v>
      </c>
      <c r="D309" s="33"/>
      <c r="E309" s="46">
        <v>7.0</v>
      </c>
      <c r="F309" s="58" t="s">
        <v>1521</v>
      </c>
      <c r="G309" s="47" t="s">
        <v>1522</v>
      </c>
      <c r="H309" s="21" t="b">
        <v>0</v>
      </c>
      <c r="I309" s="16" t="b">
        <v>0</v>
      </c>
      <c r="J309" s="16" t="b">
        <v>0</v>
      </c>
      <c r="K309" s="22" t="b">
        <v>1</v>
      </c>
      <c r="L309" s="17" t="b">
        <v>0</v>
      </c>
      <c r="M309" s="18"/>
      <c r="N309" s="37" t="s">
        <v>1523</v>
      </c>
      <c r="O309" s="38" t="s">
        <v>1524</v>
      </c>
      <c r="P309" s="26" t="b">
        <v>0</v>
      </c>
      <c r="Q309" s="27" t="b">
        <v>0</v>
      </c>
      <c r="R309" s="28" t="b">
        <v>0</v>
      </c>
      <c r="X309" s="39"/>
      <c r="AI309" s="41"/>
      <c r="AJ309" s="26" t="b">
        <v>0</v>
      </c>
      <c r="AK309" s="27" t="b">
        <v>0</v>
      </c>
      <c r="AL309" s="27" t="b">
        <v>0</v>
      </c>
      <c r="AM309" s="27" t="b">
        <v>0</v>
      </c>
      <c r="AN309" s="27" t="b">
        <v>0</v>
      </c>
      <c r="AO309" s="28" t="b">
        <v>0</v>
      </c>
      <c r="AP309" s="27" t="b">
        <v>0</v>
      </c>
      <c r="AQ309" s="27" t="b">
        <v>0</v>
      </c>
      <c r="AR309" s="27" t="b">
        <v>0</v>
      </c>
      <c r="AS309" s="27" t="b">
        <v>0</v>
      </c>
      <c r="AT309" s="27" t="b">
        <v>0</v>
      </c>
      <c r="AU309" s="27" t="b">
        <v>0</v>
      </c>
      <c r="AV309" s="27" t="b">
        <v>0</v>
      </c>
      <c r="AW309" s="27" t="b">
        <v>0</v>
      </c>
      <c r="AX309" s="27" t="b">
        <v>0</v>
      </c>
      <c r="AY309" s="27" t="b">
        <v>0</v>
      </c>
      <c r="AZ309" s="29"/>
    </row>
    <row r="310">
      <c r="A310" s="45" t="s">
        <v>1525</v>
      </c>
      <c r="B310" s="37" t="s">
        <v>1526</v>
      </c>
      <c r="C310" s="32"/>
      <c r="D310" s="33"/>
      <c r="E310" s="62"/>
      <c r="F310" s="29" t="s">
        <v>1527</v>
      </c>
      <c r="G310" s="47" t="s">
        <v>1528</v>
      </c>
      <c r="H310" s="21" t="b">
        <v>0</v>
      </c>
      <c r="I310" s="16" t="b">
        <v>0</v>
      </c>
      <c r="J310" s="16" t="b">
        <v>0</v>
      </c>
      <c r="K310" s="22" t="b">
        <v>1</v>
      </c>
      <c r="L310" s="17" t="b">
        <v>0</v>
      </c>
      <c r="M310" s="18"/>
      <c r="N310" s="37" t="s">
        <v>1529</v>
      </c>
      <c r="O310" s="38" t="s">
        <v>1530</v>
      </c>
      <c r="P310" s="26" t="b">
        <v>0</v>
      </c>
      <c r="Q310" s="27" t="b">
        <v>0</v>
      </c>
      <c r="R310" s="28" t="b">
        <v>0</v>
      </c>
      <c r="X310" s="39"/>
      <c r="AI310" s="41"/>
      <c r="AJ310" s="26" t="b">
        <v>0</v>
      </c>
      <c r="AK310" s="27" t="b">
        <v>0</v>
      </c>
      <c r="AL310" s="27" t="b">
        <v>0</v>
      </c>
      <c r="AM310" s="27" t="b">
        <v>0</v>
      </c>
      <c r="AN310" s="27" t="b">
        <v>0</v>
      </c>
      <c r="AO310" s="28" t="b">
        <v>0</v>
      </c>
      <c r="AP310" s="27" t="b">
        <v>0</v>
      </c>
      <c r="AQ310" s="27" t="b">
        <v>0</v>
      </c>
      <c r="AR310" s="27" t="b">
        <v>0</v>
      </c>
      <c r="AS310" s="27" t="b">
        <v>0</v>
      </c>
      <c r="AT310" s="27" t="b">
        <v>0</v>
      </c>
      <c r="AU310" s="27" t="b">
        <v>0</v>
      </c>
      <c r="AV310" s="27" t="b">
        <v>0</v>
      </c>
      <c r="AW310" s="27" t="b">
        <v>0</v>
      </c>
      <c r="AX310" s="27" t="b">
        <v>0</v>
      </c>
      <c r="AY310" s="27" t="b">
        <v>0</v>
      </c>
      <c r="AZ310" s="29"/>
    </row>
    <row r="311">
      <c r="A311" s="45" t="s">
        <v>1531</v>
      </c>
      <c r="B311" s="37" t="s">
        <v>1532</v>
      </c>
      <c r="C311" s="32">
        <v>9.23215858756E11</v>
      </c>
      <c r="D311" s="33" t="s">
        <v>1533</v>
      </c>
      <c r="E311" s="46">
        <v>10.0</v>
      </c>
      <c r="F311" s="58" t="s">
        <v>1534</v>
      </c>
      <c r="G311" s="47" t="s">
        <v>1535</v>
      </c>
      <c r="H311" s="21" t="b">
        <v>0</v>
      </c>
      <c r="I311" s="16" t="b">
        <v>0</v>
      </c>
      <c r="J311" s="16" t="b">
        <v>0</v>
      </c>
      <c r="K311" s="22" t="b">
        <v>1</v>
      </c>
      <c r="L311" s="17" t="b">
        <v>0</v>
      </c>
      <c r="M311" s="18"/>
      <c r="N311" s="37" t="s">
        <v>1536</v>
      </c>
      <c r="O311" s="38" t="s">
        <v>1537</v>
      </c>
      <c r="P311" s="26" t="b">
        <v>0</v>
      </c>
      <c r="Q311" s="27" t="b">
        <v>0</v>
      </c>
      <c r="R311" s="28" t="b">
        <v>0</v>
      </c>
      <c r="X311" s="39"/>
      <c r="AI311" s="41"/>
      <c r="AJ311" s="26" t="b">
        <v>0</v>
      </c>
      <c r="AK311" s="27" t="b">
        <v>0</v>
      </c>
      <c r="AL311" s="27" t="b">
        <v>0</v>
      </c>
      <c r="AM311" s="27" t="b">
        <v>0</v>
      </c>
      <c r="AN311" s="27" t="b">
        <v>0</v>
      </c>
      <c r="AO311" s="28" t="b">
        <v>0</v>
      </c>
      <c r="AP311" s="27" t="b">
        <v>0</v>
      </c>
      <c r="AQ311" s="27" t="b">
        <v>0</v>
      </c>
      <c r="AR311" s="27" t="b">
        <v>0</v>
      </c>
      <c r="AS311" s="27" t="b">
        <v>0</v>
      </c>
      <c r="AT311" s="27" t="b">
        <v>0</v>
      </c>
      <c r="AU311" s="27" t="b">
        <v>0</v>
      </c>
      <c r="AV311" s="27" t="b">
        <v>0</v>
      </c>
      <c r="AW311" s="27" t="b">
        <v>0</v>
      </c>
      <c r="AX311" s="27" t="b">
        <v>0</v>
      </c>
      <c r="AY311" s="27" t="b">
        <v>0</v>
      </c>
      <c r="AZ311" s="29"/>
    </row>
    <row r="312">
      <c r="A312" s="9" t="s">
        <v>1538</v>
      </c>
      <c r="B312" s="42" t="s">
        <v>1539</v>
      </c>
      <c r="C312" s="48" t="s">
        <v>1540</v>
      </c>
      <c r="D312" s="50" t="s">
        <v>1541</v>
      </c>
      <c r="E312" s="43">
        <v>45813.0</v>
      </c>
      <c r="F312" s="13" t="s">
        <v>1542</v>
      </c>
      <c r="G312" s="14" t="s">
        <v>1543</v>
      </c>
      <c r="H312" s="15" t="b">
        <v>1</v>
      </c>
      <c r="I312" s="16" t="b">
        <v>0</v>
      </c>
      <c r="J312" s="16" t="b">
        <v>0</v>
      </c>
      <c r="K312" s="16" t="b">
        <v>0</v>
      </c>
      <c r="L312" s="17" t="b">
        <v>0</v>
      </c>
      <c r="M312" s="18" t="s">
        <v>1544</v>
      </c>
      <c r="O312" s="40"/>
      <c r="P312" s="21" t="b">
        <v>0</v>
      </c>
      <c r="Q312" s="16" t="b">
        <v>0</v>
      </c>
      <c r="R312" s="23" t="b">
        <v>1</v>
      </c>
      <c r="X312" s="39"/>
      <c r="AI312" s="41"/>
      <c r="AJ312" s="39"/>
      <c r="AO312" s="40"/>
    </row>
    <row r="313">
      <c r="A313" s="45" t="s">
        <v>1545</v>
      </c>
      <c r="B313" s="37"/>
      <c r="C313" s="32" t="s">
        <v>1546</v>
      </c>
      <c r="D313" s="29"/>
      <c r="E313" s="46">
        <v>1.0</v>
      </c>
      <c r="F313" s="33" t="s">
        <v>1547</v>
      </c>
      <c r="G313" s="47" t="s">
        <v>1548</v>
      </c>
      <c r="H313" s="21" t="b">
        <v>0</v>
      </c>
      <c r="I313" s="16" t="b">
        <v>0</v>
      </c>
      <c r="J313" s="22" t="b">
        <v>1</v>
      </c>
      <c r="K313" s="16" t="b">
        <v>0</v>
      </c>
      <c r="L313" s="17" t="b">
        <v>0</v>
      </c>
      <c r="M313" s="18"/>
      <c r="O313" s="40"/>
      <c r="P313" s="26" t="b">
        <v>0</v>
      </c>
      <c r="Q313" s="27" t="b">
        <v>0</v>
      </c>
      <c r="R313" s="28" t="b">
        <v>0</v>
      </c>
      <c r="X313" s="39"/>
      <c r="AI313" s="41"/>
      <c r="AJ313" s="66" t="b">
        <v>1</v>
      </c>
      <c r="AK313" s="63" t="b">
        <v>1</v>
      </c>
      <c r="AL313" s="63" t="b">
        <v>1</v>
      </c>
      <c r="AM313" s="27" t="b">
        <v>0</v>
      </c>
      <c r="AN313" s="27" t="b">
        <v>0</v>
      </c>
      <c r="AO313" s="28" t="b">
        <v>0</v>
      </c>
      <c r="AP313" s="63" t="b">
        <v>1</v>
      </c>
      <c r="AQ313" s="63" t="b">
        <v>1</v>
      </c>
      <c r="AR313" s="27" t="b">
        <v>0</v>
      </c>
      <c r="AS313" s="27" t="b">
        <v>0</v>
      </c>
      <c r="AT313" s="27" t="b">
        <v>0</v>
      </c>
      <c r="AU313" s="27" t="b">
        <v>0</v>
      </c>
      <c r="AV313" s="27" t="b">
        <v>0</v>
      </c>
      <c r="AW313" s="27" t="b">
        <v>0</v>
      </c>
      <c r="AX313" s="27" t="b">
        <v>0</v>
      </c>
      <c r="AY313" s="27" t="b">
        <v>0</v>
      </c>
      <c r="AZ313" s="29" t="s">
        <v>101</v>
      </c>
    </row>
    <row r="314">
      <c r="A314" s="45" t="s">
        <v>1549</v>
      </c>
      <c r="B314" s="37"/>
      <c r="C314" s="32">
        <v>3.4123141241E10</v>
      </c>
      <c r="D314" s="29"/>
      <c r="E314" s="46">
        <v>2.0</v>
      </c>
      <c r="F314" s="33" t="s">
        <v>1550</v>
      </c>
      <c r="G314" s="47" t="s">
        <v>1551</v>
      </c>
      <c r="H314" s="21" t="b">
        <v>0</v>
      </c>
      <c r="I314" s="16" t="b">
        <v>0</v>
      </c>
      <c r="J314" s="22" t="b">
        <v>1</v>
      </c>
      <c r="K314" s="16" t="b">
        <v>0</v>
      </c>
      <c r="L314" s="17" t="b">
        <v>0</v>
      </c>
      <c r="M314" s="18"/>
      <c r="O314" s="40"/>
      <c r="P314" s="26" t="b">
        <v>0</v>
      </c>
      <c r="Q314" s="27" t="b">
        <v>0</v>
      </c>
      <c r="R314" s="64" t="b">
        <v>1</v>
      </c>
      <c r="X314" s="39"/>
      <c r="AI314" s="41"/>
      <c r="AJ314" s="66" t="b">
        <v>1</v>
      </c>
      <c r="AK314" s="27" t="b">
        <v>0</v>
      </c>
      <c r="AL314" s="27" t="b">
        <v>0</v>
      </c>
      <c r="AM314" s="27" t="b">
        <v>0</v>
      </c>
      <c r="AN314" s="27" t="b">
        <v>0</v>
      </c>
      <c r="AO314" s="28" t="b">
        <v>0</v>
      </c>
      <c r="AP314" s="63" t="b">
        <v>1</v>
      </c>
      <c r="AQ314" s="27" t="b">
        <v>0</v>
      </c>
      <c r="AR314" s="27" t="b">
        <v>0</v>
      </c>
      <c r="AS314" s="27" t="b">
        <v>0</v>
      </c>
      <c r="AT314" s="27" t="b">
        <v>0</v>
      </c>
      <c r="AU314" s="27" t="b">
        <v>0</v>
      </c>
      <c r="AV314" s="27" t="b">
        <v>0</v>
      </c>
      <c r="AW314" s="27" t="b">
        <v>0</v>
      </c>
      <c r="AX314" s="27" t="b">
        <v>0</v>
      </c>
      <c r="AY314" s="27" t="b">
        <v>0</v>
      </c>
      <c r="AZ314" s="29" t="s">
        <v>101</v>
      </c>
    </row>
    <row r="315">
      <c r="A315" s="9" t="s">
        <v>1552</v>
      </c>
      <c r="B315" s="42" t="s">
        <v>1553</v>
      </c>
      <c r="C315" s="48" t="s">
        <v>1554</v>
      </c>
      <c r="D315" s="50" t="s">
        <v>1555</v>
      </c>
      <c r="E315" s="12">
        <v>15.0</v>
      </c>
      <c r="F315" s="10"/>
      <c r="G315" s="14" t="s">
        <v>1556</v>
      </c>
      <c r="H315" s="15" t="b">
        <v>1</v>
      </c>
      <c r="I315" s="16" t="b">
        <v>0</v>
      </c>
      <c r="J315" s="16" t="b">
        <v>0</v>
      </c>
      <c r="K315" s="16" t="b">
        <v>0</v>
      </c>
      <c r="L315" s="17" t="b">
        <v>0</v>
      </c>
      <c r="M315" s="18" t="s">
        <v>1557</v>
      </c>
      <c r="O315" s="40"/>
      <c r="P315" s="15" t="b">
        <v>1</v>
      </c>
      <c r="Q315" s="22" t="b">
        <v>1</v>
      </c>
      <c r="R315" s="23" t="b">
        <v>1</v>
      </c>
      <c r="X315" s="39"/>
      <c r="AI315" s="41"/>
      <c r="AJ315" s="39"/>
      <c r="AO315" s="40"/>
    </row>
    <row r="316">
      <c r="A316" s="9" t="s">
        <v>1558</v>
      </c>
      <c r="B316" s="42" t="s">
        <v>1559</v>
      </c>
      <c r="C316" s="48" t="s">
        <v>1560</v>
      </c>
      <c r="E316" s="12">
        <v>8.0</v>
      </c>
      <c r="F316" s="13" t="s">
        <v>1561</v>
      </c>
      <c r="G316" s="14" t="s">
        <v>1562</v>
      </c>
      <c r="H316" s="15" t="b">
        <v>1</v>
      </c>
      <c r="I316" s="16" t="b">
        <v>0</v>
      </c>
      <c r="J316" s="16" t="b">
        <v>0</v>
      </c>
      <c r="K316" s="16" t="b">
        <v>0</v>
      </c>
      <c r="L316" s="17" t="b">
        <v>0</v>
      </c>
      <c r="M316" s="18" t="s">
        <v>1563</v>
      </c>
      <c r="O316" s="40"/>
      <c r="P316" s="15" t="b">
        <v>1</v>
      </c>
      <c r="Q316" s="22" t="b">
        <v>1</v>
      </c>
      <c r="R316" s="23" t="b">
        <v>1</v>
      </c>
      <c r="X316" s="39"/>
      <c r="AI316" s="41"/>
      <c r="AJ316" s="39"/>
      <c r="AO316" s="40"/>
    </row>
    <row r="317">
      <c r="A317" s="45" t="s">
        <v>1564</v>
      </c>
      <c r="B317" s="45" t="s">
        <v>1565</v>
      </c>
      <c r="C317" s="59"/>
      <c r="D317" s="19"/>
      <c r="E317" s="60"/>
      <c r="F317" s="45" t="s">
        <v>1566</v>
      </c>
      <c r="G317" s="57" t="s">
        <v>1567</v>
      </c>
      <c r="H317" s="21" t="b">
        <v>0</v>
      </c>
      <c r="I317" s="22" t="b">
        <v>1</v>
      </c>
      <c r="J317" s="16" t="b">
        <v>0</v>
      </c>
      <c r="K317" s="16" t="b">
        <v>0</v>
      </c>
      <c r="L317" s="17" t="b">
        <v>0</v>
      </c>
      <c r="M317" s="18"/>
      <c r="O317" s="40"/>
      <c r="P317" s="21" t="b">
        <v>0</v>
      </c>
      <c r="Q317" s="16" t="b">
        <v>0</v>
      </c>
      <c r="R317" s="17" t="b">
        <v>0</v>
      </c>
      <c r="S317" s="75" t="b">
        <v>1</v>
      </c>
      <c r="T317" s="22" t="b">
        <v>1</v>
      </c>
      <c r="U317" s="22" t="b">
        <v>1</v>
      </c>
      <c r="V317" s="16" t="b">
        <v>0</v>
      </c>
      <c r="W317" s="16" t="b">
        <v>0</v>
      </c>
      <c r="X317" s="15" t="b">
        <v>1</v>
      </c>
      <c r="Y317" s="16" t="b">
        <v>0</v>
      </c>
      <c r="Z317" s="16" t="b">
        <v>0</v>
      </c>
      <c r="AA317" s="16" t="b">
        <v>0</v>
      </c>
      <c r="AB317" s="16" t="b">
        <v>0</v>
      </c>
      <c r="AC317" s="16" t="b">
        <v>0</v>
      </c>
      <c r="AD317" s="16" t="b">
        <v>0</v>
      </c>
      <c r="AE317" s="16" t="b">
        <v>0</v>
      </c>
      <c r="AF317" s="16" t="b">
        <v>0</v>
      </c>
      <c r="AG317" s="16" t="b">
        <v>0</v>
      </c>
      <c r="AH317" s="19" t="s">
        <v>101</v>
      </c>
      <c r="AI317" s="25" t="s">
        <v>1568</v>
      </c>
      <c r="AJ317" s="39"/>
      <c r="AO317" s="40"/>
    </row>
    <row r="318">
      <c r="A318" s="30" t="s">
        <v>1569</v>
      </c>
      <c r="B318" s="37"/>
      <c r="C318" s="32"/>
      <c r="D318" s="54" t="s">
        <v>1570</v>
      </c>
      <c r="E318" s="34">
        <v>200.0</v>
      </c>
      <c r="F318" s="35"/>
      <c r="G318" s="36" t="s">
        <v>1571</v>
      </c>
      <c r="H318" s="21" t="b">
        <v>0</v>
      </c>
      <c r="I318" s="16" t="b">
        <v>0</v>
      </c>
      <c r="J318" s="16" t="b">
        <v>0</v>
      </c>
      <c r="K318" s="16" t="b">
        <v>0</v>
      </c>
      <c r="L318" s="23" t="b">
        <v>1</v>
      </c>
      <c r="M318" s="18" t="s">
        <v>1572</v>
      </c>
      <c r="N318" s="37"/>
      <c r="O318" s="38"/>
      <c r="P318" s="21" t="b">
        <v>0</v>
      </c>
      <c r="Q318" s="16" t="b">
        <v>0</v>
      </c>
      <c r="R318" s="23" t="b">
        <v>1</v>
      </c>
      <c r="X318" s="39"/>
      <c r="AI318" s="41"/>
      <c r="AJ318" s="26" t="b">
        <v>0</v>
      </c>
      <c r="AK318" s="27" t="b">
        <v>0</v>
      </c>
      <c r="AL318" s="27" t="b">
        <v>0</v>
      </c>
      <c r="AM318" s="27" t="b">
        <v>0</v>
      </c>
      <c r="AN318" s="27" t="b">
        <v>0</v>
      </c>
      <c r="AO318" s="28" t="b">
        <v>0</v>
      </c>
      <c r="AP318" s="27" t="b">
        <v>0</v>
      </c>
      <c r="AQ318" s="27" t="b">
        <v>0</v>
      </c>
      <c r="AR318" s="27" t="b">
        <v>0</v>
      </c>
      <c r="AS318" s="27" t="b">
        <v>0</v>
      </c>
      <c r="AT318" s="27" t="b">
        <v>0</v>
      </c>
      <c r="AU318" s="27" t="b">
        <v>0</v>
      </c>
      <c r="AV318" s="27" t="b">
        <v>0</v>
      </c>
      <c r="AW318" s="27" t="b">
        <v>0</v>
      </c>
      <c r="AX318" s="27" t="b">
        <v>0</v>
      </c>
      <c r="AY318" s="27" t="b">
        <v>0</v>
      </c>
      <c r="AZ318" s="29"/>
    </row>
    <row r="319">
      <c r="A319" s="45" t="s">
        <v>1573</v>
      </c>
      <c r="B319" s="37" t="s">
        <v>1574</v>
      </c>
      <c r="C319" s="32"/>
      <c r="D319" s="33"/>
      <c r="E319" s="46">
        <v>1.0</v>
      </c>
      <c r="F319" s="29"/>
      <c r="G319" s="47" t="s">
        <v>1575</v>
      </c>
      <c r="H319" s="21" t="b">
        <v>0</v>
      </c>
      <c r="I319" s="16" t="b">
        <v>0</v>
      </c>
      <c r="J319" s="16" t="b">
        <v>0</v>
      </c>
      <c r="K319" s="22" t="b">
        <v>1</v>
      </c>
      <c r="L319" s="17" t="b">
        <v>0</v>
      </c>
      <c r="M319" s="18"/>
      <c r="N319" s="37" t="s">
        <v>152</v>
      </c>
      <c r="O319" s="38" t="s">
        <v>1576</v>
      </c>
      <c r="P319" s="26" t="b">
        <v>0</v>
      </c>
      <c r="Q319" s="27" t="b">
        <v>0</v>
      </c>
      <c r="R319" s="28" t="b">
        <v>0</v>
      </c>
      <c r="X319" s="39"/>
      <c r="AI319" s="41"/>
      <c r="AJ319" s="26" t="b">
        <v>0</v>
      </c>
      <c r="AK319" s="27" t="b">
        <v>0</v>
      </c>
      <c r="AL319" s="27" t="b">
        <v>0</v>
      </c>
      <c r="AM319" s="27" t="b">
        <v>0</v>
      </c>
      <c r="AN319" s="27" t="b">
        <v>0</v>
      </c>
      <c r="AO319" s="28" t="b">
        <v>0</v>
      </c>
      <c r="AP319" s="27" t="b">
        <v>0</v>
      </c>
      <c r="AQ319" s="27" t="b">
        <v>0</v>
      </c>
      <c r="AR319" s="27" t="b">
        <v>0</v>
      </c>
      <c r="AS319" s="27" t="b">
        <v>0</v>
      </c>
      <c r="AT319" s="27" t="b">
        <v>0</v>
      </c>
      <c r="AU319" s="27" t="b">
        <v>0</v>
      </c>
      <c r="AV319" s="27" t="b">
        <v>0</v>
      </c>
      <c r="AW319" s="27" t="b">
        <v>0</v>
      </c>
      <c r="AX319" s="27" t="b">
        <v>0</v>
      </c>
      <c r="AY319" s="27" t="b">
        <v>0</v>
      </c>
      <c r="AZ319" s="29"/>
    </row>
    <row r="320">
      <c r="A320" s="9" t="s">
        <v>1577</v>
      </c>
      <c r="B320" s="42" t="s">
        <v>1578</v>
      </c>
      <c r="C320" s="48" t="s">
        <v>1579</v>
      </c>
      <c r="E320" s="12">
        <v>6.0</v>
      </c>
      <c r="F320" s="13" t="s">
        <v>1580</v>
      </c>
      <c r="G320" s="14" t="s">
        <v>1581</v>
      </c>
      <c r="H320" s="15" t="b">
        <v>1</v>
      </c>
      <c r="I320" s="16" t="b">
        <v>0</v>
      </c>
      <c r="J320" s="16" t="b">
        <v>0</v>
      </c>
      <c r="K320" s="16" t="b">
        <v>0</v>
      </c>
      <c r="L320" s="17" t="b">
        <v>0</v>
      </c>
      <c r="M320" s="18" t="s">
        <v>1582</v>
      </c>
      <c r="N320" s="19"/>
      <c r="O320" s="20"/>
      <c r="P320" s="21" t="b">
        <v>0</v>
      </c>
      <c r="Q320" s="16" t="b">
        <v>0</v>
      </c>
      <c r="R320" s="23" t="b">
        <v>1</v>
      </c>
      <c r="S320" s="74"/>
      <c r="T320" s="16"/>
      <c r="U320" s="16"/>
      <c r="V320" s="16"/>
      <c r="W320" s="16"/>
      <c r="X320" s="21"/>
      <c r="Y320" s="16"/>
      <c r="Z320" s="16"/>
      <c r="AA320" s="16"/>
      <c r="AB320" s="16"/>
      <c r="AC320" s="16"/>
      <c r="AD320" s="16"/>
      <c r="AE320" s="16"/>
      <c r="AF320" s="16"/>
      <c r="AG320" s="16"/>
      <c r="AH320" s="19"/>
      <c r="AI320" s="25"/>
      <c r="AJ320" s="26"/>
      <c r="AK320" s="27"/>
      <c r="AL320" s="27"/>
      <c r="AM320" s="27"/>
      <c r="AN320" s="27"/>
      <c r="AO320" s="28"/>
      <c r="AP320" s="27"/>
      <c r="AQ320" s="27"/>
      <c r="AR320" s="27"/>
      <c r="AS320" s="27"/>
      <c r="AT320" s="27"/>
      <c r="AU320" s="27"/>
      <c r="AV320" s="27"/>
      <c r="AW320" s="27"/>
      <c r="AX320" s="27"/>
      <c r="AY320" s="27"/>
      <c r="AZ320" s="29"/>
    </row>
    <row r="321">
      <c r="A321" s="9" t="s">
        <v>1583</v>
      </c>
      <c r="B321" s="10"/>
      <c r="C321" s="48" t="s">
        <v>1584</v>
      </c>
      <c r="E321" s="12">
        <v>100000.0</v>
      </c>
      <c r="F321" s="13" t="s">
        <v>1585</v>
      </c>
      <c r="G321" s="14" t="s">
        <v>1586</v>
      </c>
      <c r="H321" s="15" t="b">
        <v>1</v>
      </c>
      <c r="I321" s="16" t="b">
        <v>0</v>
      </c>
      <c r="J321" s="16" t="b">
        <v>0</v>
      </c>
      <c r="K321" s="16" t="b">
        <v>0</v>
      </c>
      <c r="L321" s="17" t="b">
        <v>0</v>
      </c>
      <c r="M321" s="18" t="s">
        <v>1587</v>
      </c>
      <c r="O321" s="40"/>
      <c r="P321" s="21" t="b">
        <v>0</v>
      </c>
      <c r="Q321" s="16" t="b">
        <v>0</v>
      </c>
      <c r="R321" s="23" t="b">
        <v>1</v>
      </c>
      <c r="X321" s="39"/>
      <c r="AI321" s="41"/>
      <c r="AO321" s="40"/>
    </row>
    <row r="322">
      <c r="A322" s="9" t="s">
        <v>1588</v>
      </c>
      <c r="B322" s="42" t="s">
        <v>1589</v>
      </c>
      <c r="C322" s="48" t="s">
        <v>1590</v>
      </c>
      <c r="D322" s="50" t="s">
        <v>1591</v>
      </c>
      <c r="E322" s="12">
        <v>20.0</v>
      </c>
      <c r="F322" s="13" t="s">
        <v>1592</v>
      </c>
      <c r="G322" s="14" t="s">
        <v>1593</v>
      </c>
      <c r="H322" s="15" t="b">
        <v>1</v>
      </c>
      <c r="I322" s="16" t="b">
        <v>0</v>
      </c>
      <c r="J322" s="16" t="b">
        <v>0</v>
      </c>
      <c r="K322" s="16" t="b">
        <v>0</v>
      </c>
      <c r="L322" s="17" t="b">
        <v>0</v>
      </c>
      <c r="M322" s="18" t="s">
        <v>1594</v>
      </c>
      <c r="O322" s="40"/>
      <c r="P322" s="15" t="b">
        <v>1</v>
      </c>
      <c r="Q322" s="22" t="b">
        <v>1</v>
      </c>
      <c r="R322" s="23" t="b">
        <v>1</v>
      </c>
      <c r="X322" s="39"/>
      <c r="AI322" s="41"/>
      <c r="AO322" s="40"/>
    </row>
    <row r="323">
      <c r="A323" s="9" t="s">
        <v>1595</v>
      </c>
      <c r="B323" s="10"/>
      <c r="C323" s="11"/>
      <c r="E323" s="12" t="s">
        <v>1596</v>
      </c>
      <c r="F323" s="13" t="s">
        <v>1597</v>
      </c>
      <c r="G323" s="14" t="s">
        <v>1598</v>
      </c>
      <c r="H323" s="15" t="b">
        <v>1</v>
      </c>
      <c r="I323" s="16" t="b">
        <v>0</v>
      </c>
      <c r="J323" s="16" t="b">
        <v>0</v>
      </c>
      <c r="K323" s="16" t="b">
        <v>0</v>
      </c>
      <c r="L323" s="17" t="b">
        <v>0</v>
      </c>
      <c r="M323" s="18" t="s">
        <v>1599</v>
      </c>
      <c r="O323" s="40"/>
      <c r="P323" s="15" t="b">
        <v>1</v>
      </c>
      <c r="Q323" s="22" t="b">
        <v>1</v>
      </c>
      <c r="R323" s="23" t="b">
        <v>1</v>
      </c>
      <c r="X323" s="39"/>
      <c r="AI323" s="41"/>
      <c r="AJ323" s="27"/>
      <c r="AK323" s="27"/>
      <c r="AL323" s="27"/>
      <c r="AM323" s="27"/>
      <c r="AN323" s="27"/>
      <c r="AO323" s="28"/>
      <c r="AP323" s="27"/>
      <c r="AQ323" s="27"/>
      <c r="AR323" s="27"/>
      <c r="AS323" s="27"/>
      <c r="AT323" s="27"/>
      <c r="AU323" s="27"/>
      <c r="AV323" s="27"/>
      <c r="AW323" s="27"/>
      <c r="AX323" s="27"/>
      <c r="AY323" s="27"/>
      <c r="AZ323" s="29"/>
    </row>
    <row r="324">
      <c r="A324" s="9" t="s">
        <v>1600</v>
      </c>
      <c r="B324" s="42" t="s">
        <v>1601</v>
      </c>
      <c r="C324" s="48" t="s">
        <v>1602</v>
      </c>
      <c r="D324" s="50" t="s">
        <v>1603</v>
      </c>
      <c r="E324" s="12">
        <v>2000.0</v>
      </c>
      <c r="F324" s="13" t="s">
        <v>1604</v>
      </c>
      <c r="G324" s="14" t="s">
        <v>1605</v>
      </c>
      <c r="H324" s="15" t="b">
        <v>1</v>
      </c>
      <c r="I324" s="16" t="b">
        <v>0</v>
      </c>
      <c r="J324" s="16" t="b">
        <v>0</v>
      </c>
      <c r="K324" s="16" t="b">
        <v>0</v>
      </c>
      <c r="L324" s="17" t="b">
        <v>0</v>
      </c>
      <c r="M324" s="18" t="s">
        <v>1606</v>
      </c>
      <c r="O324" s="40"/>
      <c r="P324" s="15" t="b">
        <v>1</v>
      </c>
      <c r="Q324" s="22" t="b">
        <v>1</v>
      </c>
      <c r="R324" s="23" t="b">
        <v>1</v>
      </c>
      <c r="X324" s="39"/>
      <c r="AI324" s="41"/>
      <c r="AO324" s="40"/>
    </row>
    <row r="325">
      <c r="A325" s="30" t="s">
        <v>1607</v>
      </c>
      <c r="B325" s="37"/>
      <c r="C325" s="44" t="s">
        <v>1608</v>
      </c>
      <c r="D325" s="33"/>
      <c r="E325" s="34">
        <v>1.0</v>
      </c>
      <c r="F325" s="35"/>
      <c r="G325" s="36" t="s">
        <v>1609</v>
      </c>
      <c r="H325" s="21" t="b">
        <v>0</v>
      </c>
      <c r="I325" s="16" t="b">
        <v>0</v>
      </c>
      <c r="J325" s="16" t="b">
        <v>0</v>
      </c>
      <c r="K325" s="16" t="b">
        <v>0</v>
      </c>
      <c r="L325" s="23" t="b">
        <v>1</v>
      </c>
      <c r="M325" s="18" t="s">
        <v>1610</v>
      </c>
      <c r="N325" s="37"/>
      <c r="O325" s="38"/>
      <c r="P325" s="21" t="b">
        <v>0</v>
      </c>
      <c r="Q325" s="16" t="b">
        <v>0</v>
      </c>
      <c r="R325" s="23" t="b">
        <v>1</v>
      </c>
      <c r="X325" s="39"/>
      <c r="AI325" s="41"/>
      <c r="AJ325" s="27" t="b">
        <v>0</v>
      </c>
      <c r="AK325" s="27" t="b">
        <v>0</v>
      </c>
      <c r="AL325" s="27" t="b">
        <v>0</v>
      </c>
      <c r="AM325" s="27" t="b">
        <v>0</v>
      </c>
      <c r="AN325" s="27" t="b">
        <v>0</v>
      </c>
      <c r="AO325" s="28" t="b">
        <v>0</v>
      </c>
      <c r="AP325" s="27" t="b">
        <v>0</v>
      </c>
      <c r="AQ325" s="27" t="b">
        <v>0</v>
      </c>
      <c r="AR325" s="27" t="b">
        <v>0</v>
      </c>
      <c r="AS325" s="27" t="b">
        <v>0</v>
      </c>
      <c r="AT325" s="27" t="b">
        <v>0</v>
      </c>
      <c r="AU325" s="27" t="b">
        <v>0</v>
      </c>
      <c r="AV325" s="27" t="b">
        <v>0</v>
      </c>
      <c r="AW325" s="27" t="b">
        <v>0</v>
      </c>
      <c r="AX325" s="27" t="b">
        <v>0</v>
      </c>
      <c r="AY325" s="27" t="b">
        <v>0</v>
      </c>
      <c r="AZ325" s="29"/>
    </row>
    <row r="326">
      <c r="A326" s="9" t="s">
        <v>1611</v>
      </c>
      <c r="B326" s="42" t="s">
        <v>1612</v>
      </c>
      <c r="C326" s="48" t="s">
        <v>1613</v>
      </c>
      <c r="D326" s="50" t="s">
        <v>1614</v>
      </c>
      <c r="E326" s="12">
        <v>18.0</v>
      </c>
      <c r="F326" s="13" t="s">
        <v>1615</v>
      </c>
      <c r="G326" s="14" t="s">
        <v>1616</v>
      </c>
      <c r="H326" s="15" t="b">
        <v>1</v>
      </c>
      <c r="I326" s="16" t="b">
        <v>0</v>
      </c>
      <c r="J326" s="16" t="b">
        <v>0</v>
      </c>
      <c r="K326" s="16" t="b">
        <v>0</v>
      </c>
      <c r="L326" s="17" t="b">
        <v>0</v>
      </c>
      <c r="M326" s="18" t="s">
        <v>1617</v>
      </c>
      <c r="O326" s="40"/>
      <c r="P326" s="21" t="b">
        <v>0</v>
      </c>
      <c r="Q326" s="22" t="b">
        <v>1</v>
      </c>
      <c r="R326" s="17" t="b">
        <v>0</v>
      </c>
      <c r="X326" s="39"/>
      <c r="AI326" s="41"/>
      <c r="AO326" s="40"/>
    </row>
    <row r="327">
      <c r="A327" s="45" t="s">
        <v>1618</v>
      </c>
      <c r="B327" s="37" t="s">
        <v>1619</v>
      </c>
      <c r="C327" s="32" t="s">
        <v>1620</v>
      </c>
      <c r="D327" s="29"/>
      <c r="E327" s="62"/>
      <c r="F327" s="37" t="s">
        <v>1621</v>
      </c>
      <c r="G327" s="47" t="s">
        <v>1622</v>
      </c>
      <c r="H327" s="21" t="b">
        <v>0</v>
      </c>
      <c r="I327" s="16" t="b">
        <v>0</v>
      </c>
      <c r="J327" s="22" t="b">
        <v>1</v>
      </c>
      <c r="K327" s="16" t="b">
        <v>0</v>
      </c>
      <c r="L327" s="17" t="b">
        <v>0</v>
      </c>
      <c r="M327" s="18"/>
      <c r="O327" s="40"/>
      <c r="P327" s="26" t="b">
        <v>0</v>
      </c>
      <c r="Q327" s="27" t="b">
        <v>0</v>
      </c>
      <c r="R327" s="28" t="b">
        <v>0</v>
      </c>
      <c r="X327" s="39"/>
      <c r="AI327" s="41"/>
      <c r="AJ327" s="63" t="b">
        <v>1</v>
      </c>
      <c r="AK327" s="27" t="b">
        <v>0</v>
      </c>
      <c r="AL327" s="27" t="b">
        <v>0</v>
      </c>
      <c r="AM327" s="27" t="b">
        <v>0</v>
      </c>
      <c r="AN327" s="27" t="b">
        <v>0</v>
      </c>
      <c r="AO327" s="28" t="b">
        <v>0</v>
      </c>
      <c r="AP327" s="27" t="b">
        <v>0</v>
      </c>
      <c r="AQ327" s="27" t="b">
        <v>0</v>
      </c>
      <c r="AR327" s="27" t="b">
        <v>0</v>
      </c>
      <c r="AS327" s="27" t="b">
        <v>0</v>
      </c>
      <c r="AT327" s="27" t="b">
        <v>0</v>
      </c>
      <c r="AU327" s="27" t="b">
        <v>0</v>
      </c>
      <c r="AV327" s="27" t="b">
        <v>0</v>
      </c>
      <c r="AW327" s="27" t="b">
        <v>0</v>
      </c>
      <c r="AX327" s="63" t="b">
        <v>1</v>
      </c>
      <c r="AY327" s="27" t="b">
        <v>0</v>
      </c>
      <c r="AZ327" s="29" t="s">
        <v>101</v>
      </c>
    </row>
    <row r="328">
      <c r="A328" s="9" t="s">
        <v>1623</v>
      </c>
      <c r="B328" s="42" t="s">
        <v>1624</v>
      </c>
      <c r="C328" s="48" t="s">
        <v>1625</v>
      </c>
      <c r="E328" s="12">
        <v>12.0</v>
      </c>
      <c r="F328" s="13" t="s">
        <v>1626</v>
      </c>
      <c r="G328" s="14" t="s">
        <v>1627</v>
      </c>
      <c r="H328" s="15" t="b">
        <v>1</v>
      </c>
      <c r="I328" s="16" t="b">
        <v>0</v>
      </c>
      <c r="J328" s="16" t="b">
        <v>0</v>
      </c>
      <c r="K328" s="16" t="b">
        <v>0</v>
      </c>
      <c r="L328" s="17" t="b">
        <v>0</v>
      </c>
      <c r="M328" s="18" t="s">
        <v>1628</v>
      </c>
      <c r="O328" s="40"/>
      <c r="P328" s="15" t="b">
        <v>1</v>
      </c>
      <c r="Q328" s="16" t="b">
        <v>0</v>
      </c>
      <c r="R328" s="17" t="b">
        <v>0</v>
      </c>
      <c r="X328" s="39"/>
      <c r="AI328" s="41"/>
      <c r="AO328" s="40"/>
    </row>
    <row r="329">
      <c r="A329" s="45" t="s">
        <v>1629</v>
      </c>
      <c r="B329" s="37" t="s">
        <v>1630</v>
      </c>
      <c r="C329" s="32">
        <v>2.7784995161E10</v>
      </c>
      <c r="D329" s="33"/>
      <c r="E329" s="46">
        <v>1.0</v>
      </c>
      <c r="F329" s="29"/>
      <c r="G329" s="47" t="s">
        <v>1631</v>
      </c>
      <c r="H329" s="21" t="b">
        <v>0</v>
      </c>
      <c r="I329" s="16" t="b">
        <v>0</v>
      </c>
      <c r="J329" s="16" t="b">
        <v>0</v>
      </c>
      <c r="K329" s="22" t="b">
        <v>1</v>
      </c>
      <c r="L329" s="17" t="b">
        <v>0</v>
      </c>
      <c r="M329" s="18"/>
      <c r="N329" s="37" t="s">
        <v>136</v>
      </c>
      <c r="O329" s="38" t="s">
        <v>1632</v>
      </c>
      <c r="P329" s="26" t="b">
        <v>0</v>
      </c>
      <c r="Q329" s="27" t="b">
        <v>0</v>
      </c>
      <c r="R329" s="28" t="b">
        <v>0</v>
      </c>
      <c r="X329" s="39"/>
      <c r="AI329" s="41"/>
      <c r="AJ329" s="27" t="b">
        <v>0</v>
      </c>
      <c r="AK329" s="27" t="b">
        <v>0</v>
      </c>
      <c r="AL329" s="27" t="b">
        <v>0</v>
      </c>
      <c r="AM329" s="27" t="b">
        <v>0</v>
      </c>
      <c r="AN329" s="27" t="b">
        <v>0</v>
      </c>
      <c r="AO329" s="28" t="b">
        <v>0</v>
      </c>
      <c r="AP329" s="27" t="b">
        <v>0</v>
      </c>
      <c r="AQ329" s="27" t="b">
        <v>0</v>
      </c>
      <c r="AR329" s="27" t="b">
        <v>0</v>
      </c>
      <c r="AS329" s="27" t="b">
        <v>0</v>
      </c>
      <c r="AT329" s="27" t="b">
        <v>0</v>
      </c>
      <c r="AU329" s="27" t="b">
        <v>0</v>
      </c>
      <c r="AV329" s="27" t="b">
        <v>0</v>
      </c>
      <c r="AW329" s="27" t="b">
        <v>0</v>
      </c>
      <c r="AX329" s="27" t="b">
        <v>0</v>
      </c>
      <c r="AY329" s="27" t="b">
        <v>0</v>
      </c>
      <c r="AZ329" s="29"/>
    </row>
    <row r="330">
      <c r="A330" s="45" t="s">
        <v>1633</v>
      </c>
      <c r="B330" s="37" t="s">
        <v>1634</v>
      </c>
      <c r="C330" s="67"/>
      <c r="D330" s="29"/>
      <c r="E330" s="46">
        <v>18.0</v>
      </c>
      <c r="F330" s="29"/>
      <c r="G330" s="47" t="s">
        <v>1635</v>
      </c>
      <c r="H330" s="21" t="b">
        <v>0</v>
      </c>
      <c r="I330" s="16" t="b">
        <v>0</v>
      </c>
      <c r="J330" s="22" t="b">
        <v>1</v>
      </c>
      <c r="K330" s="16" t="b">
        <v>0</v>
      </c>
      <c r="L330" s="17" t="b">
        <v>0</v>
      </c>
      <c r="M330" s="18"/>
      <c r="O330" s="40"/>
      <c r="P330" s="26" t="b">
        <v>0</v>
      </c>
      <c r="Q330" s="27" t="b">
        <v>0</v>
      </c>
      <c r="R330" s="28" t="b">
        <v>0</v>
      </c>
      <c r="X330" s="39"/>
      <c r="AI330" s="41"/>
      <c r="AJ330" s="27" t="b">
        <v>0</v>
      </c>
      <c r="AK330" s="27" t="b">
        <v>0</v>
      </c>
      <c r="AL330" s="27" t="b">
        <v>0</v>
      </c>
      <c r="AM330" s="27" t="b">
        <v>0</v>
      </c>
      <c r="AN330" s="63" t="b">
        <v>1</v>
      </c>
      <c r="AO330" s="28" t="b">
        <v>0</v>
      </c>
      <c r="AP330" s="27" t="b">
        <v>0</v>
      </c>
      <c r="AQ330" s="27" t="b">
        <v>0</v>
      </c>
      <c r="AR330" s="27" t="b">
        <v>0</v>
      </c>
      <c r="AS330" s="27" t="b">
        <v>0</v>
      </c>
      <c r="AT330" s="63" t="b">
        <v>1</v>
      </c>
      <c r="AU330" s="27" t="b">
        <v>0</v>
      </c>
      <c r="AV330" s="27" t="b">
        <v>0</v>
      </c>
      <c r="AW330" s="27" t="b">
        <v>0</v>
      </c>
      <c r="AX330" s="27" t="b">
        <v>0</v>
      </c>
      <c r="AY330" s="27" t="b">
        <v>0</v>
      </c>
      <c r="AZ330" s="29" t="s">
        <v>101</v>
      </c>
    </row>
    <row r="331">
      <c r="A331" s="30" t="s">
        <v>1636</v>
      </c>
      <c r="B331" s="37"/>
      <c r="C331" s="44" t="s">
        <v>1637</v>
      </c>
      <c r="D331" s="33"/>
      <c r="E331" s="34">
        <v>1.0</v>
      </c>
      <c r="F331" s="35"/>
      <c r="G331" s="36" t="s">
        <v>1638</v>
      </c>
      <c r="H331" s="21" t="b">
        <v>0</v>
      </c>
      <c r="I331" s="16" t="b">
        <v>0</v>
      </c>
      <c r="J331" s="16" t="b">
        <v>0</v>
      </c>
      <c r="K331" s="16" t="b">
        <v>0</v>
      </c>
      <c r="L331" s="23" t="b">
        <v>1</v>
      </c>
      <c r="M331" s="18" t="s">
        <v>1639</v>
      </c>
      <c r="N331" s="37"/>
      <c r="O331" s="38"/>
      <c r="P331" s="21" t="b">
        <v>0</v>
      </c>
      <c r="Q331" s="16" t="b">
        <v>0</v>
      </c>
      <c r="R331" s="23" t="b">
        <v>1</v>
      </c>
      <c r="X331" s="39"/>
      <c r="AI331" s="41"/>
      <c r="AJ331" s="27" t="b">
        <v>0</v>
      </c>
      <c r="AK331" s="27" t="b">
        <v>0</v>
      </c>
      <c r="AL331" s="27" t="b">
        <v>0</v>
      </c>
      <c r="AM331" s="27" t="b">
        <v>0</v>
      </c>
      <c r="AN331" s="27" t="b">
        <v>0</v>
      </c>
      <c r="AO331" s="28" t="b">
        <v>0</v>
      </c>
      <c r="AP331" s="27" t="b">
        <v>0</v>
      </c>
      <c r="AQ331" s="27" t="b">
        <v>0</v>
      </c>
      <c r="AR331" s="27" t="b">
        <v>0</v>
      </c>
      <c r="AS331" s="27" t="b">
        <v>0</v>
      </c>
      <c r="AT331" s="27" t="b">
        <v>0</v>
      </c>
      <c r="AU331" s="27" t="b">
        <v>0</v>
      </c>
      <c r="AV331" s="27" t="b">
        <v>0</v>
      </c>
      <c r="AW331" s="27" t="b">
        <v>0</v>
      </c>
      <c r="AX331" s="27" t="b">
        <v>0</v>
      </c>
      <c r="AY331" s="27" t="b">
        <v>0</v>
      </c>
      <c r="AZ331" s="29"/>
    </row>
    <row r="332">
      <c r="A332" s="30" t="s">
        <v>1640</v>
      </c>
      <c r="B332" s="37"/>
      <c r="C332" s="44" t="s">
        <v>1641</v>
      </c>
      <c r="D332" s="33"/>
      <c r="E332" s="34">
        <v>5.0</v>
      </c>
      <c r="F332" s="35"/>
      <c r="G332" s="36" t="s">
        <v>1642</v>
      </c>
      <c r="H332" s="21" t="b">
        <v>0</v>
      </c>
      <c r="I332" s="16" t="b">
        <v>0</v>
      </c>
      <c r="J332" s="16" t="b">
        <v>0</v>
      </c>
      <c r="K332" s="16" t="b">
        <v>0</v>
      </c>
      <c r="L332" s="23" t="b">
        <v>1</v>
      </c>
      <c r="M332" s="18" t="s">
        <v>741</v>
      </c>
      <c r="N332" s="37"/>
      <c r="O332" s="38"/>
      <c r="P332" s="21" t="b">
        <v>0</v>
      </c>
      <c r="Q332" s="16" t="b">
        <v>0</v>
      </c>
      <c r="R332" s="23" t="b">
        <v>1</v>
      </c>
      <c r="X332" s="39"/>
      <c r="AI332" s="41"/>
      <c r="AJ332" s="27" t="b">
        <v>0</v>
      </c>
      <c r="AK332" s="27" t="b">
        <v>0</v>
      </c>
      <c r="AL332" s="27" t="b">
        <v>0</v>
      </c>
      <c r="AM332" s="27" t="b">
        <v>0</v>
      </c>
      <c r="AN332" s="27" t="b">
        <v>0</v>
      </c>
      <c r="AO332" s="28" t="b">
        <v>0</v>
      </c>
      <c r="AP332" s="27" t="b">
        <v>0</v>
      </c>
      <c r="AQ332" s="27" t="b">
        <v>0</v>
      </c>
      <c r="AR332" s="27" t="b">
        <v>0</v>
      </c>
      <c r="AS332" s="27" t="b">
        <v>0</v>
      </c>
      <c r="AT332" s="27" t="b">
        <v>0</v>
      </c>
      <c r="AU332" s="27" t="b">
        <v>0</v>
      </c>
      <c r="AV332" s="27" t="b">
        <v>0</v>
      </c>
      <c r="AW332" s="27" t="b">
        <v>0</v>
      </c>
      <c r="AX332" s="27" t="b">
        <v>0</v>
      </c>
      <c r="AY332" s="27" t="b">
        <v>0</v>
      </c>
      <c r="AZ332" s="29"/>
    </row>
    <row r="333">
      <c r="A333" s="30" t="s">
        <v>1643</v>
      </c>
      <c r="B333" s="37"/>
      <c r="C333" s="44" t="s">
        <v>1644</v>
      </c>
      <c r="D333" s="33"/>
      <c r="E333" s="34">
        <v>25.0</v>
      </c>
      <c r="F333" s="35" t="s">
        <v>1645</v>
      </c>
      <c r="G333" s="36" t="s">
        <v>1646</v>
      </c>
      <c r="H333" s="21" t="b">
        <v>0</v>
      </c>
      <c r="I333" s="16" t="b">
        <v>0</v>
      </c>
      <c r="J333" s="16" t="b">
        <v>0</v>
      </c>
      <c r="K333" s="16" t="b">
        <v>0</v>
      </c>
      <c r="L333" s="23" t="b">
        <v>1</v>
      </c>
      <c r="M333" s="18" t="s">
        <v>1647</v>
      </c>
      <c r="N333" s="37"/>
      <c r="O333" s="38"/>
      <c r="P333" s="15" t="b">
        <v>1</v>
      </c>
      <c r="Q333" s="22" t="b">
        <v>1</v>
      </c>
      <c r="R333" s="17" t="b">
        <v>0</v>
      </c>
      <c r="X333" s="39"/>
      <c r="AI333" s="41"/>
      <c r="AJ333" s="27" t="b">
        <v>0</v>
      </c>
      <c r="AK333" s="27" t="b">
        <v>0</v>
      </c>
      <c r="AL333" s="27" t="b">
        <v>0</v>
      </c>
      <c r="AM333" s="27" t="b">
        <v>0</v>
      </c>
      <c r="AN333" s="27" t="b">
        <v>0</v>
      </c>
      <c r="AO333" s="28" t="b">
        <v>0</v>
      </c>
      <c r="AP333" s="27" t="b">
        <v>0</v>
      </c>
      <c r="AQ333" s="27" t="b">
        <v>0</v>
      </c>
      <c r="AR333" s="27" t="b">
        <v>0</v>
      </c>
      <c r="AS333" s="27" t="b">
        <v>0</v>
      </c>
      <c r="AT333" s="27" t="b">
        <v>0</v>
      </c>
      <c r="AU333" s="27" t="b">
        <v>0</v>
      </c>
      <c r="AV333" s="27" t="b">
        <v>0</v>
      </c>
      <c r="AW333" s="27" t="b">
        <v>0</v>
      </c>
      <c r="AX333" s="27" t="b">
        <v>0</v>
      </c>
      <c r="AY333" s="27" t="b">
        <v>0</v>
      </c>
      <c r="AZ333" s="29"/>
    </row>
    <row r="334">
      <c r="A334" s="45" t="s">
        <v>1648</v>
      </c>
      <c r="B334" s="37"/>
      <c r="C334" s="32">
        <v>3.3106519467E10</v>
      </c>
      <c r="D334" s="29"/>
      <c r="E334" s="46">
        <v>3.0</v>
      </c>
      <c r="F334" s="33" t="s">
        <v>1649</v>
      </c>
      <c r="G334" s="47" t="s">
        <v>1650</v>
      </c>
      <c r="H334" s="21" t="b">
        <v>0</v>
      </c>
      <c r="I334" s="16" t="b">
        <v>0</v>
      </c>
      <c r="J334" s="22" t="b">
        <v>1</v>
      </c>
      <c r="K334" s="16" t="b">
        <v>0</v>
      </c>
      <c r="L334" s="17" t="b">
        <v>0</v>
      </c>
      <c r="M334" s="18"/>
      <c r="O334" s="40"/>
      <c r="P334" s="26" t="b">
        <v>0</v>
      </c>
      <c r="Q334" s="27" t="b">
        <v>0</v>
      </c>
      <c r="R334" s="28" t="b">
        <v>0</v>
      </c>
      <c r="X334" s="39"/>
      <c r="AI334" s="41"/>
      <c r="AJ334" s="63" t="b">
        <v>1</v>
      </c>
      <c r="AK334" s="27" t="b">
        <v>0</v>
      </c>
      <c r="AL334" s="27" t="b">
        <v>0</v>
      </c>
      <c r="AM334" s="27" t="b">
        <v>0</v>
      </c>
      <c r="AN334" s="27" t="b">
        <v>0</v>
      </c>
      <c r="AO334" s="28" t="b">
        <v>0</v>
      </c>
      <c r="AP334" s="27" t="b">
        <v>0</v>
      </c>
      <c r="AQ334" s="27" t="b">
        <v>0</v>
      </c>
      <c r="AR334" s="27" t="b">
        <v>0</v>
      </c>
      <c r="AS334" s="27" t="b">
        <v>0</v>
      </c>
      <c r="AT334" s="63" t="b">
        <v>1</v>
      </c>
      <c r="AU334" s="27" t="b">
        <v>0</v>
      </c>
      <c r="AV334" s="27" t="b">
        <v>0</v>
      </c>
      <c r="AW334" s="27" t="b">
        <v>0</v>
      </c>
      <c r="AX334" s="27" t="b">
        <v>0</v>
      </c>
      <c r="AY334" s="27" t="b">
        <v>0</v>
      </c>
      <c r="AZ334" s="29" t="s">
        <v>101</v>
      </c>
    </row>
    <row r="335">
      <c r="A335" s="9" t="s">
        <v>1651</v>
      </c>
      <c r="B335" s="42" t="s">
        <v>1652</v>
      </c>
      <c r="C335" s="11"/>
      <c r="E335" s="12">
        <v>1.0</v>
      </c>
      <c r="F335" s="13" t="s">
        <v>1653</v>
      </c>
      <c r="G335" s="14" t="s">
        <v>1654</v>
      </c>
      <c r="H335" s="15" t="b">
        <v>1</v>
      </c>
      <c r="I335" s="16" t="b">
        <v>0</v>
      </c>
      <c r="J335" s="16" t="b">
        <v>0</v>
      </c>
      <c r="K335" s="16" t="b">
        <v>0</v>
      </c>
      <c r="L335" s="17" t="b">
        <v>0</v>
      </c>
      <c r="M335" s="18" t="s">
        <v>1655</v>
      </c>
      <c r="O335" s="40"/>
      <c r="P335" s="15" t="b">
        <v>1</v>
      </c>
      <c r="Q335" s="16" t="b">
        <v>0</v>
      </c>
      <c r="R335" s="17" t="b">
        <v>0</v>
      </c>
      <c r="X335" s="39"/>
      <c r="AI335" s="41"/>
      <c r="AJ335" s="27"/>
      <c r="AK335" s="27"/>
      <c r="AL335" s="27"/>
      <c r="AM335" s="27"/>
      <c r="AN335" s="27"/>
      <c r="AO335" s="28"/>
      <c r="AP335" s="27"/>
      <c r="AQ335" s="27"/>
      <c r="AR335" s="27"/>
      <c r="AS335" s="27"/>
      <c r="AT335" s="27"/>
      <c r="AU335" s="27"/>
      <c r="AV335" s="27"/>
      <c r="AW335" s="27"/>
      <c r="AX335" s="27"/>
      <c r="AY335" s="27"/>
      <c r="AZ335" s="29"/>
    </row>
    <row r="336">
      <c r="A336" s="9" t="s">
        <v>1656</v>
      </c>
      <c r="B336" s="42" t="s">
        <v>1657</v>
      </c>
      <c r="C336" s="48" t="s">
        <v>1658</v>
      </c>
      <c r="D336" s="50" t="s">
        <v>1659</v>
      </c>
      <c r="E336" s="12">
        <v>10.0</v>
      </c>
      <c r="F336" s="13" t="s">
        <v>1660</v>
      </c>
      <c r="G336" s="14" t="s">
        <v>270</v>
      </c>
      <c r="H336" s="15" t="b">
        <v>1</v>
      </c>
      <c r="I336" s="16" t="b">
        <v>0</v>
      </c>
      <c r="J336" s="16" t="b">
        <v>0</v>
      </c>
      <c r="K336" s="16" t="b">
        <v>0</v>
      </c>
      <c r="L336" s="17" t="b">
        <v>0</v>
      </c>
      <c r="M336" s="18" t="s">
        <v>270</v>
      </c>
      <c r="O336" s="40"/>
      <c r="P336" s="15" t="b">
        <v>1</v>
      </c>
      <c r="Q336" s="22" t="b">
        <v>1</v>
      </c>
      <c r="R336" s="23" t="b">
        <v>1</v>
      </c>
      <c r="X336" s="39"/>
      <c r="AI336" s="41"/>
      <c r="AO336" s="40"/>
    </row>
    <row r="337">
      <c r="A337" s="30" t="s">
        <v>1661</v>
      </c>
      <c r="B337" s="37"/>
      <c r="C337" s="44" t="s">
        <v>1662</v>
      </c>
      <c r="D337" s="33"/>
      <c r="E337" s="60"/>
      <c r="F337" s="35"/>
      <c r="G337" s="36"/>
      <c r="H337" s="21" t="b">
        <v>0</v>
      </c>
      <c r="I337" s="16" t="b">
        <v>0</v>
      </c>
      <c r="J337" s="16" t="b">
        <v>0</v>
      </c>
      <c r="K337" s="16" t="b">
        <v>0</v>
      </c>
      <c r="L337" s="23" t="b">
        <v>1</v>
      </c>
      <c r="M337" s="18" t="s">
        <v>1663</v>
      </c>
      <c r="N337" s="37"/>
      <c r="O337" s="38"/>
      <c r="P337" s="15" t="b">
        <v>1</v>
      </c>
      <c r="Q337" s="22" t="b">
        <v>1</v>
      </c>
      <c r="R337" s="23" t="b">
        <v>1</v>
      </c>
      <c r="X337" s="39"/>
      <c r="AI337" s="41"/>
      <c r="AJ337" s="27" t="b">
        <v>0</v>
      </c>
      <c r="AK337" s="27" t="b">
        <v>0</v>
      </c>
      <c r="AL337" s="27" t="b">
        <v>0</v>
      </c>
      <c r="AM337" s="27" t="b">
        <v>0</v>
      </c>
      <c r="AN337" s="27" t="b">
        <v>0</v>
      </c>
      <c r="AO337" s="28" t="b">
        <v>0</v>
      </c>
      <c r="AP337" s="27" t="b">
        <v>0</v>
      </c>
      <c r="AQ337" s="27" t="b">
        <v>0</v>
      </c>
      <c r="AR337" s="27" t="b">
        <v>0</v>
      </c>
      <c r="AS337" s="27" t="b">
        <v>0</v>
      </c>
      <c r="AT337" s="27" t="b">
        <v>0</v>
      </c>
      <c r="AU337" s="27" t="b">
        <v>0</v>
      </c>
      <c r="AV337" s="27" t="b">
        <v>0</v>
      </c>
      <c r="AW337" s="27" t="b">
        <v>0</v>
      </c>
      <c r="AX337" s="27" t="b">
        <v>0</v>
      </c>
      <c r="AY337" s="27" t="b">
        <v>0</v>
      </c>
      <c r="AZ337" s="29"/>
    </row>
    <row r="338">
      <c r="A338" s="30" t="s">
        <v>1664</v>
      </c>
      <c r="B338" s="31" t="s">
        <v>1665</v>
      </c>
      <c r="C338" s="32"/>
      <c r="D338" s="33"/>
      <c r="E338" s="60"/>
      <c r="F338" s="35"/>
      <c r="G338" s="36"/>
      <c r="H338" s="21" t="b">
        <v>0</v>
      </c>
      <c r="I338" s="16" t="b">
        <v>0</v>
      </c>
      <c r="J338" s="16" t="b">
        <v>0</v>
      </c>
      <c r="K338" s="16" t="b">
        <v>0</v>
      </c>
      <c r="L338" s="23" t="b">
        <v>1</v>
      </c>
      <c r="M338" s="18" t="s">
        <v>1666</v>
      </c>
      <c r="N338" s="37"/>
      <c r="O338" s="38"/>
      <c r="P338" s="21" t="b">
        <v>0</v>
      </c>
      <c r="Q338" s="16" t="b">
        <v>0</v>
      </c>
      <c r="R338" s="23" t="b">
        <v>1</v>
      </c>
      <c r="X338" s="39"/>
      <c r="AI338" s="41"/>
      <c r="AJ338" s="27" t="b">
        <v>0</v>
      </c>
      <c r="AK338" s="27" t="b">
        <v>0</v>
      </c>
      <c r="AL338" s="27" t="b">
        <v>0</v>
      </c>
      <c r="AM338" s="27" t="b">
        <v>0</v>
      </c>
      <c r="AN338" s="27" t="b">
        <v>0</v>
      </c>
      <c r="AO338" s="28" t="b">
        <v>0</v>
      </c>
      <c r="AP338" s="27" t="b">
        <v>0</v>
      </c>
      <c r="AQ338" s="27" t="b">
        <v>0</v>
      </c>
      <c r="AR338" s="27" t="b">
        <v>0</v>
      </c>
      <c r="AS338" s="27" t="b">
        <v>0</v>
      </c>
      <c r="AT338" s="27" t="b">
        <v>0</v>
      </c>
      <c r="AU338" s="27" t="b">
        <v>0</v>
      </c>
      <c r="AV338" s="27" t="b">
        <v>0</v>
      </c>
      <c r="AW338" s="27" t="b">
        <v>0</v>
      </c>
      <c r="AX338" s="27" t="b">
        <v>0</v>
      </c>
      <c r="AY338" s="27" t="b">
        <v>0</v>
      </c>
      <c r="AZ338" s="29"/>
    </row>
    <row r="339">
      <c r="A339" s="30" t="s">
        <v>1667</v>
      </c>
      <c r="B339" s="31" t="s">
        <v>1668</v>
      </c>
      <c r="C339" s="32"/>
      <c r="D339" s="33"/>
      <c r="E339" s="34">
        <v>100.0</v>
      </c>
      <c r="F339" s="35" t="s">
        <v>1669</v>
      </c>
      <c r="G339" s="36" t="s">
        <v>1670</v>
      </c>
      <c r="H339" s="21" t="b">
        <v>0</v>
      </c>
      <c r="I339" s="16" t="b">
        <v>0</v>
      </c>
      <c r="J339" s="16" t="b">
        <v>0</v>
      </c>
      <c r="K339" s="16" t="b">
        <v>0</v>
      </c>
      <c r="L339" s="23" t="b">
        <v>1</v>
      </c>
      <c r="M339" s="18" t="s">
        <v>1671</v>
      </c>
      <c r="N339" s="37"/>
      <c r="O339" s="38"/>
      <c r="P339" s="15" t="b">
        <v>1</v>
      </c>
      <c r="Q339" s="22" t="b">
        <v>1</v>
      </c>
      <c r="R339" s="23" t="b">
        <v>1</v>
      </c>
      <c r="X339" s="39"/>
      <c r="AI339" s="41"/>
      <c r="AJ339" s="27" t="b">
        <v>0</v>
      </c>
      <c r="AK339" s="27" t="b">
        <v>0</v>
      </c>
      <c r="AL339" s="27" t="b">
        <v>0</v>
      </c>
      <c r="AM339" s="27" t="b">
        <v>0</v>
      </c>
      <c r="AN339" s="27" t="b">
        <v>0</v>
      </c>
      <c r="AO339" s="28" t="b">
        <v>0</v>
      </c>
      <c r="AP339" s="27" t="b">
        <v>0</v>
      </c>
      <c r="AQ339" s="27" t="b">
        <v>0</v>
      </c>
      <c r="AR339" s="27" t="b">
        <v>0</v>
      </c>
      <c r="AS339" s="27" t="b">
        <v>0</v>
      </c>
      <c r="AT339" s="27" t="b">
        <v>0</v>
      </c>
      <c r="AU339" s="27" t="b">
        <v>0</v>
      </c>
      <c r="AV339" s="27" t="b">
        <v>0</v>
      </c>
      <c r="AW339" s="27" t="b">
        <v>0</v>
      </c>
      <c r="AX339" s="27" t="b">
        <v>0</v>
      </c>
      <c r="AY339" s="27" t="b">
        <v>0</v>
      </c>
      <c r="AZ339" s="29"/>
    </row>
    <row r="340">
      <c r="A340" s="45" t="s">
        <v>1672</v>
      </c>
      <c r="B340" s="37"/>
      <c r="C340" s="32">
        <v>3.3767553299E10</v>
      </c>
      <c r="D340" s="29"/>
      <c r="E340" s="46">
        <v>1.0</v>
      </c>
      <c r="F340" s="29"/>
      <c r="G340" s="47" t="s">
        <v>1673</v>
      </c>
      <c r="H340" s="21" t="b">
        <v>0</v>
      </c>
      <c r="I340" s="16" t="b">
        <v>0</v>
      </c>
      <c r="J340" s="22" t="b">
        <v>1</v>
      </c>
      <c r="K340" s="16" t="b">
        <v>0</v>
      </c>
      <c r="L340" s="17" t="b">
        <v>0</v>
      </c>
      <c r="M340" s="18"/>
      <c r="O340" s="40"/>
      <c r="P340" s="26" t="b">
        <v>0</v>
      </c>
      <c r="Q340" s="27" t="b">
        <v>0</v>
      </c>
      <c r="R340" s="28" t="b">
        <v>0</v>
      </c>
      <c r="X340" s="39"/>
      <c r="AI340" s="41"/>
      <c r="AJ340" s="63" t="b">
        <v>1</v>
      </c>
      <c r="AK340" s="27" t="b">
        <v>0</v>
      </c>
      <c r="AL340" s="27" t="b">
        <v>0</v>
      </c>
      <c r="AM340" s="27" t="b">
        <v>0</v>
      </c>
      <c r="AN340" s="27" t="b">
        <v>0</v>
      </c>
      <c r="AO340" s="28" t="b">
        <v>0</v>
      </c>
      <c r="AP340" s="63" t="b">
        <v>1</v>
      </c>
      <c r="AQ340" s="27" t="b">
        <v>0</v>
      </c>
      <c r="AR340" s="27" t="b">
        <v>0</v>
      </c>
      <c r="AS340" s="27" t="b">
        <v>0</v>
      </c>
      <c r="AT340" s="63" t="b">
        <v>1</v>
      </c>
      <c r="AU340" s="27" t="b">
        <v>0</v>
      </c>
      <c r="AV340" s="27" t="b">
        <v>0</v>
      </c>
      <c r="AW340" s="27" t="b">
        <v>0</v>
      </c>
      <c r="AX340" s="27" t="b">
        <v>0</v>
      </c>
      <c r="AY340" s="27" t="b">
        <v>0</v>
      </c>
      <c r="AZ340" s="29" t="s">
        <v>101</v>
      </c>
    </row>
    <row r="341">
      <c r="A341" s="9" t="s">
        <v>1674</v>
      </c>
      <c r="B341" s="10"/>
      <c r="C341" s="48" t="s">
        <v>1675</v>
      </c>
      <c r="E341" s="12">
        <v>3.0</v>
      </c>
      <c r="F341" s="10"/>
      <c r="G341" s="14" t="s">
        <v>1676</v>
      </c>
      <c r="H341" s="15" t="b">
        <v>1</v>
      </c>
      <c r="I341" s="16" t="b">
        <v>0</v>
      </c>
      <c r="J341" s="16" t="b">
        <v>0</v>
      </c>
      <c r="K341" s="16" t="b">
        <v>0</v>
      </c>
      <c r="L341" s="17" t="b">
        <v>0</v>
      </c>
      <c r="M341" s="18" t="s">
        <v>1677</v>
      </c>
      <c r="O341" s="40"/>
      <c r="P341" s="21" t="b">
        <v>0</v>
      </c>
      <c r="Q341" s="22" t="b">
        <v>1</v>
      </c>
      <c r="R341" s="17" t="b">
        <v>0</v>
      </c>
      <c r="X341" s="39"/>
      <c r="AI341" s="41"/>
      <c r="AO341" s="40"/>
    </row>
    <row r="342">
      <c r="A342" s="9" t="s">
        <v>1678</v>
      </c>
      <c r="B342" s="10"/>
      <c r="C342" s="11"/>
      <c r="E342" s="12">
        <v>5.0</v>
      </c>
      <c r="F342" s="10"/>
      <c r="G342" s="14" t="s">
        <v>1679</v>
      </c>
      <c r="H342" s="15" t="b">
        <v>1</v>
      </c>
      <c r="I342" s="16" t="b">
        <v>0</v>
      </c>
      <c r="J342" s="16" t="b">
        <v>0</v>
      </c>
      <c r="K342" s="16" t="b">
        <v>0</v>
      </c>
      <c r="L342" s="17" t="b">
        <v>0</v>
      </c>
      <c r="M342" s="18" t="s">
        <v>1145</v>
      </c>
      <c r="O342" s="40"/>
      <c r="P342" s="21" t="b">
        <v>0</v>
      </c>
      <c r="Q342" s="16" t="b">
        <v>0</v>
      </c>
      <c r="R342" s="17" t="b">
        <v>0</v>
      </c>
      <c r="X342" s="39"/>
      <c r="AI342" s="41"/>
      <c r="AO342" s="40"/>
    </row>
    <row r="343">
      <c r="A343" s="30" t="s">
        <v>1680</v>
      </c>
      <c r="B343" s="37"/>
      <c r="C343" s="44" t="s">
        <v>1681</v>
      </c>
      <c r="D343" s="54" t="s">
        <v>1682</v>
      </c>
      <c r="E343" s="34">
        <v>86.0</v>
      </c>
      <c r="F343" s="35" t="s">
        <v>1683</v>
      </c>
      <c r="G343" s="36" t="s">
        <v>1684</v>
      </c>
      <c r="H343" s="21" t="b">
        <v>0</v>
      </c>
      <c r="I343" s="16" t="b">
        <v>0</v>
      </c>
      <c r="J343" s="16" t="b">
        <v>0</v>
      </c>
      <c r="K343" s="16" t="b">
        <v>0</v>
      </c>
      <c r="L343" s="23" t="b">
        <v>1</v>
      </c>
      <c r="M343" s="18" t="s">
        <v>1685</v>
      </c>
      <c r="N343" s="37"/>
      <c r="O343" s="38"/>
      <c r="P343" s="21" t="b">
        <v>0</v>
      </c>
      <c r="Q343" s="22" t="b">
        <v>1</v>
      </c>
      <c r="R343" s="23" t="b">
        <v>1</v>
      </c>
      <c r="X343" s="39"/>
      <c r="AI343" s="41"/>
      <c r="AJ343" s="27" t="b">
        <v>0</v>
      </c>
      <c r="AK343" s="27" t="b">
        <v>0</v>
      </c>
      <c r="AL343" s="27" t="b">
        <v>0</v>
      </c>
      <c r="AM343" s="27" t="b">
        <v>0</v>
      </c>
      <c r="AN343" s="27" t="b">
        <v>0</v>
      </c>
      <c r="AO343" s="28" t="b">
        <v>0</v>
      </c>
      <c r="AP343" s="27" t="b">
        <v>0</v>
      </c>
      <c r="AQ343" s="27" t="b">
        <v>0</v>
      </c>
      <c r="AR343" s="27" t="b">
        <v>0</v>
      </c>
      <c r="AS343" s="27" t="b">
        <v>0</v>
      </c>
      <c r="AT343" s="27" t="b">
        <v>0</v>
      </c>
      <c r="AU343" s="27" t="b">
        <v>0</v>
      </c>
      <c r="AV343" s="27" t="b">
        <v>0</v>
      </c>
      <c r="AW343" s="27" t="b">
        <v>0</v>
      </c>
      <c r="AX343" s="27" t="b">
        <v>0</v>
      </c>
      <c r="AY343" s="27" t="b">
        <v>0</v>
      </c>
      <c r="AZ343" s="29"/>
    </row>
    <row r="344">
      <c r="A344" s="45" t="s">
        <v>1686</v>
      </c>
      <c r="B344" s="37"/>
      <c r="C344" s="32" t="s">
        <v>1687</v>
      </c>
      <c r="D344" s="29"/>
      <c r="E344" s="46">
        <v>10.0</v>
      </c>
      <c r="F344" s="33" t="s">
        <v>1688</v>
      </c>
      <c r="G344" s="47" t="s">
        <v>1689</v>
      </c>
      <c r="H344" s="21" t="b">
        <v>0</v>
      </c>
      <c r="I344" s="16" t="b">
        <v>0</v>
      </c>
      <c r="J344" s="22" t="b">
        <v>1</v>
      </c>
      <c r="K344" s="16" t="b">
        <v>0</v>
      </c>
      <c r="L344" s="17" t="b">
        <v>0</v>
      </c>
      <c r="M344" s="18"/>
      <c r="O344" s="40"/>
      <c r="P344" s="26" t="b">
        <v>0</v>
      </c>
      <c r="Q344" s="27" t="b">
        <v>0</v>
      </c>
      <c r="R344" s="64" t="b">
        <v>1</v>
      </c>
      <c r="X344" s="39"/>
      <c r="AI344" s="41"/>
      <c r="AJ344" s="63" t="b">
        <v>1</v>
      </c>
      <c r="AK344" s="27" t="b">
        <v>0</v>
      </c>
      <c r="AL344" s="27" t="b">
        <v>0</v>
      </c>
      <c r="AM344" s="27" t="b">
        <v>0</v>
      </c>
      <c r="AN344" s="27" t="b">
        <v>0</v>
      </c>
      <c r="AO344" s="28" t="b">
        <v>0</v>
      </c>
      <c r="AP344" s="63" t="b">
        <v>1</v>
      </c>
      <c r="AQ344" s="27" t="b">
        <v>0</v>
      </c>
      <c r="AR344" s="27" t="b">
        <v>0</v>
      </c>
      <c r="AS344" s="27" t="b">
        <v>0</v>
      </c>
      <c r="AT344" s="27" t="b">
        <v>0</v>
      </c>
      <c r="AU344" s="27" t="b">
        <v>0</v>
      </c>
      <c r="AV344" s="27" t="b">
        <v>0</v>
      </c>
      <c r="AW344" s="27" t="b">
        <v>0</v>
      </c>
      <c r="AX344" s="27" t="b">
        <v>0</v>
      </c>
      <c r="AY344" s="27" t="b">
        <v>0</v>
      </c>
      <c r="AZ344" s="29" t="s">
        <v>101</v>
      </c>
    </row>
    <row r="345">
      <c r="A345" s="9" t="s">
        <v>1690</v>
      </c>
      <c r="B345" s="42" t="s">
        <v>1691</v>
      </c>
      <c r="C345" s="48" t="s">
        <v>1692</v>
      </c>
      <c r="D345" s="50" t="s">
        <v>1693</v>
      </c>
      <c r="E345" s="12">
        <v>30.0</v>
      </c>
      <c r="F345" s="13" t="s">
        <v>1694</v>
      </c>
      <c r="G345" s="14" t="s">
        <v>1695</v>
      </c>
      <c r="H345" s="15" t="b">
        <v>1</v>
      </c>
      <c r="I345" s="16" t="b">
        <v>0</v>
      </c>
      <c r="J345" s="16" t="b">
        <v>0</v>
      </c>
      <c r="K345" s="16" t="b">
        <v>0</v>
      </c>
      <c r="L345" s="17" t="b">
        <v>0</v>
      </c>
      <c r="M345" s="18" t="s">
        <v>975</v>
      </c>
      <c r="O345" s="40"/>
      <c r="P345" s="21" t="b">
        <v>0</v>
      </c>
      <c r="Q345" s="22" t="b">
        <v>1</v>
      </c>
      <c r="R345" s="23" t="b">
        <v>1</v>
      </c>
      <c r="X345" s="39"/>
      <c r="AI345" s="41"/>
      <c r="AO345" s="40"/>
    </row>
    <row r="346">
      <c r="A346" s="9" t="s">
        <v>1696</v>
      </c>
      <c r="B346" s="42" t="s">
        <v>1697</v>
      </c>
      <c r="C346" s="11"/>
      <c r="E346" s="12">
        <v>6.0</v>
      </c>
      <c r="F346" s="13" t="s">
        <v>1698</v>
      </c>
      <c r="G346" s="14" t="s">
        <v>1699</v>
      </c>
      <c r="H346" s="15" t="b">
        <v>1</v>
      </c>
      <c r="I346" s="16" t="b">
        <v>0</v>
      </c>
      <c r="J346" s="16" t="b">
        <v>0</v>
      </c>
      <c r="K346" s="16" t="b">
        <v>0</v>
      </c>
      <c r="L346" s="17" t="b">
        <v>0</v>
      </c>
      <c r="M346" s="18" t="s">
        <v>1700</v>
      </c>
      <c r="N346" s="19"/>
      <c r="O346" s="20"/>
      <c r="P346" s="21" t="b">
        <v>0</v>
      </c>
      <c r="Q346" s="16" t="b">
        <v>0</v>
      </c>
      <c r="R346" s="23" t="b">
        <v>1</v>
      </c>
      <c r="S346" s="74"/>
      <c r="T346" s="16"/>
      <c r="U346" s="16"/>
      <c r="V346" s="16"/>
      <c r="W346" s="16"/>
      <c r="X346" s="21"/>
      <c r="Y346" s="16"/>
      <c r="Z346" s="16"/>
      <c r="AA346" s="16"/>
      <c r="AB346" s="16"/>
      <c r="AC346" s="16"/>
      <c r="AD346" s="16"/>
      <c r="AE346" s="16"/>
      <c r="AF346" s="16"/>
      <c r="AG346" s="16"/>
      <c r="AH346" s="19"/>
      <c r="AI346" s="25"/>
      <c r="AJ346" s="27"/>
      <c r="AK346" s="27"/>
      <c r="AL346" s="27"/>
      <c r="AM346" s="27"/>
      <c r="AN346" s="27"/>
      <c r="AO346" s="28"/>
      <c r="AP346" s="27"/>
      <c r="AQ346" s="27"/>
      <c r="AR346" s="27"/>
      <c r="AS346" s="27"/>
      <c r="AT346" s="27"/>
      <c r="AU346" s="27"/>
      <c r="AV346" s="27"/>
      <c r="AW346" s="27"/>
      <c r="AX346" s="27"/>
      <c r="AY346" s="27"/>
      <c r="AZ346" s="29"/>
    </row>
    <row r="347">
      <c r="A347" s="45" t="s">
        <v>1701</v>
      </c>
      <c r="B347" s="45"/>
      <c r="C347" s="55" t="s">
        <v>1702</v>
      </c>
      <c r="D347" s="19"/>
      <c r="E347" s="34">
        <v>2.0</v>
      </c>
      <c r="F347" s="45"/>
      <c r="G347" s="57" t="s">
        <v>1703</v>
      </c>
      <c r="H347" s="21" t="b">
        <v>0</v>
      </c>
      <c r="I347" s="22" t="b">
        <v>1</v>
      </c>
      <c r="J347" s="16" t="b">
        <v>0</v>
      </c>
      <c r="K347" s="16" t="b">
        <v>0</v>
      </c>
      <c r="L347" s="17" t="b">
        <v>0</v>
      </c>
      <c r="M347" s="18"/>
      <c r="O347" s="40"/>
      <c r="P347" s="21" t="b">
        <v>0</v>
      </c>
      <c r="Q347" s="22" t="b">
        <v>1</v>
      </c>
      <c r="R347" s="17" t="b">
        <v>0</v>
      </c>
      <c r="S347" s="75" t="b">
        <v>1</v>
      </c>
      <c r="T347" s="22" t="b">
        <v>1</v>
      </c>
      <c r="U347" s="16" t="b">
        <v>0</v>
      </c>
      <c r="V347" s="16" t="b">
        <v>0</v>
      </c>
      <c r="W347" s="16" t="b">
        <v>0</v>
      </c>
      <c r="X347" s="15" t="b">
        <v>1</v>
      </c>
      <c r="Y347" s="22" t="b">
        <v>1</v>
      </c>
      <c r="Z347" s="16" t="b">
        <v>0</v>
      </c>
      <c r="AA347" s="22" t="b">
        <v>1</v>
      </c>
      <c r="AB347" s="22" t="b">
        <v>1</v>
      </c>
      <c r="AC347" s="16" t="b">
        <v>0</v>
      </c>
      <c r="AD347" s="16" t="b">
        <v>0</v>
      </c>
      <c r="AE347" s="16" t="b">
        <v>0</v>
      </c>
      <c r="AF347" s="16" t="b">
        <v>0</v>
      </c>
      <c r="AG347" s="16" t="b">
        <v>0</v>
      </c>
      <c r="AH347" s="19" t="s">
        <v>101</v>
      </c>
      <c r="AI347" s="25" t="s">
        <v>1704</v>
      </c>
      <c r="AO347" s="40"/>
    </row>
    <row r="348">
      <c r="A348" s="9" t="s">
        <v>1705</v>
      </c>
      <c r="B348" s="10"/>
      <c r="C348" s="48" t="s">
        <v>1706</v>
      </c>
      <c r="E348" s="12">
        <v>1.0</v>
      </c>
      <c r="F348" s="10"/>
      <c r="G348" s="14" t="s">
        <v>1707</v>
      </c>
      <c r="H348" s="15" t="b">
        <v>1</v>
      </c>
      <c r="I348" s="16" t="b">
        <v>0</v>
      </c>
      <c r="J348" s="16" t="b">
        <v>0</v>
      </c>
      <c r="K348" s="16" t="b">
        <v>0</v>
      </c>
      <c r="L348" s="17" t="b">
        <v>0</v>
      </c>
      <c r="M348" s="18" t="s">
        <v>1708</v>
      </c>
      <c r="O348" s="40"/>
      <c r="P348" s="15" t="b">
        <v>1</v>
      </c>
      <c r="Q348" s="22" t="b">
        <v>1</v>
      </c>
      <c r="R348" s="23" t="b">
        <v>1</v>
      </c>
      <c r="X348" s="39"/>
      <c r="AI348" s="41"/>
      <c r="AO348" s="40"/>
    </row>
    <row r="349">
      <c r="A349" s="45" t="s">
        <v>1709</v>
      </c>
      <c r="B349" s="37"/>
      <c r="C349" s="67"/>
      <c r="D349" s="37" t="s">
        <v>1710</v>
      </c>
      <c r="E349" s="62"/>
      <c r="F349" s="29"/>
      <c r="G349" s="47" t="s">
        <v>1711</v>
      </c>
      <c r="H349" s="21" t="b">
        <v>0</v>
      </c>
      <c r="I349" s="16" t="b">
        <v>0</v>
      </c>
      <c r="J349" s="22" t="b">
        <v>1</v>
      </c>
      <c r="K349" s="16" t="b">
        <v>0</v>
      </c>
      <c r="L349" s="17" t="b">
        <v>0</v>
      </c>
      <c r="M349" s="18"/>
      <c r="O349" s="40"/>
      <c r="P349" s="26" t="b">
        <v>0</v>
      </c>
      <c r="Q349" s="27" t="b">
        <v>0</v>
      </c>
      <c r="R349" s="64" t="b">
        <v>1</v>
      </c>
      <c r="X349" s="39"/>
      <c r="AI349" s="41"/>
      <c r="AJ349" s="27" t="b">
        <v>0</v>
      </c>
      <c r="AK349" s="63" t="b">
        <v>1</v>
      </c>
      <c r="AL349" s="63" t="b">
        <v>1</v>
      </c>
      <c r="AM349" s="27" t="b">
        <v>0</v>
      </c>
      <c r="AN349" s="27" t="b">
        <v>0</v>
      </c>
      <c r="AO349" s="28" t="b">
        <v>0</v>
      </c>
      <c r="AP349" s="27" t="b">
        <v>0</v>
      </c>
      <c r="AQ349" s="27" t="b">
        <v>0</v>
      </c>
      <c r="AR349" s="27" t="b">
        <v>0</v>
      </c>
      <c r="AS349" s="27" t="b">
        <v>0</v>
      </c>
      <c r="AT349" s="27" t="b">
        <v>0</v>
      </c>
      <c r="AU349" s="27" t="b">
        <v>0</v>
      </c>
      <c r="AV349" s="27" t="b">
        <v>0</v>
      </c>
      <c r="AW349" s="27" t="b">
        <v>0</v>
      </c>
      <c r="AX349" s="63" t="b">
        <v>1</v>
      </c>
      <c r="AY349" s="27" t="b">
        <v>0</v>
      </c>
      <c r="AZ349" s="29" t="s">
        <v>101</v>
      </c>
    </row>
    <row r="350">
      <c r="A350" s="45" t="s">
        <v>1712</v>
      </c>
      <c r="B350" s="37" t="s">
        <v>1713</v>
      </c>
      <c r="C350" s="67"/>
      <c r="D350" s="29"/>
      <c r="E350" s="46">
        <v>10.0</v>
      </c>
      <c r="F350" s="33" t="s">
        <v>1714</v>
      </c>
      <c r="G350" s="47" t="s">
        <v>1715</v>
      </c>
      <c r="H350" s="21" t="b">
        <v>0</v>
      </c>
      <c r="I350" s="16" t="b">
        <v>0</v>
      </c>
      <c r="J350" s="22" t="b">
        <v>1</v>
      </c>
      <c r="K350" s="16" t="b">
        <v>0</v>
      </c>
      <c r="L350" s="17" t="b">
        <v>0</v>
      </c>
      <c r="M350" s="18"/>
      <c r="O350" s="40"/>
      <c r="P350" s="26" t="b">
        <v>0</v>
      </c>
      <c r="Q350" s="63" t="b">
        <v>1</v>
      </c>
      <c r="R350" s="28" t="b">
        <v>0</v>
      </c>
      <c r="X350" s="39"/>
      <c r="AI350" s="41"/>
      <c r="AJ350" s="27" t="b">
        <v>0</v>
      </c>
      <c r="AK350" s="63" t="b">
        <v>1</v>
      </c>
      <c r="AL350" s="63" t="b">
        <v>1</v>
      </c>
      <c r="AM350" s="27" t="b">
        <v>0</v>
      </c>
      <c r="AN350" s="27" t="b">
        <v>0</v>
      </c>
      <c r="AO350" s="28" t="b">
        <v>0</v>
      </c>
      <c r="AP350" s="27" t="b">
        <v>0</v>
      </c>
      <c r="AQ350" s="63" t="b">
        <v>1</v>
      </c>
      <c r="AR350" s="27" t="b">
        <v>0</v>
      </c>
      <c r="AS350" s="27" t="b">
        <v>0</v>
      </c>
      <c r="AT350" s="27" t="b">
        <v>0</v>
      </c>
      <c r="AU350" s="27" t="b">
        <v>0</v>
      </c>
      <c r="AV350" s="27" t="b">
        <v>0</v>
      </c>
      <c r="AW350" s="27" t="b">
        <v>0</v>
      </c>
      <c r="AX350" s="27" t="b">
        <v>0</v>
      </c>
      <c r="AY350" s="27" t="b">
        <v>0</v>
      </c>
      <c r="AZ350" s="29" t="s">
        <v>101</v>
      </c>
    </row>
    <row r="351">
      <c r="A351" s="30" t="s">
        <v>1716</v>
      </c>
      <c r="B351" s="31" t="s">
        <v>1717</v>
      </c>
      <c r="C351" s="32"/>
      <c r="D351" s="33"/>
      <c r="E351" s="34" t="s">
        <v>1718</v>
      </c>
      <c r="F351" s="35"/>
      <c r="G351" s="36" t="s">
        <v>1719</v>
      </c>
      <c r="H351" s="21" t="b">
        <v>0</v>
      </c>
      <c r="I351" s="16" t="b">
        <v>0</v>
      </c>
      <c r="J351" s="16" t="b">
        <v>0</v>
      </c>
      <c r="K351" s="16" t="b">
        <v>0</v>
      </c>
      <c r="L351" s="23" t="b">
        <v>1</v>
      </c>
      <c r="M351" s="18" t="s">
        <v>1720</v>
      </c>
      <c r="N351" s="37"/>
      <c r="O351" s="38"/>
      <c r="P351" s="21" t="b">
        <v>0</v>
      </c>
      <c r="Q351" s="16" t="b">
        <v>0</v>
      </c>
      <c r="R351" s="23" t="b">
        <v>1</v>
      </c>
      <c r="X351" s="39"/>
      <c r="AI351" s="41"/>
      <c r="AJ351" s="27" t="b">
        <v>0</v>
      </c>
      <c r="AK351" s="27" t="b">
        <v>0</v>
      </c>
      <c r="AL351" s="27" t="b">
        <v>0</v>
      </c>
      <c r="AM351" s="27" t="b">
        <v>0</v>
      </c>
      <c r="AN351" s="27" t="b">
        <v>0</v>
      </c>
      <c r="AO351" s="28" t="b">
        <v>0</v>
      </c>
      <c r="AP351" s="27" t="b">
        <v>0</v>
      </c>
      <c r="AQ351" s="27" t="b">
        <v>0</v>
      </c>
      <c r="AR351" s="27" t="b">
        <v>0</v>
      </c>
      <c r="AS351" s="27" t="b">
        <v>0</v>
      </c>
      <c r="AT351" s="27" t="b">
        <v>0</v>
      </c>
      <c r="AU351" s="27" t="b">
        <v>0</v>
      </c>
      <c r="AV351" s="27" t="b">
        <v>0</v>
      </c>
      <c r="AW351" s="27" t="b">
        <v>0</v>
      </c>
      <c r="AX351" s="27" t="b">
        <v>0</v>
      </c>
      <c r="AY351" s="27" t="b">
        <v>0</v>
      </c>
      <c r="AZ351" s="29"/>
    </row>
    <row r="352">
      <c r="A352" s="30" t="s">
        <v>1721</v>
      </c>
      <c r="B352" s="37"/>
      <c r="C352" s="44" t="s">
        <v>1722</v>
      </c>
      <c r="D352" s="33"/>
      <c r="E352" s="34">
        <v>50000.0</v>
      </c>
      <c r="F352" s="35" t="s">
        <v>1723</v>
      </c>
      <c r="G352" s="36" t="s">
        <v>1724</v>
      </c>
      <c r="H352" s="21" t="b">
        <v>0</v>
      </c>
      <c r="I352" s="16" t="b">
        <v>0</v>
      </c>
      <c r="J352" s="16" t="b">
        <v>0</v>
      </c>
      <c r="K352" s="16" t="b">
        <v>0</v>
      </c>
      <c r="L352" s="23" t="b">
        <v>1</v>
      </c>
      <c r="M352" s="18" t="s">
        <v>1725</v>
      </c>
      <c r="N352" s="37"/>
      <c r="O352" s="38"/>
      <c r="P352" s="21" t="b">
        <v>0</v>
      </c>
      <c r="Q352" s="22" t="b">
        <v>1</v>
      </c>
      <c r="R352" s="17" t="b">
        <v>0</v>
      </c>
      <c r="X352" s="39"/>
      <c r="AI352" s="41"/>
      <c r="AJ352" s="27" t="b">
        <v>0</v>
      </c>
      <c r="AK352" s="27" t="b">
        <v>0</v>
      </c>
      <c r="AL352" s="27" t="b">
        <v>0</v>
      </c>
      <c r="AM352" s="27" t="b">
        <v>0</v>
      </c>
      <c r="AN352" s="27" t="b">
        <v>0</v>
      </c>
      <c r="AO352" s="28" t="b">
        <v>0</v>
      </c>
      <c r="AP352" s="27" t="b">
        <v>0</v>
      </c>
      <c r="AQ352" s="27" t="b">
        <v>0</v>
      </c>
      <c r="AR352" s="27" t="b">
        <v>0</v>
      </c>
      <c r="AS352" s="27" t="b">
        <v>0</v>
      </c>
      <c r="AT352" s="27" t="b">
        <v>0</v>
      </c>
      <c r="AU352" s="27" t="b">
        <v>0</v>
      </c>
      <c r="AV352" s="27" t="b">
        <v>0</v>
      </c>
      <c r="AW352" s="27" t="b">
        <v>0</v>
      </c>
      <c r="AX352" s="27" t="b">
        <v>0</v>
      </c>
      <c r="AY352" s="27" t="b">
        <v>0</v>
      </c>
      <c r="AZ352" s="29"/>
    </row>
    <row r="353">
      <c r="A353" s="9" t="s">
        <v>1726</v>
      </c>
      <c r="B353" s="10"/>
      <c r="C353" s="48" t="s">
        <v>1727</v>
      </c>
      <c r="E353" s="12">
        <v>10.0</v>
      </c>
      <c r="F353" s="10"/>
      <c r="G353" s="14" t="s">
        <v>1728</v>
      </c>
      <c r="H353" s="15" t="b">
        <v>1</v>
      </c>
      <c r="I353" s="16" t="b">
        <v>0</v>
      </c>
      <c r="J353" s="16" t="b">
        <v>0</v>
      </c>
      <c r="K353" s="16" t="b">
        <v>0</v>
      </c>
      <c r="L353" s="17" t="b">
        <v>0</v>
      </c>
      <c r="M353" s="18" t="s">
        <v>981</v>
      </c>
      <c r="O353" s="40"/>
      <c r="P353" s="15" t="b">
        <v>1</v>
      </c>
      <c r="Q353" s="16" t="b">
        <v>0</v>
      </c>
      <c r="R353" s="17" t="b">
        <v>0</v>
      </c>
      <c r="X353" s="39"/>
      <c r="AI353" s="41"/>
      <c r="AO353" s="40"/>
    </row>
    <row r="354">
      <c r="A354" s="30" t="s">
        <v>1729</v>
      </c>
      <c r="B354" s="37"/>
      <c r="C354" s="32"/>
      <c r="D354" s="54" t="s">
        <v>1730</v>
      </c>
      <c r="E354" s="34">
        <v>300.0</v>
      </c>
      <c r="F354" s="35"/>
      <c r="G354" s="36" t="s">
        <v>1731</v>
      </c>
      <c r="H354" s="21" t="b">
        <v>0</v>
      </c>
      <c r="I354" s="16" t="b">
        <v>0</v>
      </c>
      <c r="J354" s="16" t="b">
        <v>0</v>
      </c>
      <c r="K354" s="16" t="b">
        <v>0</v>
      </c>
      <c r="L354" s="23" t="b">
        <v>1</v>
      </c>
      <c r="M354" s="18" t="s">
        <v>1732</v>
      </c>
      <c r="N354" s="37"/>
      <c r="O354" s="38"/>
      <c r="P354" s="21" t="b">
        <v>0</v>
      </c>
      <c r="Q354" s="16" t="b">
        <v>0</v>
      </c>
      <c r="R354" s="23" t="b">
        <v>1</v>
      </c>
      <c r="X354" s="39"/>
      <c r="AI354" s="41"/>
      <c r="AJ354" s="27" t="b">
        <v>0</v>
      </c>
      <c r="AK354" s="27" t="b">
        <v>0</v>
      </c>
      <c r="AL354" s="27" t="b">
        <v>0</v>
      </c>
      <c r="AM354" s="27" t="b">
        <v>0</v>
      </c>
      <c r="AN354" s="27" t="b">
        <v>0</v>
      </c>
      <c r="AO354" s="28" t="b">
        <v>0</v>
      </c>
      <c r="AP354" s="27" t="b">
        <v>0</v>
      </c>
      <c r="AQ354" s="27" t="b">
        <v>0</v>
      </c>
      <c r="AR354" s="27" t="b">
        <v>0</v>
      </c>
      <c r="AS354" s="27" t="b">
        <v>0</v>
      </c>
      <c r="AT354" s="27" t="b">
        <v>0</v>
      </c>
      <c r="AU354" s="27" t="b">
        <v>0</v>
      </c>
      <c r="AV354" s="27" t="b">
        <v>0</v>
      </c>
      <c r="AW354" s="27" t="b">
        <v>0</v>
      </c>
      <c r="AX354" s="27" t="b">
        <v>0</v>
      </c>
      <c r="AY354" s="27" t="b">
        <v>0</v>
      </c>
      <c r="AZ354" s="29"/>
    </row>
    <row r="355">
      <c r="A355" s="45" t="s">
        <v>1733</v>
      </c>
      <c r="B355" s="37" t="s">
        <v>1734</v>
      </c>
      <c r="C355" s="32">
        <v>9.19582309284E11</v>
      </c>
      <c r="D355" s="33" t="s">
        <v>1735</v>
      </c>
      <c r="E355" s="46">
        <v>18.0</v>
      </c>
      <c r="F355" s="58" t="s">
        <v>1736</v>
      </c>
      <c r="G355" s="47" t="s">
        <v>1737</v>
      </c>
      <c r="H355" s="21" t="b">
        <v>0</v>
      </c>
      <c r="I355" s="16" t="b">
        <v>0</v>
      </c>
      <c r="J355" s="16" t="b">
        <v>0</v>
      </c>
      <c r="K355" s="22" t="b">
        <v>1</v>
      </c>
      <c r="L355" s="17" t="b">
        <v>0</v>
      </c>
      <c r="M355" s="18"/>
      <c r="N355" s="37" t="s">
        <v>1738</v>
      </c>
      <c r="O355" s="38" t="s">
        <v>1739</v>
      </c>
      <c r="P355" s="26" t="b">
        <v>0</v>
      </c>
      <c r="Q355" s="27" t="b">
        <v>0</v>
      </c>
      <c r="R355" s="28" t="b">
        <v>0</v>
      </c>
      <c r="X355" s="39"/>
      <c r="AI355" s="41"/>
      <c r="AJ355" s="27" t="b">
        <v>0</v>
      </c>
      <c r="AK355" s="27" t="b">
        <v>0</v>
      </c>
      <c r="AL355" s="27" t="b">
        <v>0</v>
      </c>
      <c r="AM355" s="27" t="b">
        <v>0</v>
      </c>
      <c r="AN355" s="27" t="b">
        <v>0</v>
      </c>
      <c r="AO355" s="28" t="b">
        <v>0</v>
      </c>
      <c r="AP355" s="27" t="b">
        <v>0</v>
      </c>
      <c r="AQ355" s="27" t="b">
        <v>0</v>
      </c>
      <c r="AR355" s="27" t="b">
        <v>0</v>
      </c>
      <c r="AS355" s="27" t="b">
        <v>0</v>
      </c>
      <c r="AT355" s="27" t="b">
        <v>0</v>
      </c>
      <c r="AU355" s="27" t="b">
        <v>0</v>
      </c>
      <c r="AV355" s="27" t="b">
        <v>0</v>
      </c>
      <c r="AW355" s="27" t="b">
        <v>0</v>
      </c>
      <c r="AX355" s="27" t="b">
        <v>0</v>
      </c>
      <c r="AY355" s="27" t="b">
        <v>0</v>
      </c>
      <c r="AZ355" s="29"/>
    </row>
    <row r="356">
      <c r="A356" s="30" t="s">
        <v>1740</v>
      </c>
      <c r="B356" s="31" t="s">
        <v>1741</v>
      </c>
      <c r="C356" s="44" t="s">
        <v>1742</v>
      </c>
      <c r="D356" s="33"/>
      <c r="E356" s="34" t="s">
        <v>838</v>
      </c>
      <c r="F356" s="35"/>
      <c r="G356" s="36" t="s">
        <v>1743</v>
      </c>
      <c r="H356" s="21" t="b">
        <v>0</v>
      </c>
      <c r="I356" s="16" t="b">
        <v>0</v>
      </c>
      <c r="J356" s="16" t="b">
        <v>0</v>
      </c>
      <c r="K356" s="16" t="b">
        <v>0</v>
      </c>
      <c r="L356" s="23" t="b">
        <v>1</v>
      </c>
      <c r="M356" s="18" t="s">
        <v>216</v>
      </c>
      <c r="N356" s="37"/>
      <c r="O356" s="38"/>
      <c r="P356" s="21" t="b">
        <v>0</v>
      </c>
      <c r="Q356" s="22" t="b">
        <v>1</v>
      </c>
      <c r="R356" s="17" t="b">
        <v>0</v>
      </c>
      <c r="X356" s="39"/>
      <c r="AI356" s="41"/>
      <c r="AJ356" s="27" t="b">
        <v>0</v>
      </c>
      <c r="AK356" s="27" t="b">
        <v>0</v>
      </c>
      <c r="AL356" s="27" t="b">
        <v>0</v>
      </c>
      <c r="AM356" s="27" t="b">
        <v>0</v>
      </c>
      <c r="AN356" s="27" t="b">
        <v>0</v>
      </c>
      <c r="AO356" s="28" t="b">
        <v>0</v>
      </c>
      <c r="AP356" s="27" t="b">
        <v>0</v>
      </c>
      <c r="AQ356" s="27" t="b">
        <v>0</v>
      </c>
      <c r="AR356" s="27" t="b">
        <v>0</v>
      </c>
      <c r="AS356" s="27" t="b">
        <v>0</v>
      </c>
      <c r="AT356" s="27" t="b">
        <v>0</v>
      </c>
      <c r="AU356" s="27" t="b">
        <v>0</v>
      </c>
      <c r="AV356" s="27" t="b">
        <v>0</v>
      </c>
      <c r="AW356" s="27" t="b">
        <v>0</v>
      </c>
      <c r="AX356" s="27" t="b">
        <v>0</v>
      </c>
      <c r="AY356" s="27" t="b">
        <v>0</v>
      </c>
      <c r="AZ356" s="29"/>
    </row>
    <row r="357">
      <c r="A357" s="30" t="s">
        <v>1744</v>
      </c>
      <c r="B357" s="31" t="s">
        <v>1745</v>
      </c>
      <c r="C357" s="44" t="s">
        <v>1746</v>
      </c>
      <c r="D357" s="33"/>
      <c r="E357" s="34" t="s">
        <v>1747</v>
      </c>
      <c r="F357" s="35"/>
      <c r="G357" s="36" t="s">
        <v>1748</v>
      </c>
      <c r="H357" s="21" t="b">
        <v>0</v>
      </c>
      <c r="I357" s="16" t="b">
        <v>0</v>
      </c>
      <c r="J357" s="16" t="b">
        <v>0</v>
      </c>
      <c r="K357" s="16" t="b">
        <v>0</v>
      </c>
      <c r="L357" s="23" t="b">
        <v>1</v>
      </c>
      <c r="M357" s="18" t="s">
        <v>1749</v>
      </c>
      <c r="N357" s="37"/>
      <c r="O357" s="38"/>
      <c r="P357" s="21" t="b">
        <v>0</v>
      </c>
      <c r="Q357" s="16" t="b">
        <v>0</v>
      </c>
      <c r="R357" s="23" t="b">
        <v>1</v>
      </c>
      <c r="X357" s="39"/>
      <c r="AI357" s="41"/>
      <c r="AJ357" s="27" t="b">
        <v>0</v>
      </c>
      <c r="AK357" s="27" t="b">
        <v>0</v>
      </c>
      <c r="AL357" s="27" t="b">
        <v>0</v>
      </c>
      <c r="AM357" s="27" t="b">
        <v>0</v>
      </c>
      <c r="AN357" s="27" t="b">
        <v>0</v>
      </c>
      <c r="AO357" s="28" t="b">
        <v>0</v>
      </c>
      <c r="AP357" s="27" t="b">
        <v>0</v>
      </c>
      <c r="AQ357" s="27" t="b">
        <v>0</v>
      </c>
      <c r="AR357" s="27" t="b">
        <v>0</v>
      </c>
      <c r="AS357" s="27" t="b">
        <v>0</v>
      </c>
      <c r="AT357" s="27" t="b">
        <v>0</v>
      </c>
      <c r="AU357" s="27" t="b">
        <v>0</v>
      </c>
      <c r="AV357" s="27" t="b">
        <v>0</v>
      </c>
      <c r="AW357" s="27" t="b">
        <v>0</v>
      </c>
      <c r="AX357" s="27" t="b">
        <v>0</v>
      </c>
      <c r="AY357" s="27" t="b">
        <v>0</v>
      </c>
      <c r="AZ357" s="29"/>
    </row>
    <row r="358">
      <c r="A358" s="45" t="s">
        <v>1750</v>
      </c>
      <c r="B358" s="37" t="s">
        <v>1751</v>
      </c>
      <c r="C358" s="32" t="s">
        <v>1752</v>
      </c>
      <c r="D358" s="33" t="s">
        <v>1753</v>
      </c>
      <c r="E358" s="46">
        <v>3.0</v>
      </c>
      <c r="F358" s="29"/>
      <c r="G358" s="47" t="s">
        <v>1754</v>
      </c>
      <c r="H358" s="21" t="b">
        <v>0</v>
      </c>
      <c r="I358" s="16" t="b">
        <v>0</v>
      </c>
      <c r="J358" s="16" t="b">
        <v>0</v>
      </c>
      <c r="K358" s="22" t="b">
        <v>1</v>
      </c>
      <c r="L358" s="17" t="b">
        <v>0</v>
      </c>
      <c r="M358" s="18"/>
      <c r="N358" s="37" t="s">
        <v>1755</v>
      </c>
      <c r="O358" s="38" t="s">
        <v>1756</v>
      </c>
      <c r="P358" s="26" t="b">
        <v>0</v>
      </c>
      <c r="Q358" s="27" t="b">
        <v>0</v>
      </c>
      <c r="R358" s="28" t="b">
        <v>0</v>
      </c>
      <c r="X358" s="39"/>
      <c r="AI358" s="41"/>
      <c r="AJ358" s="27" t="b">
        <v>0</v>
      </c>
      <c r="AK358" s="27" t="b">
        <v>0</v>
      </c>
      <c r="AL358" s="27" t="b">
        <v>0</v>
      </c>
      <c r="AM358" s="27" t="b">
        <v>0</v>
      </c>
      <c r="AN358" s="27" t="b">
        <v>0</v>
      </c>
      <c r="AO358" s="28" t="b">
        <v>0</v>
      </c>
      <c r="AP358" s="27" t="b">
        <v>0</v>
      </c>
      <c r="AQ358" s="27" t="b">
        <v>0</v>
      </c>
      <c r="AR358" s="27" t="b">
        <v>0</v>
      </c>
      <c r="AS358" s="27" t="b">
        <v>0</v>
      </c>
      <c r="AT358" s="27" t="b">
        <v>0</v>
      </c>
      <c r="AU358" s="27" t="b">
        <v>0</v>
      </c>
      <c r="AV358" s="27" t="b">
        <v>0</v>
      </c>
      <c r="AW358" s="27" t="b">
        <v>0</v>
      </c>
      <c r="AX358" s="27" t="b">
        <v>0</v>
      </c>
      <c r="AY358" s="27" t="b">
        <v>0</v>
      </c>
      <c r="AZ358" s="29"/>
    </row>
    <row r="359">
      <c r="A359" s="9" t="s">
        <v>1757</v>
      </c>
      <c r="B359" s="42" t="s">
        <v>1758</v>
      </c>
      <c r="C359" s="11"/>
      <c r="E359" s="12">
        <v>1.0</v>
      </c>
      <c r="F359" s="13" t="s">
        <v>1759</v>
      </c>
      <c r="G359" s="14" t="s">
        <v>1760</v>
      </c>
      <c r="H359" s="15" t="b">
        <v>1</v>
      </c>
      <c r="I359" s="16" t="b">
        <v>0</v>
      </c>
      <c r="J359" s="16" t="b">
        <v>0</v>
      </c>
      <c r="K359" s="16" t="b">
        <v>0</v>
      </c>
      <c r="L359" s="17" t="b">
        <v>0</v>
      </c>
      <c r="M359" s="18" t="s">
        <v>1761</v>
      </c>
      <c r="O359" s="40"/>
      <c r="P359" s="15" t="b">
        <v>1</v>
      </c>
      <c r="Q359" s="22" t="b">
        <v>1</v>
      </c>
      <c r="R359" s="23" t="b">
        <v>1</v>
      </c>
      <c r="X359" s="39"/>
      <c r="AI359" s="41"/>
      <c r="AO359" s="40"/>
    </row>
    <row r="360">
      <c r="A360" s="9" t="s">
        <v>1762</v>
      </c>
      <c r="B360" s="42" t="s">
        <v>1763</v>
      </c>
      <c r="C360" s="48" t="s">
        <v>1764</v>
      </c>
      <c r="E360" s="12">
        <v>2.0</v>
      </c>
      <c r="F360" s="13" t="s">
        <v>1765</v>
      </c>
      <c r="G360" s="14" t="s">
        <v>1766</v>
      </c>
      <c r="H360" s="15" t="b">
        <v>1</v>
      </c>
      <c r="I360" s="16" t="b">
        <v>0</v>
      </c>
      <c r="J360" s="16" t="b">
        <v>0</v>
      </c>
      <c r="K360" s="16" t="b">
        <v>0</v>
      </c>
      <c r="L360" s="17" t="b">
        <v>0</v>
      </c>
      <c r="M360" s="18" t="s">
        <v>1767</v>
      </c>
      <c r="O360" s="40"/>
      <c r="P360" s="15" t="b">
        <v>1</v>
      </c>
      <c r="Q360" s="16" t="b">
        <v>0</v>
      </c>
      <c r="R360" s="23" t="b">
        <v>1</v>
      </c>
      <c r="X360" s="39"/>
      <c r="AI360" s="41"/>
      <c r="AO360" s="40"/>
    </row>
    <row r="361">
      <c r="A361" s="9" t="s">
        <v>1768</v>
      </c>
      <c r="B361" s="42" t="s">
        <v>1769</v>
      </c>
      <c r="C361" s="48" t="s">
        <v>1770</v>
      </c>
      <c r="D361" s="50" t="s">
        <v>1771</v>
      </c>
      <c r="E361" s="12">
        <v>5.0</v>
      </c>
      <c r="F361" s="10"/>
      <c r="G361" s="14" t="s">
        <v>1772</v>
      </c>
      <c r="H361" s="15" t="b">
        <v>1</v>
      </c>
      <c r="I361" s="16" t="b">
        <v>0</v>
      </c>
      <c r="J361" s="16" t="b">
        <v>0</v>
      </c>
      <c r="K361" s="16" t="b">
        <v>0</v>
      </c>
      <c r="L361" s="17" t="b">
        <v>0</v>
      </c>
      <c r="M361" s="18" t="s">
        <v>1773</v>
      </c>
      <c r="O361" s="40"/>
      <c r="P361" s="15" t="b">
        <v>1</v>
      </c>
      <c r="Q361" s="22" t="b">
        <v>1</v>
      </c>
      <c r="R361" s="23" t="b">
        <v>1</v>
      </c>
      <c r="X361" s="39"/>
      <c r="AI361" s="41"/>
      <c r="AJ361" s="27"/>
      <c r="AK361" s="27"/>
      <c r="AL361" s="27"/>
      <c r="AM361" s="27"/>
      <c r="AN361" s="27"/>
      <c r="AO361" s="28"/>
      <c r="AP361" s="27"/>
      <c r="AQ361" s="27"/>
      <c r="AR361" s="27"/>
      <c r="AS361" s="27"/>
      <c r="AT361" s="27"/>
      <c r="AU361" s="27"/>
      <c r="AV361" s="27"/>
      <c r="AW361" s="27"/>
      <c r="AX361" s="27"/>
      <c r="AY361" s="27"/>
      <c r="AZ361" s="29"/>
    </row>
    <row r="362">
      <c r="A362" s="45" t="s">
        <v>1774</v>
      </c>
      <c r="B362" s="37" t="s">
        <v>1775</v>
      </c>
      <c r="C362" s="67"/>
      <c r="D362" s="33" t="s">
        <v>1776</v>
      </c>
      <c r="E362" s="46">
        <v>8.0</v>
      </c>
      <c r="F362" s="33" t="s">
        <v>1777</v>
      </c>
      <c r="G362" s="47" t="s">
        <v>1778</v>
      </c>
      <c r="H362" s="21" t="b">
        <v>0</v>
      </c>
      <c r="I362" s="16" t="b">
        <v>0</v>
      </c>
      <c r="J362" s="22" t="b">
        <v>1</v>
      </c>
      <c r="K362" s="16" t="b">
        <v>0</v>
      </c>
      <c r="L362" s="17" t="b">
        <v>0</v>
      </c>
      <c r="M362" s="18"/>
      <c r="O362" s="40"/>
      <c r="P362" s="66" t="b">
        <v>1</v>
      </c>
      <c r="Q362" s="63" t="b">
        <v>1</v>
      </c>
      <c r="R362" s="64" t="b">
        <v>1</v>
      </c>
      <c r="X362" s="39"/>
      <c r="AI362" s="41"/>
      <c r="AJ362" s="63" t="b">
        <v>1</v>
      </c>
      <c r="AK362" s="27" t="b">
        <v>0</v>
      </c>
      <c r="AL362" s="27" t="b">
        <v>0</v>
      </c>
      <c r="AM362" s="27" t="b">
        <v>0</v>
      </c>
      <c r="AN362" s="27" t="b">
        <v>0</v>
      </c>
      <c r="AO362" s="28" t="b">
        <v>0</v>
      </c>
      <c r="AP362" s="27" t="b">
        <v>0</v>
      </c>
      <c r="AQ362" s="27" t="b">
        <v>0</v>
      </c>
      <c r="AR362" s="27" t="b">
        <v>0</v>
      </c>
      <c r="AS362" s="27" t="b">
        <v>0</v>
      </c>
      <c r="AT362" s="27" t="b">
        <v>0</v>
      </c>
      <c r="AU362" s="27" t="b">
        <v>0</v>
      </c>
      <c r="AV362" s="27" t="b">
        <v>0</v>
      </c>
      <c r="AW362" s="27" t="b">
        <v>0</v>
      </c>
      <c r="AX362" s="63" t="b">
        <v>1</v>
      </c>
      <c r="AY362" s="27" t="b">
        <v>0</v>
      </c>
      <c r="AZ362" s="29" t="s">
        <v>101</v>
      </c>
    </row>
    <row r="363">
      <c r="A363" s="9" t="s">
        <v>1779</v>
      </c>
      <c r="B363" s="10"/>
      <c r="C363" s="48" t="s">
        <v>1780</v>
      </c>
      <c r="E363" s="12" t="s">
        <v>331</v>
      </c>
      <c r="F363" s="42" t="s">
        <v>331</v>
      </c>
      <c r="G363" s="14" t="s">
        <v>331</v>
      </c>
      <c r="H363" s="15" t="b">
        <v>1</v>
      </c>
      <c r="I363" s="16" t="b">
        <v>0</v>
      </c>
      <c r="J363" s="16" t="b">
        <v>0</v>
      </c>
      <c r="K363" s="16" t="b">
        <v>0</v>
      </c>
      <c r="L363" s="17" t="b">
        <v>0</v>
      </c>
      <c r="M363" s="18" t="s">
        <v>331</v>
      </c>
      <c r="O363" s="40"/>
      <c r="P363" s="21" t="b">
        <v>0</v>
      </c>
      <c r="Q363" s="16" t="b">
        <v>0</v>
      </c>
      <c r="R363" s="17" t="b">
        <v>0</v>
      </c>
      <c r="X363" s="39"/>
      <c r="AI363" s="41"/>
      <c r="AO363" s="40"/>
    </row>
    <row r="364">
      <c r="A364" s="9" t="s">
        <v>1781</v>
      </c>
      <c r="B364" s="10"/>
      <c r="C364" s="48" t="s">
        <v>1782</v>
      </c>
      <c r="E364" s="43">
        <v>45931.0</v>
      </c>
      <c r="F364" s="13" t="s">
        <v>1783</v>
      </c>
      <c r="G364" s="14" t="s">
        <v>1784</v>
      </c>
      <c r="H364" s="15" t="b">
        <v>1</v>
      </c>
      <c r="I364" s="16" t="b">
        <v>0</v>
      </c>
      <c r="J364" s="16" t="b">
        <v>0</v>
      </c>
      <c r="K364" s="16" t="b">
        <v>0</v>
      </c>
      <c r="L364" s="17" t="b">
        <v>0</v>
      </c>
      <c r="M364" s="18" t="s">
        <v>1761</v>
      </c>
      <c r="O364" s="40"/>
      <c r="P364" s="15" t="b">
        <v>1</v>
      </c>
      <c r="Q364" s="22" t="b">
        <v>1</v>
      </c>
      <c r="R364" s="23" t="b">
        <v>1</v>
      </c>
      <c r="X364" s="39"/>
      <c r="AI364" s="41"/>
      <c r="AO364" s="40"/>
    </row>
    <row r="365">
      <c r="A365" s="9" t="s">
        <v>1785</v>
      </c>
      <c r="B365" s="42" t="s">
        <v>1786</v>
      </c>
      <c r="C365" s="48" t="s">
        <v>1787</v>
      </c>
      <c r="D365" s="50" t="s">
        <v>1788</v>
      </c>
      <c r="E365" s="12">
        <v>11.0</v>
      </c>
      <c r="F365" s="13" t="s">
        <v>1789</v>
      </c>
      <c r="G365" s="14" t="s">
        <v>1790</v>
      </c>
      <c r="H365" s="15" t="b">
        <v>1</v>
      </c>
      <c r="I365" s="16" t="b">
        <v>0</v>
      </c>
      <c r="J365" s="16" t="b">
        <v>0</v>
      </c>
      <c r="K365" s="16" t="b">
        <v>0</v>
      </c>
      <c r="L365" s="17" t="b">
        <v>0</v>
      </c>
      <c r="M365" s="18" t="s">
        <v>1791</v>
      </c>
      <c r="O365" s="40"/>
      <c r="P365" s="15" t="b">
        <v>1</v>
      </c>
      <c r="Q365" s="22" t="b">
        <v>1</v>
      </c>
      <c r="R365" s="23" t="b">
        <v>1</v>
      </c>
      <c r="X365" s="39"/>
      <c r="AI365" s="41"/>
      <c r="AO365" s="40"/>
    </row>
    <row r="366">
      <c r="A366" s="30" t="s">
        <v>1792</v>
      </c>
      <c r="B366" s="37"/>
      <c r="C366" s="44" t="s">
        <v>1793</v>
      </c>
      <c r="D366" s="33"/>
      <c r="E366" s="34">
        <v>2.0</v>
      </c>
      <c r="F366" s="35" t="s">
        <v>1794</v>
      </c>
      <c r="G366" s="36" t="s">
        <v>1795</v>
      </c>
      <c r="H366" s="21" t="b">
        <v>0</v>
      </c>
      <c r="I366" s="16" t="b">
        <v>0</v>
      </c>
      <c r="J366" s="16" t="b">
        <v>0</v>
      </c>
      <c r="K366" s="16" t="b">
        <v>0</v>
      </c>
      <c r="L366" s="23" t="b">
        <v>1</v>
      </c>
      <c r="M366" s="18" t="s">
        <v>1796</v>
      </c>
      <c r="N366" s="37"/>
      <c r="O366" s="38"/>
      <c r="P366" s="15" t="b">
        <v>1</v>
      </c>
      <c r="Q366" s="22" t="b">
        <v>1</v>
      </c>
      <c r="R366" s="23" t="b">
        <v>1</v>
      </c>
      <c r="X366" s="39"/>
      <c r="AI366" s="41"/>
      <c r="AJ366" s="27" t="b">
        <v>0</v>
      </c>
      <c r="AK366" s="27" t="b">
        <v>0</v>
      </c>
      <c r="AL366" s="27" t="b">
        <v>0</v>
      </c>
      <c r="AM366" s="27" t="b">
        <v>0</v>
      </c>
      <c r="AN366" s="27" t="b">
        <v>0</v>
      </c>
      <c r="AO366" s="28" t="b">
        <v>0</v>
      </c>
      <c r="AP366" s="27" t="b">
        <v>0</v>
      </c>
      <c r="AQ366" s="27" t="b">
        <v>0</v>
      </c>
      <c r="AR366" s="27" t="b">
        <v>0</v>
      </c>
      <c r="AS366" s="27" t="b">
        <v>0</v>
      </c>
      <c r="AT366" s="27" t="b">
        <v>0</v>
      </c>
      <c r="AU366" s="27" t="b">
        <v>0</v>
      </c>
      <c r="AV366" s="27" t="b">
        <v>0</v>
      </c>
      <c r="AW366" s="27" t="b">
        <v>0</v>
      </c>
      <c r="AX366" s="27" t="b">
        <v>0</v>
      </c>
      <c r="AY366" s="27" t="b">
        <v>0</v>
      </c>
      <c r="AZ366" s="29"/>
    </row>
    <row r="367">
      <c r="A367" s="30" t="s">
        <v>1797</v>
      </c>
      <c r="B367" s="37"/>
      <c r="C367" s="32"/>
      <c r="D367" s="33"/>
      <c r="E367" s="60"/>
      <c r="F367" s="35" t="s">
        <v>1798</v>
      </c>
      <c r="G367" s="36" t="s">
        <v>1799</v>
      </c>
      <c r="H367" s="21" t="b">
        <v>0</v>
      </c>
      <c r="I367" s="16" t="b">
        <v>0</v>
      </c>
      <c r="J367" s="16" t="b">
        <v>0</v>
      </c>
      <c r="K367" s="16" t="b">
        <v>0</v>
      </c>
      <c r="L367" s="23" t="b">
        <v>1</v>
      </c>
      <c r="M367" s="18" t="s">
        <v>1800</v>
      </c>
      <c r="N367" s="37"/>
      <c r="O367" s="38"/>
      <c r="P367" s="21" t="b">
        <v>0</v>
      </c>
      <c r="Q367" s="16" t="b">
        <v>0</v>
      </c>
      <c r="R367" s="17" t="b">
        <v>0</v>
      </c>
      <c r="X367" s="39"/>
      <c r="AI367" s="41"/>
      <c r="AJ367" s="27" t="b">
        <v>0</v>
      </c>
      <c r="AK367" s="27" t="b">
        <v>0</v>
      </c>
      <c r="AL367" s="27" t="b">
        <v>0</v>
      </c>
      <c r="AM367" s="27" t="b">
        <v>0</v>
      </c>
      <c r="AN367" s="27" t="b">
        <v>0</v>
      </c>
      <c r="AO367" s="28" t="b">
        <v>0</v>
      </c>
      <c r="AP367" s="27" t="b">
        <v>0</v>
      </c>
      <c r="AQ367" s="27" t="b">
        <v>0</v>
      </c>
      <c r="AR367" s="27" t="b">
        <v>0</v>
      </c>
      <c r="AS367" s="27" t="b">
        <v>0</v>
      </c>
      <c r="AT367" s="27" t="b">
        <v>0</v>
      </c>
      <c r="AU367" s="27" t="b">
        <v>0</v>
      </c>
      <c r="AV367" s="27" t="b">
        <v>0</v>
      </c>
      <c r="AW367" s="27" t="b">
        <v>0</v>
      </c>
      <c r="AX367" s="27" t="b">
        <v>0</v>
      </c>
      <c r="AY367" s="27" t="b">
        <v>0</v>
      </c>
      <c r="AZ367" s="29"/>
    </row>
    <row r="368">
      <c r="A368" s="30" t="s">
        <v>1801</v>
      </c>
      <c r="B368" s="31" t="s">
        <v>1802</v>
      </c>
      <c r="C368" s="32"/>
      <c r="D368" s="33"/>
      <c r="E368" s="34">
        <v>20.0</v>
      </c>
      <c r="F368" s="35" t="s">
        <v>1803</v>
      </c>
      <c r="G368" s="36" t="s">
        <v>1804</v>
      </c>
      <c r="H368" s="21" t="b">
        <v>0</v>
      </c>
      <c r="I368" s="16" t="b">
        <v>0</v>
      </c>
      <c r="J368" s="16" t="b">
        <v>0</v>
      </c>
      <c r="K368" s="16" t="b">
        <v>0</v>
      </c>
      <c r="L368" s="23" t="b">
        <v>1</v>
      </c>
      <c r="M368" s="18" t="s">
        <v>1805</v>
      </c>
      <c r="N368" s="37"/>
      <c r="O368" s="38"/>
      <c r="P368" s="15" t="b">
        <v>1</v>
      </c>
      <c r="Q368" s="22" t="b">
        <v>1</v>
      </c>
      <c r="R368" s="23" t="b">
        <v>1</v>
      </c>
      <c r="X368" s="39"/>
      <c r="AI368" s="41"/>
      <c r="AJ368" s="27" t="b">
        <v>0</v>
      </c>
      <c r="AK368" s="27" t="b">
        <v>0</v>
      </c>
      <c r="AL368" s="27" t="b">
        <v>0</v>
      </c>
      <c r="AM368" s="27" t="b">
        <v>0</v>
      </c>
      <c r="AN368" s="27" t="b">
        <v>0</v>
      </c>
      <c r="AO368" s="28" t="b">
        <v>0</v>
      </c>
      <c r="AP368" s="27" t="b">
        <v>0</v>
      </c>
      <c r="AQ368" s="27" t="b">
        <v>0</v>
      </c>
      <c r="AR368" s="27" t="b">
        <v>0</v>
      </c>
      <c r="AS368" s="27" t="b">
        <v>0</v>
      </c>
      <c r="AT368" s="27" t="b">
        <v>0</v>
      </c>
      <c r="AU368" s="27" t="b">
        <v>0</v>
      </c>
      <c r="AV368" s="27" t="b">
        <v>0</v>
      </c>
      <c r="AW368" s="27" t="b">
        <v>0</v>
      </c>
      <c r="AX368" s="27" t="b">
        <v>0</v>
      </c>
      <c r="AY368" s="27" t="b">
        <v>0</v>
      </c>
      <c r="AZ368" s="29"/>
    </row>
    <row r="369">
      <c r="A369" s="45" t="s">
        <v>1806</v>
      </c>
      <c r="B369" s="45"/>
      <c r="C369" s="59"/>
      <c r="D369" s="56" t="s">
        <v>1807</v>
      </c>
      <c r="E369" s="34">
        <v>10.0</v>
      </c>
      <c r="F369" s="56" t="s">
        <v>1808</v>
      </c>
      <c r="G369" s="57" t="s">
        <v>1809</v>
      </c>
      <c r="H369" s="21" t="b">
        <v>0</v>
      </c>
      <c r="I369" s="22" t="b">
        <v>1</v>
      </c>
      <c r="J369" s="16" t="b">
        <v>0</v>
      </c>
      <c r="K369" s="16" t="b">
        <v>0</v>
      </c>
      <c r="L369" s="17" t="b">
        <v>0</v>
      </c>
      <c r="M369" s="18"/>
      <c r="O369" s="40"/>
      <c r="P369" s="15" t="b">
        <v>1</v>
      </c>
      <c r="Q369" s="22" t="b">
        <v>1</v>
      </c>
      <c r="R369" s="23" t="b">
        <v>1</v>
      </c>
      <c r="S369" s="75" t="b">
        <v>1</v>
      </c>
      <c r="T369" s="22" t="b">
        <v>1</v>
      </c>
      <c r="U369" s="16" t="b">
        <v>0</v>
      </c>
      <c r="V369" s="16" t="b">
        <v>0</v>
      </c>
      <c r="W369" s="16" t="b">
        <v>0</v>
      </c>
      <c r="X369" s="21" t="b">
        <v>0</v>
      </c>
      <c r="Y369" s="16" t="b">
        <v>0</v>
      </c>
      <c r="Z369" s="16" t="b">
        <v>0</v>
      </c>
      <c r="AA369" s="16" t="b">
        <v>0</v>
      </c>
      <c r="AB369" s="16" t="b">
        <v>0</v>
      </c>
      <c r="AC369" s="22" t="b">
        <v>1</v>
      </c>
      <c r="AD369" s="16" t="b">
        <v>0</v>
      </c>
      <c r="AE369" s="16" t="b">
        <v>0</v>
      </c>
      <c r="AF369" s="16" t="b">
        <v>0</v>
      </c>
      <c r="AG369" s="16" t="b">
        <v>0</v>
      </c>
      <c r="AH369" s="19" t="s">
        <v>101</v>
      </c>
      <c r="AI369" s="25" t="s">
        <v>568</v>
      </c>
      <c r="AO369" s="40"/>
    </row>
    <row r="370">
      <c r="A370" s="9" t="s">
        <v>1810</v>
      </c>
      <c r="B370" s="10"/>
      <c r="C370" s="11"/>
      <c r="E370" s="12" t="s">
        <v>1811</v>
      </c>
      <c r="F370" s="42" t="s">
        <v>1811</v>
      </c>
      <c r="G370" s="14" t="s">
        <v>1811</v>
      </c>
      <c r="H370" s="15" t="b">
        <v>1</v>
      </c>
      <c r="I370" s="16" t="b">
        <v>0</v>
      </c>
      <c r="J370" s="16" t="b">
        <v>0</v>
      </c>
      <c r="K370" s="16" t="b">
        <v>0</v>
      </c>
      <c r="L370" s="17" t="b">
        <v>0</v>
      </c>
      <c r="M370" s="18" t="s">
        <v>1812</v>
      </c>
      <c r="O370" s="40"/>
      <c r="P370" s="15" t="b">
        <v>1</v>
      </c>
      <c r="Q370" s="16" t="b">
        <v>0</v>
      </c>
      <c r="R370" s="17" t="b">
        <v>0</v>
      </c>
      <c r="X370" s="39"/>
      <c r="AI370" s="41"/>
      <c r="AO370" s="40"/>
    </row>
    <row r="371">
      <c r="A371" s="9" t="s">
        <v>1813</v>
      </c>
      <c r="B371" s="42" t="s">
        <v>1814</v>
      </c>
      <c r="C371" s="48" t="s">
        <v>1815</v>
      </c>
      <c r="E371" s="12">
        <v>5.0</v>
      </c>
      <c r="F371" s="13" t="s">
        <v>1816</v>
      </c>
      <c r="G371" s="14" t="s">
        <v>1817</v>
      </c>
      <c r="H371" s="15" t="b">
        <v>1</v>
      </c>
      <c r="I371" s="16" t="b">
        <v>0</v>
      </c>
      <c r="J371" s="16" t="b">
        <v>0</v>
      </c>
      <c r="K371" s="16" t="b">
        <v>0</v>
      </c>
      <c r="L371" s="17" t="b">
        <v>0</v>
      </c>
      <c r="M371" s="18" t="s">
        <v>1818</v>
      </c>
      <c r="N371" s="19"/>
      <c r="O371" s="20"/>
      <c r="P371" s="15" t="b">
        <v>1</v>
      </c>
      <c r="Q371" s="16" t="b">
        <v>0</v>
      </c>
      <c r="R371" s="17" t="b">
        <v>0</v>
      </c>
      <c r="S371" s="74"/>
      <c r="T371" s="16"/>
      <c r="U371" s="16"/>
      <c r="V371" s="16"/>
      <c r="W371" s="16"/>
      <c r="X371" s="21"/>
      <c r="Y371" s="16"/>
      <c r="Z371" s="16"/>
      <c r="AA371" s="16"/>
      <c r="AB371" s="16"/>
      <c r="AC371" s="16"/>
      <c r="AD371" s="16"/>
      <c r="AE371" s="16"/>
      <c r="AF371" s="16"/>
      <c r="AG371" s="16"/>
      <c r="AH371" s="19"/>
      <c r="AI371" s="25"/>
      <c r="AJ371" s="27"/>
      <c r="AK371" s="27"/>
      <c r="AL371" s="27"/>
      <c r="AM371" s="27"/>
      <c r="AN371" s="27"/>
      <c r="AO371" s="28"/>
      <c r="AP371" s="27"/>
      <c r="AQ371" s="27"/>
      <c r="AR371" s="27"/>
      <c r="AS371" s="27"/>
      <c r="AT371" s="27"/>
      <c r="AU371" s="27"/>
      <c r="AV371" s="27"/>
      <c r="AW371" s="27"/>
      <c r="AX371" s="27"/>
      <c r="AY371" s="27"/>
      <c r="AZ371" s="29"/>
    </row>
    <row r="372">
      <c r="A372" s="9" t="s">
        <v>1819</v>
      </c>
      <c r="B372" s="10"/>
      <c r="C372" s="48" t="s">
        <v>1820</v>
      </c>
      <c r="E372" s="12">
        <v>3.0</v>
      </c>
      <c r="F372" s="13" t="s">
        <v>1821</v>
      </c>
      <c r="G372" s="14" t="s">
        <v>1822</v>
      </c>
      <c r="H372" s="15" t="b">
        <v>1</v>
      </c>
      <c r="I372" s="16" t="b">
        <v>0</v>
      </c>
      <c r="J372" s="16" t="b">
        <v>0</v>
      </c>
      <c r="K372" s="16" t="b">
        <v>0</v>
      </c>
      <c r="L372" s="17" t="b">
        <v>0</v>
      </c>
      <c r="M372" s="18" t="s">
        <v>1823</v>
      </c>
      <c r="O372" s="40"/>
      <c r="P372" s="15" t="b">
        <v>1</v>
      </c>
      <c r="Q372" s="16" t="b">
        <v>0</v>
      </c>
      <c r="R372" s="17" t="b">
        <v>0</v>
      </c>
      <c r="X372" s="39"/>
      <c r="AI372" s="41"/>
      <c r="AO372" s="40"/>
    </row>
    <row r="373">
      <c r="A373" s="45" t="s">
        <v>1824</v>
      </c>
      <c r="B373" s="45" t="s">
        <v>1825</v>
      </c>
      <c r="C373" s="55" t="s">
        <v>1826</v>
      </c>
      <c r="D373" s="19"/>
      <c r="E373" s="34">
        <v>10.0</v>
      </c>
      <c r="F373" s="45"/>
      <c r="G373" s="57" t="s">
        <v>1827</v>
      </c>
      <c r="H373" s="21" t="b">
        <v>0</v>
      </c>
      <c r="I373" s="22" t="b">
        <v>1</v>
      </c>
      <c r="J373" s="16" t="b">
        <v>0</v>
      </c>
      <c r="K373" s="16" t="b">
        <v>0</v>
      </c>
      <c r="L373" s="17" t="b">
        <v>0</v>
      </c>
      <c r="M373" s="18"/>
      <c r="O373" s="40"/>
      <c r="P373" s="21" t="b">
        <v>0</v>
      </c>
      <c r="Q373" s="16" t="b">
        <v>0</v>
      </c>
      <c r="R373" s="17" t="b">
        <v>0</v>
      </c>
      <c r="S373" s="74" t="b">
        <v>0</v>
      </c>
      <c r="T373" s="22" t="b">
        <v>1</v>
      </c>
      <c r="U373" s="22" t="b">
        <v>1</v>
      </c>
      <c r="V373" s="16" t="b">
        <v>0</v>
      </c>
      <c r="W373" s="16" t="b">
        <v>0</v>
      </c>
      <c r="X373" s="21" t="b">
        <v>0</v>
      </c>
      <c r="Y373" s="22" t="b">
        <v>1</v>
      </c>
      <c r="Z373" s="16" t="b">
        <v>0</v>
      </c>
      <c r="AA373" s="16" t="b">
        <v>0</v>
      </c>
      <c r="AB373" s="16" t="b">
        <v>0</v>
      </c>
      <c r="AC373" s="16" t="b">
        <v>0</v>
      </c>
      <c r="AD373" s="16" t="b">
        <v>0</v>
      </c>
      <c r="AE373" s="16" t="b">
        <v>0</v>
      </c>
      <c r="AF373" s="16" t="b">
        <v>0</v>
      </c>
      <c r="AG373" s="16" t="b">
        <v>0</v>
      </c>
      <c r="AH373" s="19" t="s">
        <v>101</v>
      </c>
      <c r="AI373" s="25" t="s">
        <v>1828</v>
      </c>
      <c r="AO373" s="40"/>
    </row>
    <row r="374">
      <c r="A374" s="30" t="s">
        <v>1829</v>
      </c>
      <c r="B374" s="31" t="s">
        <v>1830</v>
      </c>
      <c r="C374" s="32"/>
      <c r="D374" s="33"/>
      <c r="E374" s="34">
        <v>2.0</v>
      </c>
      <c r="F374" s="35"/>
      <c r="G374" s="36" t="s">
        <v>1831</v>
      </c>
      <c r="H374" s="21" t="b">
        <v>0</v>
      </c>
      <c r="I374" s="16" t="b">
        <v>0</v>
      </c>
      <c r="J374" s="16" t="b">
        <v>0</v>
      </c>
      <c r="K374" s="16" t="b">
        <v>0</v>
      </c>
      <c r="L374" s="23" t="b">
        <v>1</v>
      </c>
      <c r="M374" s="18" t="s">
        <v>73</v>
      </c>
      <c r="N374" s="37"/>
      <c r="O374" s="38"/>
      <c r="P374" s="21" t="b">
        <v>0</v>
      </c>
      <c r="Q374" s="22" t="b">
        <v>1</v>
      </c>
      <c r="R374" s="17" t="b">
        <v>0</v>
      </c>
      <c r="X374" s="39"/>
      <c r="AI374" s="41"/>
      <c r="AJ374" s="27" t="b">
        <v>0</v>
      </c>
      <c r="AK374" s="27" t="b">
        <v>0</v>
      </c>
      <c r="AL374" s="27" t="b">
        <v>0</v>
      </c>
      <c r="AM374" s="27" t="b">
        <v>0</v>
      </c>
      <c r="AN374" s="27" t="b">
        <v>0</v>
      </c>
      <c r="AO374" s="28" t="b">
        <v>0</v>
      </c>
      <c r="AP374" s="27" t="b">
        <v>0</v>
      </c>
      <c r="AQ374" s="27" t="b">
        <v>0</v>
      </c>
      <c r="AR374" s="27" t="b">
        <v>0</v>
      </c>
      <c r="AS374" s="27" t="b">
        <v>0</v>
      </c>
      <c r="AT374" s="27" t="b">
        <v>0</v>
      </c>
      <c r="AU374" s="27" t="b">
        <v>0</v>
      </c>
      <c r="AV374" s="27" t="b">
        <v>0</v>
      </c>
      <c r="AW374" s="27" t="b">
        <v>0</v>
      </c>
      <c r="AX374" s="27" t="b">
        <v>0</v>
      </c>
      <c r="AY374" s="27" t="b">
        <v>0</v>
      </c>
      <c r="AZ374" s="29"/>
    </row>
    <row r="375">
      <c r="A375" s="9" t="s">
        <v>1832</v>
      </c>
      <c r="B375" s="42" t="s">
        <v>1833</v>
      </c>
      <c r="C375" s="11"/>
      <c r="E375" s="43">
        <v>45780.0</v>
      </c>
      <c r="F375" s="10"/>
      <c r="G375" s="14" t="s">
        <v>1834</v>
      </c>
      <c r="H375" s="15" t="b">
        <v>1</v>
      </c>
      <c r="I375" s="16" t="b">
        <v>0</v>
      </c>
      <c r="J375" s="16" t="b">
        <v>0</v>
      </c>
      <c r="K375" s="16" t="b">
        <v>0</v>
      </c>
      <c r="L375" s="17" t="b">
        <v>0</v>
      </c>
      <c r="M375" s="18" t="s">
        <v>1835</v>
      </c>
      <c r="O375" s="40"/>
      <c r="P375" s="15" t="b">
        <v>1</v>
      </c>
      <c r="Q375" s="16" t="b">
        <v>0</v>
      </c>
      <c r="R375" s="17" t="b">
        <v>0</v>
      </c>
      <c r="X375" s="39"/>
      <c r="AI375" s="41"/>
      <c r="AO375" s="40"/>
    </row>
    <row r="376">
      <c r="A376" s="45" t="s">
        <v>1836</v>
      </c>
      <c r="B376" s="37"/>
      <c r="C376" s="67"/>
      <c r="D376" s="37" t="s">
        <v>1837</v>
      </c>
      <c r="E376" s="46">
        <v>9.0</v>
      </c>
      <c r="F376" s="29"/>
      <c r="G376" s="47" t="s">
        <v>1838</v>
      </c>
      <c r="H376" s="21" t="b">
        <v>0</v>
      </c>
      <c r="I376" s="16" t="b">
        <v>0</v>
      </c>
      <c r="J376" s="22" t="b">
        <v>1</v>
      </c>
      <c r="K376" s="16" t="b">
        <v>0</v>
      </c>
      <c r="L376" s="17" t="b">
        <v>0</v>
      </c>
      <c r="M376" s="18"/>
      <c r="O376" s="40"/>
      <c r="P376" s="26" t="b">
        <v>0</v>
      </c>
      <c r="Q376" s="27" t="b">
        <v>0</v>
      </c>
      <c r="R376" s="64" t="b">
        <v>1</v>
      </c>
      <c r="X376" s="39"/>
      <c r="AI376" s="41"/>
      <c r="AJ376" s="63" t="b">
        <v>1</v>
      </c>
      <c r="AK376" s="27" t="b">
        <v>0</v>
      </c>
      <c r="AL376" s="27" t="b">
        <v>0</v>
      </c>
      <c r="AM376" s="27" t="b">
        <v>0</v>
      </c>
      <c r="AN376" s="27" t="b">
        <v>0</v>
      </c>
      <c r="AO376" s="28" t="b">
        <v>0</v>
      </c>
      <c r="AP376" s="27" t="b">
        <v>0</v>
      </c>
      <c r="AQ376" s="27" t="b">
        <v>0</v>
      </c>
      <c r="AR376" s="27" t="b">
        <v>0</v>
      </c>
      <c r="AS376" s="27" t="b">
        <v>0</v>
      </c>
      <c r="AT376" s="27" t="b">
        <v>0</v>
      </c>
      <c r="AU376" s="27" t="b">
        <v>0</v>
      </c>
      <c r="AV376" s="27" t="b">
        <v>0</v>
      </c>
      <c r="AW376" s="27" t="b">
        <v>0</v>
      </c>
      <c r="AX376" s="63" t="b">
        <v>1</v>
      </c>
      <c r="AY376" s="27" t="b">
        <v>0</v>
      </c>
      <c r="AZ376" s="29" t="s">
        <v>101</v>
      </c>
    </row>
    <row r="377">
      <c r="A377" s="45" t="s">
        <v>1839</v>
      </c>
      <c r="B377" s="45"/>
      <c r="C377" s="55" t="s">
        <v>1840</v>
      </c>
      <c r="D377" s="19"/>
      <c r="E377" s="34">
        <v>6.0</v>
      </c>
      <c r="F377" s="56" t="s">
        <v>1841</v>
      </c>
      <c r="G377" s="57" t="s">
        <v>1842</v>
      </c>
      <c r="H377" s="21" t="b">
        <v>0</v>
      </c>
      <c r="I377" s="22" t="b">
        <v>1</v>
      </c>
      <c r="J377" s="16" t="b">
        <v>0</v>
      </c>
      <c r="K377" s="16" t="b">
        <v>0</v>
      </c>
      <c r="L377" s="17" t="b">
        <v>0</v>
      </c>
      <c r="M377" s="18"/>
      <c r="O377" s="40"/>
      <c r="P377" s="21" t="b">
        <v>0</v>
      </c>
      <c r="Q377" s="16" t="b">
        <v>0</v>
      </c>
      <c r="R377" s="17" t="b">
        <v>0</v>
      </c>
      <c r="S377" s="75" t="b">
        <v>1</v>
      </c>
      <c r="T377" s="22" t="b">
        <v>1</v>
      </c>
      <c r="U377" s="16" t="b">
        <v>0</v>
      </c>
      <c r="V377" s="16" t="b">
        <v>0</v>
      </c>
      <c r="W377" s="16" t="b">
        <v>0</v>
      </c>
      <c r="X377" s="21" t="b">
        <v>0</v>
      </c>
      <c r="Y377" s="22" t="b">
        <v>1</v>
      </c>
      <c r="Z377" s="16" t="b">
        <v>0</v>
      </c>
      <c r="AA377" s="16" t="b">
        <v>0</v>
      </c>
      <c r="AB377" s="22" t="b">
        <v>1</v>
      </c>
      <c r="AC377" s="22" t="b">
        <v>1</v>
      </c>
      <c r="AD377" s="16" t="b">
        <v>0</v>
      </c>
      <c r="AE377" s="16" t="b">
        <v>0</v>
      </c>
      <c r="AF377" s="16" t="b">
        <v>0</v>
      </c>
      <c r="AG377" s="16" t="b">
        <v>0</v>
      </c>
      <c r="AH377" s="19" t="s">
        <v>101</v>
      </c>
      <c r="AI377" s="25" t="s">
        <v>1843</v>
      </c>
      <c r="AO377" s="40"/>
    </row>
    <row r="378">
      <c r="A378" s="45" t="s">
        <v>1844</v>
      </c>
      <c r="B378" s="37"/>
      <c r="C378" s="32">
        <v>3.81551198201E11</v>
      </c>
      <c r="D378" s="29"/>
      <c r="E378" s="46">
        <v>1.0</v>
      </c>
      <c r="F378" s="33" t="s">
        <v>1845</v>
      </c>
      <c r="G378" s="47" t="s">
        <v>1846</v>
      </c>
      <c r="H378" s="21" t="b">
        <v>0</v>
      </c>
      <c r="I378" s="16" t="b">
        <v>0</v>
      </c>
      <c r="J378" s="22" t="b">
        <v>1</v>
      </c>
      <c r="K378" s="16" t="b">
        <v>0</v>
      </c>
      <c r="L378" s="17" t="b">
        <v>0</v>
      </c>
      <c r="M378" s="18"/>
      <c r="O378" s="40"/>
      <c r="P378" s="26" t="b">
        <v>0</v>
      </c>
      <c r="Q378" s="27" t="b">
        <v>0</v>
      </c>
      <c r="R378" s="28" t="b">
        <v>0</v>
      </c>
      <c r="X378" s="39"/>
      <c r="AI378" s="41"/>
      <c r="AJ378" s="27" t="b">
        <v>0</v>
      </c>
      <c r="AK378" s="63" t="b">
        <v>1</v>
      </c>
      <c r="AL378" s="63" t="b">
        <v>1</v>
      </c>
      <c r="AM378" s="27" t="b">
        <v>0</v>
      </c>
      <c r="AN378" s="27" t="b">
        <v>0</v>
      </c>
      <c r="AO378" s="28" t="b">
        <v>0</v>
      </c>
      <c r="AP378" s="63" t="b">
        <v>1</v>
      </c>
      <c r="AQ378" s="27" t="b">
        <v>0</v>
      </c>
      <c r="AR378" s="27" t="b">
        <v>0</v>
      </c>
      <c r="AS378" s="27" t="b">
        <v>0</v>
      </c>
      <c r="AT378" s="27" t="b">
        <v>0</v>
      </c>
      <c r="AU378" s="27" t="b">
        <v>0</v>
      </c>
      <c r="AV378" s="27" t="b">
        <v>0</v>
      </c>
      <c r="AW378" s="27" t="b">
        <v>0</v>
      </c>
      <c r="AX378" s="27" t="b">
        <v>0</v>
      </c>
      <c r="AY378" s="27" t="b">
        <v>0</v>
      </c>
      <c r="AZ378" s="29" t="s">
        <v>101</v>
      </c>
    </row>
    <row r="379">
      <c r="A379" s="45" t="s">
        <v>1847</v>
      </c>
      <c r="B379" s="45"/>
      <c r="C379" s="55">
        <v>4.1779577868E10</v>
      </c>
      <c r="D379" s="19"/>
      <c r="E379" s="34">
        <v>1.0</v>
      </c>
      <c r="F379" s="45"/>
      <c r="G379" s="57" t="s">
        <v>1703</v>
      </c>
      <c r="H379" s="21" t="b">
        <v>0</v>
      </c>
      <c r="I379" s="22" t="b">
        <v>1</v>
      </c>
      <c r="J379" s="16" t="b">
        <v>0</v>
      </c>
      <c r="K379" s="16" t="b">
        <v>0</v>
      </c>
      <c r="L379" s="17" t="b">
        <v>0</v>
      </c>
      <c r="M379" s="18"/>
      <c r="O379" s="40"/>
      <c r="P379" s="21" t="b">
        <v>0</v>
      </c>
      <c r="Q379" s="16" t="b">
        <v>0</v>
      </c>
      <c r="R379" s="17" t="b">
        <v>0</v>
      </c>
      <c r="S379" s="74" t="b">
        <v>0</v>
      </c>
      <c r="T379" s="16" t="b">
        <v>0</v>
      </c>
      <c r="U379" s="22" t="b">
        <v>1</v>
      </c>
      <c r="V379" s="22" t="b">
        <v>1</v>
      </c>
      <c r="W379" s="22" t="b">
        <v>1</v>
      </c>
      <c r="X379" s="15" t="b">
        <v>1</v>
      </c>
      <c r="Y379" s="16" t="b">
        <v>0</v>
      </c>
      <c r="Z379" s="16" t="b">
        <v>0</v>
      </c>
      <c r="AA379" s="16" t="b">
        <v>0</v>
      </c>
      <c r="AB379" s="16" t="b">
        <v>0</v>
      </c>
      <c r="AC379" s="16" t="b">
        <v>0</v>
      </c>
      <c r="AD379" s="16" t="b">
        <v>0</v>
      </c>
      <c r="AE379" s="16" t="b">
        <v>0</v>
      </c>
      <c r="AF379" s="16" t="b">
        <v>0</v>
      </c>
      <c r="AG379" s="16" t="b">
        <v>0</v>
      </c>
      <c r="AH379" s="19" t="s">
        <v>101</v>
      </c>
      <c r="AI379" s="25" t="s">
        <v>1848</v>
      </c>
      <c r="AO379" s="40"/>
    </row>
    <row r="380">
      <c r="A380" s="9" t="s">
        <v>1849</v>
      </c>
      <c r="B380" s="42" t="s">
        <v>1850</v>
      </c>
      <c r="C380" s="48" t="s">
        <v>1851</v>
      </c>
      <c r="D380" s="50" t="s">
        <v>1852</v>
      </c>
      <c r="E380" s="12">
        <v>15.0</v>
      </c>
      <c r="F380" s="13" t="s">
        <v>1853</v>
      </c>
      <c r="G380" s="14" t="s">
        <v>1854</v>
      </c>
      <c r="H380" s="15" t="b">
        <v>1</v>
      </c>
      <c r="I380" s="16" t="b">
        <v>0</v>
      </c>
      <c r="J380" s="16" t="b">
        <v>0</v>
      </c>
      <c r="K380" s="16" t="b">
        <v>0</v>
      </c>
      <c r="L380" s="17" t="b">
        <v>0</v>
      </c>
      <c r="M380" s="18" t="s">
        <v>1855</v>
      </c>
      <c r="N380" s="19"/>
      <c r="O380" s="20"/>
      <c r="P380" s="15" t="b">
        <v>1</v>
      </c>
      <c r="Q380" s="22" t="b">
        <v>1</v>
      </c>
      <c r="R380" s="23" t="b">
        <v>1</v>
      </c>
      <c r="S380" s="74"/>
      <c r="T380" s="16"/>
      <c r="U380" s="16"/>
      <c r="V380" s="16"/>
      <c r="W380" s="16"/>
      <c r="X380" s="21"/>
      <c r="Y380" s="16"/>
      <c r="Z380" s="16"/>
      <c r="AA380" s="16"/>
      <c r="AB380" s="16"/>
      <c r="AC380" s="16"/>
      <c r="AD380" s="16"/>
      <c r="AE380" s="16"/>
      <c r="AF380" s="16"/>
      <c r="AG380" s="16"/>
      <c r="AH380" s="19"/>
      <c r="AI380" s="25"/>
      <c r="AJ380" s="27"/>
      <c r="AK380" s="27"/>
      <c r="AL380" s="27"/>
      <c r="AM380" s="27"/>
      <c r="AN380" s="27"/>
      <c r="AO380" s="28"/>
      <c r="AP380" s="27"/>
      <c r="AQ380" s="27"/>
      <c r="AR380" s="27"/>
      <c r="AS380" s="27"/>
      <c r="AT380" s="27"/>
      <c r="AU380" s="27"/>
      <c r="AV380" s="27"/>
      <c r="AW380" s="27"/>
      <c r="AX380" s="27"/>
      <c r="AY380" s="27"/>
      <c r="AZ380" s="29"/>
    </row>
    <row r="381">
      <c r="A381" s="9" t="s">
        <v>1856</v>
      </c>
      <c r="B381" s="42" t="s">
        <v>1857</v>
      </c>
      <c r="C381" s="11"/>
      <c r="E381" s="12">
        <v>11.0</v>
      </c>
      <c r="F381" s="13" t="s">
        <v>1858</v>
      </c>
      <c r="G381" s="14" t="s">
        <v>1859</v>
      </c>
      <c r="H381" s="15" t="b">
        <v>1</v>
      </c>
      <c r="I381" s="16" t="b">
        <v>0</v>
      </c>
      <c r="J381" s="16" t="b">
        <v>0</v>
      </c>
      <c r="K381" s="16" t="b">
        <v>0</v>
      </c>
      <c r="L381" s="17" t="b">
        <v>0</v>
      </c>
      <c r="M381" s="18" t="s">
        <v>1860</v>
      </c>
      <c r="O381" s="40"/>
      <c r="P381" s="15" t="b">
        <v>1</v>
      </c>
      <c r="Q381" s="16" t="b">
        <v>0</v>
      </c>
      <c r="R381" s="17" t="b">
        <v>0</v>
      </c>
      <c r="X381" s="39"/>
      <c r="AI381" s="41"/>
      <c r="AO381" s="40"/>
    </row>
    <row r="382">
      <c r="A382" s="9" t="s">
        <v>1861</v>
      </c>
      <c r="B382" s="42" t="s">
        <v>1862</v>
      </c>
      <c r="C382" s="48" t="s">
        <v>1863</v>
      </c>
      <c r="E382" s="12">
        <v>5.0</v>
      </c>
      <c r="F382" s="13" t="s">
        <v>1864</v>
      </c>
      <c r="G382" s="14" t="s">
        <v>1865</v>
      </c>
      <c r="H382" s="15" t="b">
        <v>1</v>
      </c>
      <c r="I382" s="16" t="b">
        <v>0</v>
      </c>
      <c r="J382" s="16" t="b">
        <v>0</v>
      </c>
      <c r="K382" s="16" t="b">
        <v>0</v>
      </c>
      <c r="L382" s="17" t="b">
        <v>0</v>
      </c>
      <c r="M382" s="18" t="s">
        <v>1866</v>
      </c>
      <c r="O382" s="40"/>
      <c r="P382" s="15" t="b">
        <v>1</v>
      </c>
      <c r="Q382" s="22" t="b">
        <v>1</v>
      </c>
      <c r="R382" s="23" t="b">
        <v>1</v>
      </c>
      <c r="X382" s="39"/>
      <c r="AI382" s="41"/>
      <c r="AO382" s="40"/>
    </row>
    <row r="383">
      <c r="A383" s="45" t="s">
        <v>1867</v>
      </c>
      <c r="B383" s="37"/>
      <c r="C383" s="32"/>
      <c r="D383" s="33" t="s">
        <v>1868</v>
      </c>
      <c r="E383" s="46">
        <v>3.0</v>
      </c>
      <c r="F383" s="29"/>
      <c r="G383" s="47" t="s">
        <v>1869</v>
      </c>
      <c r="H383" s="21" t="b">
        <v>0</v>
      </c>
      <c r="I383" s="16" t="b">
        <v>0</v>
      </c>
      <c r="J383" s="16" t="b">
        <v>0</v>
      </c>
      <c r="K383" s="22" t="b">
        <v>1</v>
      </c>
      <c r="L383" s="17" t="b">
        <v>0</v>
      </c>
      <c r="M383" s="18"/>
      <c r="N383" s="37" t="s">
        <v>1870</v>
      </c>
      <c r="O383" s="38" t="s">
        <v>1871</v>
      </c>
      <c r="P383" s="26" t="b">
        <v>0</v>
      </c>
      <c r="Q383" s="27" t="b">
        <v>0</v>
      </c>
      <c r="R383" s="28" t="b">
        <v>0</v>
      </c>
      <c r="X383" s="39"/>
      <c r="AI383" s="41"/>
      <c r="AJ383" s="27" t="b">
        <v>0</v>
      </c>
      <c r="AK383" s="27" t="b">
        <v>0</v>
      </c>
      <c r="AL383" s="27" t="b">
        <v>0</v>
      </c>
      <c r="AM383" s="27" t="b">
        <v>0</v>
      </c>
      <c r="AN383" s="27" t="b">
        <v>0</v>
      </c>
      <c r="AO383" s="28" t="b">
        <v>0</v>
      </c>
      <c r="AP383" s="27" t="b">
        <v>0</v>
      </c>
      <c r="AQ383" s="27" t="b">
        <v>0</v>
      </c>
      <c r="AR383" s="27" t="b">
        <v>0</v>
      </c>
      <c r="AS383" s="27" t="b">
        <v>0</v>
      </c>
      <c r="AT383" s="27" t="b">
        <v>0</v>
      </c>
      <c r="AU383" s="27" t="b">
        <v>0</v>
      </c>
      <c r="AV383" s="27" t="b">
        <v>0</v>
      </c>
      <c r="AW383" s="27" t="b">
        <v>0</v>
      </c>
      <c r="AX383" s="27" t="b">
        <v>0</v>
      </c>
      <c r="AY383" s="27" t="b">
        <v>0</v>
      </c>
      <c r="AZ383" s="29"/>
    </row>
    <row r="384">
      <c r="A384" s="45" t="s">
        <v>1872</v>
      </c>
      <c r="B384" s="37"/>
      <c r="C384" s="32" t="s">
        <v>1873</v>
      </c>
      <c r="D384" s="29"/>
      <c r="E384" s="46">
        <v>2.0</v>
      </c>
      <c r="F384" s="29"/>
      <c r="G384" s="47" t="s">
        <v>1874</v>
      </c>
      <c r="H384" s="21" t="b">
        <v>0</v>
      </c>
      <c r="I384" s="16" t="b">
        <v>0</v>
      </c>
      <c r="J384" s="22" t="b">
        <v>1</v>
      </c>
      <c r="K384" s="16" t="b">
        <v>0</v>
      </c>
      <c r="L384" s="17" t="b">
        <v>0</v>
      </c>
      <c r="M384" s="18"/>
      <c r="O384" s="40"/>
      <c r="P384" s="66" t="b">
        <v>1</v>
      </c>
      <c r="Q384" s="27" t="b">
        <v>0</v>
      </c>
      <c r="R384" s="28" t="b">
        <v>0</v>
      </c>
      <c r="X384" s="39"/>
      <c r="AI384" s="41"/>
      <c r="AJ384" s="63" t="b">
        <v>1</v>
      </c>
      <c r="AK384" s="63" t="b">
        <v>1</v>
      </c>
      <c r="AL384" s="63" t="b">
        <v>1</v>
      </c>
      <c r="AM384" s="27" t="b">
        <v>0</v>
      </c>
      <c r="AN384" s="27" t="b">
        <v>0</v>
      </c>
      <c r="AO384" s="28" t="b">
        <v>0</v>
      </c>
      <c r="AP384" s="27" t="b">
        <v>0</v>
      </c>
      <c r="AQ384" s="63" t="b">
        <v>1</v>
      </c>
      <c r="AR384" s="27" t="b">
        <v>0</v>
      </c>
      <c r="AS384" s="27" t="b">
        <v>0</v>
      </c>
      <c r="AT384" s="27" t="b">
        <v>0</v>
      </c>
      <c r="AU384" s="27" t="b">
        <v>0</v>
      </c>
      <c r="AV384" s="27" t="b">
        <v>0</v>
      </c>
      <c r="AW384" s="27" t="b">
        <v>0</v>
      </c>
      <c r="AX384" s="27" t="b">
        <v>0</v>
      </c>
      <c r="AY384" s="27" t="b">
        <v>0</v>
      </c>
      <c r="AZ384" s="29" t="s">
        <v>101</v>
      </c>
    </row>
    <row r="385">
      <c r="A385" s="9" t="s">
        <v>1875</v>
      </c>
      <c r="B385" s="42" t="s">
        <v>1876</v>
      </c>
      <c r="C385" s="11"/>
      <c r="E385" s="12" t="s">
        <v>1877</v>
      </c>
      <c r="F385" s="42" t="s">
        <v>1878</v>
      </c>
      <c r="G385" s="14" t="s">
        <v>1879</v>
      </c>
      <c r="H385" s="15" t="b">
        <v>1</v>
      </c>
      <c r="I385" s="16" t="b">
        <v>0</v>
      </c>
      <c r="J385" s="16" t="b">
        <v>0</v>
      </c>
      <c r="K385" s="16" t="b">
        <v>0</v>
      </c>
      <c r="L385" s="17" t="b">
        <v>0</v>
      </c>
      <c r="M385" s="18" t="s">
        <v>1221</v>
      </c>
      <c r="O385" s="40"/>
      <c r="P385" s="21" t="b">
        <v>0</v>
      </c>
      <c r="Q385" s="22" t="b">
        <v>1</v>
      </c>
      <c r="R385" s="17" t="b">
        <v>0</v>
      </c>
      <c r="X385" s="39"/>
      <c r="AI385" s="41"/>
      <c r="AO385" s="40"/>
    </row>
    <row r="386">
      <c r="A386" s="9" t="s">
        <v>1880</v>
      </c>
      <c r="B386" s="42" t="s">
        <v>1881</v>
      </c>
      <c r="C386" s="11"/>
      <c r="E386" s="12">
        <v>7.0</v>
      </c>
      <c r="F386" s="13" t="s">
        <v>1882</v>
      </c>
      <c r="G386" s="14" t="s">
        <v>1883</v>
      </c>
      <c r="H386" s="15" t="b">
        <v>1</v>
      </c>
      <c r="I386" s="16" t="b">
        <v>0</v>
      </c>
      <c r="J386" s="16" t="b">
        <v>0</v>
      </c>
      <c r="K386" s="16" t="b">
        <v>0</v>
      </c>
      <c r="L386" s="17" t="b">
        <v>0</v>
      </c>
      <c r="M386" s="18" t="s">
        <v>1884</v>
      </c>
      <c r="N386" s="19"/>
      <c r="O386" s="20"/>
      <c r="P386" s="15" t="b">
        <v>1</v>
      </c>
      <c r="Q386" s="22" t="b">
        <v>1</v>
      </c>
      <c r="R386" s="23" t="b">
        <v>1</v>
      </c>
      <c r="S386" s="74"/>
      <c r="T386" s="16"/>
      <c r="U386" s="16"/>
      <c r="V386" s="16"/>
      <c r="W386" s="16"/>
      <c r="X386" s="21"/>
      <c r="Y386" s="16"/>
      <c r="Z386" s="16"/>
      <c r="AA386" s="16"/>
      <c r="AB386" s="16"/>
      <c r="AC386" s="16"/>
      <c r="AD386" s="16"/>
      <c r="AE386" s="16"/>
      <c r="AF386" s="16"/>
      <c r="AG386" s="16"/>
      <c r="AH386" s="19"/>
      <c r="AI386" s="25"/>
      <c r="AJ386" s="27"/>
      <c r="AK386" s="27"/>
      <c r="AL386" s="27"/>
      <c r="AM386" s="27"/>
      <c r="AN386" s="27"/>
      <c r="AO386" s="28"/>
      <c r="AP386" s="27"/>
      <c r="AQ386" s="27"/>
      <c r="AR386" s="27"/>
      <c r="AS386" s="27"/>
      <c r="AT386" s="27"/>
      <c r="AU386" s="27"/>
      <c r="AV386" s="27"/>
      <c r="AW386" s="27"/>
      <c r="AX386" s="27"/>
      <c r="AY386" s="27"/>
      <c r="AZ386" s="29"/>
    </row>
    <row r="387">
      <c r="A387" s="9" t="s">
        <v>1885</v>
      </c>
      <c r="B387" s="10"/>
      <c r="C387" s="48" t="s">
        <v>1886</v>
      </c>
      <c r="E387" s="12" t="s">
        <v>1887</v>
      </c>
      <c r="F387" s="13" t="s">
        <v>1888</v>
      </c>
      <c r="G387" s="14" t="s">
        <v>1889</v>
      </c>
      <c r="H387" s="15" t="b">
        <v>1</v>
      </c>
      <c r="I387" s="16" t="b">
        <v>0</v>
      </c>
      <c r="J387" s="16" t="b">
        <v>0</v>
      </c>
      <c r="K387" s="16" t="b">
        <v>0</v>
      </c>
      <c r="L387" s="17" t="b">
        <v>0</v>
      </c>
      <c r="M387" s="18" t="s">
        <v>1890</v>
      </c>
      <c r="O387" s="40"/>
      <c r="P387" s="21" t="b">
        <v>0</v>
      </c>
      <c r="Q387" s="16" t="b">
        <v>0</v>
      </c>
      <c r="R387" s="23" t="b">
        <v>1</v>
      </c>
      <c r="X387" s="39"/>
      <c r="AI387" s="41"/>
      <c r="AO387" s="40"/>
    </row>
    <row r="388">
      <c r="A388" s="9" t="s">
        <v>1891</v>
      </c>
      <c r="B388" s="10"/>
      <c r="C388" s="48" t="s">
        <v>1892</v>
      </c>
      <c r="E388" s="12">
        <v>5.0</v>
      </c>
      <c r="F388" s="10"/>
      <c r="G388" s="14" t="s">
        <v>1893</v>
      </c>
      <c r="H388" s="15" t="b">
        <v>1</v>
      </c>
      <c r="I388" s="16" t="b">
        <v>0</v>
      </c>
      <c r="J388" s="16" t="b">
        <v>0</v>
      </c>
      <c r="K388" s="16" t="b">
        <v>0</v>
      </c>
      <c r="L388" s="17" t="b">
        <v>0</v>
      </c>
      <c r="M388" s="18" t="s">
        <v>1894</v>
      </c>
      <c r="O388" s="40"/>
      <c r="P388" s="21" t="b">
        <v>0</v>
      </c>
      <c r="Q388" s="16" t="b">
        <v>0</v>
      </c>
      <c r="R388" s="17" t="b">
        <v>0</v>
      </c>
      <c r="X388" s="39"/>
      <c r="AI388" s="41"/>
      <c r="AJ388" s="27"/>
      <c r="AK388" s="27"/>
      <c r="AL388" s="27"/>
      <c r="AM388" s="27"/>
      <c r="AN388" s="27"/>
      <c r="AO388" s="28"/>
      <c r="AP388" s="27"/>
      <c r="AQ388" s="27"/>
      <c r="AR388" s="27"/>
      <c r="AS388" s="27"/>
      <c r="AT388" s="27"/>
      <c r="AU388" s="27"/>
      <c r="AV388" s="27"/>
      <c r="AW388" s="27"/>
      <c r="AX388" s="27"/>
      <c r="AY388" s="27"/>
      <c r="AZ388" s="71"/>
    </row>
    <row r="389">
      <c r="A389" s="9" t="s">
        <v>1895</v>
      </c>
      <c r="B389" s="42" t="s">
        <v>1896</v>
      </c>
      <c r="C389" s="11"/>
      <c r="E389" s="12">
        <v>5.0</v>
      </c>
      <c r="F389" s="13" t="s">
        <v>1897</v>
      </c>
      <c r="G389" s="14" t="s">
        <v>1898</v>
      </c>
      <c r="H389" s="15" t="b">
        <v>1</v>
      </c>
      <c r="I389" s="16" t="b">
        <v>0</v>
      </c>
      <c r="J389" s="16" t="b">
        <v>0</v>
      </c>
      <c r="K389" s="16" t="b">
        <v>0</v>
      </c>
      <c r="L389" s="17" t="b">
        <v>0</v>
      </c>
      <c r="M389" s="18" t="s">
        <v>1899</v>
      </c>
      <c r="O389" s="40"/>
      <c r="P389" s="15" t="b">
        <v>1</v>
      </c>
      <c r="Q389" s="16" t="b">
        <v>0</v>
      </c>
      <c r="R389" s="17" t="b">
        <v>0</v>
      </c>
      <c r="X389" s="39"/>
      <c r="AI389" s="41"/>
      <c r="AO389" s="40"/>
    </row>
    <row r="390">
      <c r="A390" s="9" t="s">
        <v>1900</v>
      </c>
      <c r="B390" s="10"/>
      <c r="C390" s="48" t="s">
        <v>1901</v>
      </c>
      <c r="E390" s="12">
        <v>120.0</v>
      </c>
      <c r="F390" s="13" t="s">
        <v>1902</v>
      </c>
      <c r="G390" s="14" t="s">
        <v>1903</v>
      </c>
      <c r="H390" s="15" t="b">
        <v>1</v>
      </c>
      <c r="I390" s="16" t="b">
        <v>0</v>
      </c>
      <c r="J390" s="16" t="b">
        <v>0</v>
      </c>
      <c r="K390" s="16" t="b">
        <v>0</v>
      </c>
      <c r="L390" s="17" t="b">
        <v>0</v>
      </c>
      <c r="M390" s="18" t="s">
        <v>1904</v>
      </c>
      <c r="O390" s="40"/>
      <c r="P390" s="15" t="b">
        <v>1</v>
      </c>
      <c r="Q390" s="22" t="b">
        <v>1</v>
      </c>
      <c r="R390" s="17" t="b">
        <v>0</v>
      </c>
      <c r="X390" s="39"/>
      <c r="AI390" s="41"/>
      <c r="AO390" s="40"/>
    </row>
    <row r="391">
      <c r="A391" s="9" t="s">
        <v>1905</v>
      </c>
      <c r="B391" s="42" t="s">
        <v>1906</v>
      </c>
      <c r="C391" s="48" t="s">
        <v>1907</v>
      </c>
      <c r="D391" s="50" t="s">
        <v>1908</v>
      </c>
      <c r="E391" s="12">
        <v>4.0</v>
      </c>
      <c r="F391" s="13" t="s">
        <v>1909</v>
      </c>
      <c r="G391" s="14" t="s">
        <v>1910</v>
      </c>
      <c r="H391" s="15" t="b">
        <v>1</v>
      </c>
      <c r="I391" s="16" t="b">
        <v>0</v>
      </c>
      <c r="J391" s="16" t="b">
        <v>0</v>
      </c>
      <c r="K391" s="16" t="b">
        <v>0</v>
      </c>
      <c r="L391" s="17" t="b">
        <v>0</v>
      </c>
      <c r="M391" s="18" t="s">
        <v>1911</v>
      </c>
      <c r="O391" s="40"/>
      <c r="P391" s="15" t="b">
        <v>1</v>
      </c>
      <c r="Q391" s="22" t="b">
        <v>1</v>
      </c>
      <c r="R391" s="23" t="b">
        <v>1</v>
      </c>
      <c r="X391" s="39"/>
      <c r="AI391" s="41"/>
      <c r="AO391" s="40"/>
    </row>
    <row r="392">
      <c r="A392" s="45" t="s">
        <v>1912</v>
      </c>
      <c r="B392" s="45"/>
      <c r="C392" s="55" t="s">
        <v>1913</v>
      </c>
      <c r="D392" s="19"/>
      <c r="E392" s="34">
        <v>4.0</v>
      </c>
      <c r="F392" s="56" t="s">
        <v>1914</v>
      </c>
      <c r="G392" s="57" t="s">
        <v>1915</v>
      </c>
      <c r="H392" s="21" t="b">
        <v>0</v>
      </c>
      <c r="I392" s="22" t="b">
        <v>1</v>
      </c>
      <c r="J392" s="16" t="b">
        <v>0</v>
      </c>
      <c r="K392" s="16" t="b">
        <v>0</v>
      </c>
      <c r="L392" s="17" t="b">
        <v>0</v>
      </c>
      <c r="M392" s="18"/>
      <c r="O392" s="40"/>
      <c r="P392" s="21" t="b">
        <v>0</v>
      </c>
      <c r="Q392" s="16" t="b">
        <v>0</v>
      </c>
      <c r="R392" s="17" t="b">
        <v>0</v>
      </c>
      <c r="S392" s="75" t="b">
        <v>1</v>
      </c>
      <c r="T392" s="22" t="b">
        <v>1</v>
      </c>
      <c r="U392" s="16" t="b">
        <v>0</v>
      </c>
      <c r="V392" s="16" t="b">
        <v>0</v>
      </c>
      <c r="W392" s="16" t="b">
        <v>0</v>
      </c>
      <c r="X392" s="21" t="b">
        <v>0</v>
      </c>
      <c r="Y392" s="22" t="b">
        <v>1</v>
      </c>
      <c r="Z392" s="16" t="b">
        <v>0</v>
      </c>
      <c r="AA392" s="16" t="b">
        <v>0</v>
      </c>
      <c r="AB392" s="16" t="b">
        <v>0</v>
      </c>
      <c r="AC392" s="16" t="b">
        <v>0</v>
      </c>
      <c r="AD392" s="16" t="b">
        <v>0</v>
      </c>
      <c r="AE392" s="16" t="b">
        <v>0</v>
      </c>
      <c r="AF392" s="16" t="b">
        <v>0</v>
      </c>
      <c r="AG392" s="16" t="b">
        <v>0</v>
      </c>
      <c r="AH392" s="19" t="s">
        <v>101</v>
      </c>
      <c r="AI392" s="25" t="s">
        <v>1916</v>
      </c>
      <c r="AO392" s="40"/>
    </row>
    <row r="393">
      <c r="A393" s="9" t="s">
        <v>1917</v>
      </c>
      <c r="B393" s="10"/>
      <c r="C393" s="11"/>
      <c r="E393" s="12">
        <v>1.0</v>
      </c>
      <c r="F393" s="10"/>
      <c r="G393" s="14" t="s">
        <v>1918</v>
      </c>
      <c r="H393" s="15" t="b">
        <v>1</v>
      </c>
      <c r="I393" s="16" t="b">
        <v>0</v>
      </c>
      <c r="J393" s="16" t="b">
        <v>0</v>
      </c>
      <c r="K393" s="16" t="b">
        <v>0</v>
      </c>
      <c r="L393" s="17" t="b">
        <v>0</v>
      </c>
      <c r="M393" s="18" t="s">
        <v>1919</v>
      </c>
      <c r="O393" s="40"/>
      <c r="P393" s="21" t="b">
        <v>0</v>
      </c>
      <c r="Q393" s="22" t="b">
        <v>1</v>
      </c>
      <c r="R393" s="23" t="b">
        <v>1</v>
      </c>
      <c r="X393" s="39"/>
      <c r="AI393" s="41"/>
      <c r="AO393" s="40"/>
    </row>
    <row r="394">
      <c r="A394" s="9" t="s">
        <v>1920</v>
      </c>
      <c r="B394" s="42" t="s">
        <v>1921</v>
      </c>
      <c r="C394" s="48" t="s">
        <v>1922</v>
      </c>
      <c r="E394" s="12">
        <v>9.0</v>
      </c>
      <c r="F394" s="10"/>
      <c r="G394" s="14" t="s">
        <v>1923</v>
      </c>
      <c r="H394" s="15" t="b">
        <v>1</v>
      </c>
      <c r="I394" s="16" t="b">
        <v>0</v>
      </c>
      <c r="J394" s="16" t="b">
        <v>0</v>
      </c>
      <c r="K394" s="16" t="b">
        <v>0</v>
      </c>
      <c r="L394" s="17" t="b">
        <v>0</v>
      </c>
      <c r="M394" s="18" t="s">
        <v>975</v>
      </c>
      <c r="O394" s="40"/>
      <c r="P394" s="15" t="b">
        <v>1</v>
      </c>
      <c r="Q394" s="22" t="b">
        <v>1</v>
      </c>
      <c r="R394" s="23" t="b">
        <v>1</v>
      </c>
      <c r="X394" s="39"/>
      <c r="AI394" s="41"/>
      <c r="AO394" s="40"/>
    </row>
    <row r="395">
      <c r="A395" s="45" t="s">
        <v>1924</v>
      </c>
      <c r="B395" s="45" t="s">
        <v>1925</v>
      </c>
      <c r="C395" s="55" t="s">
        <v>1926</v>
      </c>
      <c r="D395" s="19"/>
      <c r="E395" s="34">
        <v>10.0</v>
      </c>
      <c r="F395" s="45"/>
      <c r="G395" s="57" t="s">
        <v>1927</v>
      </c>
      <c r="H395" s="21" t="b">
        <v>0</v>
      </c>
      <c r="I395" s="22" t="b">
        <v>1</v>
      </c>
      <c r="J395" s="16" t="b">
        <v>0</v>
      </c>
      <c r="K395" s="16" t="b">
        <v>0</v>
      </c>
      <c r="L395" s="17" t="b">
        <v>0</v>
      </c>
      <c r="M395" s="18"/>
      <c r="O395" s="40"/>
      <c r="P395" s="15" t="b">
        <v>1</v>
      </c>
      <c r="Q395" s="22" t="b">
        <v>1</v>
      </c>
      <c r="R395" s="23" t="b">
        <v>1</v>
      </c>
      <c r="S395" s="75" t="b">
        <v>1</v>
      </c>
      <c r="T395" s="22" t="b">
        <v>1</v>
      </c>
      <c r="U395" s="16" t="b">
        <v>0</v>
      </c>
      <c r="V395" s="16" t="b">
        <v>0</v>
      </c>
      <c r="W395" s="16" t="b">
        <v>0</v>
      </c>
      <c r="X395" s="21" t="b">
        <v>0</v>
      </c>
      <c r="Y395" s="16" t="b">
        <v>0</v>
      </c>
      <c r="Z395" s="16" t="b">
        <v>0</v>
      </c>
      <c r="AA395" s="16" t="b">
        <v>0</v>
      </c>
      <c r="AB395" s="16" t="b">
        <v>0</v>
      </c>
      <c r="AC395" s="16" t="b">
        <v>0</v>
      </c>
      <c r="AD395" s="22" t="b">
        <v>1</v>
      </c>
      <c r="AE395" s="16" t="b">
        <v>0</v>
      </c>
      <c r="AF395" s="16" t="b">
        <v>0</v>
      </c>
      <c r="AG395" s="16" t="b">
        <v>0</v>
      </c>
      <c r="AH395" s="19" t="s">
        <v>101</v>
      </c>
      <c r="AI395" s="25" t="s">
        <v>1928</v>
      </c>
      <c r="AO395" s="40"/>
    </row>
    <row r="396">
      <c r="A396" s="9" t="s">
        <v>1929</v>
      </c>
      <c r="B396" s="42" t="s">
        <v>1930</v>
      </c>
      <c r="C396" s="48" t="s">
        <v>1931</v>
      </c>
      <c r="D396" s="50" t="s">
        <v>1932</v>
      </c>
      <c r="E396" s="12">
        <v>2.0</v>
      </c>
      <c r="F396" s="13" t="s">
        <v>1933</v>
      </c>
      <c r="G396" s="14" t="s">
        <v>1934</v>
      </c>
      <c r="H396" s="15" t="b">
        <v>1</v>
      </c>
      <c r="I396" s="16" t="b">
        <v>0</v>
      </c>
      <c r="J396" s="16" t="b">
        <v>0</v>
      </c>
      <c r="K396" s="16" t="b">
        <v>0</v>
      </c>
      <c r="L396" s="17" t="b">
        <v>0</v>
      </c>
      <c r="M396" s="18" t="s">
        <v>741</v>
      </c>
      <c r="O396" s="40"/>
      <c r="P396" s="21" t="b">
        <v>0</v>
      </c>
      <c r="Q396" s="16" t="b">
        <v>0</v>
      </c>
      <c r="R396" s="17" t="b">
        <v>0</v>
      </c>
      <c r="X396" s="39"/>
      <c r="AI396" s="41"/>
      <c r="AO396" s="40"/>
    </row>
    <row r="397">
      <c r="A397" s="45" t="s">
        <v>1935</v>
      </c>
      <c r="B397" s="37" t="s">
        <v>1936</v>
      </c>
      <c r="C397" s="32" t="s">
        <v>1937</v>
      </c>
      <c r="D397" s="29"/>
      <c r="E397" s="46">
        <v>3.0</v>
      </c>
      <c r="F397" s="33" t="s">
        <v>1938</v>
      </c>
      <c r="G397" s="47" t="s">
        <v>1939</v>
      </c>
      <c r="H397" s="21" t="b">
        <v>0</v>
      </c>
      <c r="I397" s="16" t="b">
        <v>0</v>
      </c>
      <c r="J397" s="22" t="b">
        <v>1</v>
      </c>
      <c r="K397" s="16" t="b">
        <v>0</v>
      </c>
      <c r="L397" s="17" t="b">
        <v>0</v>
      </c>
      <c r="M397" s="18"/>
      <c r="O397" s="40"/>
      <c r="P397" s="26" t="b">
        <v>0</v>
      </c>
      <c r="Q397" s="27" t="b">
        <v>0</v>
      </c>
      <c r="R397" s="64" t="b">
        <v>1</v>
      </c>
      <c r="X397" s="39"/>
      <c r="AI397" s="41"/>
      <c r="AJ397" s="63" t="b">
        <v>1</v>
      </c>
      <c r="AK397" s="27" t="b">
        <v>0</v>
      </c>
      <c r="AL397" s="27" t="b">
        <v>0</v>
      </c>
      <c r="AM397" s="27" t="b">
        <v>0</v>
      </c>
      <c r="AN397" s="27" t="b">
        <v>0</v>
      </c>
      <c r="AO397" s="28" t="b">
        <v>0</v>
      </c>
      <c r="AP397" s="63" t="b">
        <v>1</v>
      </c>
      <c r="AQ397" s="27" t="b">
        <v>0</v>
      </c>
      <c r="AR397" s="27" t="b">
        <v>0</v>
      </c>
      <c r="AS397" s="27" t="b">
        <v>0</v>
      </c>
      <c r="AT397" s="27" t="b">
        <v>0</v>
      </c>
      <c r="AU397" s="27" t="b">
        <v>0</v>
      </c>
      <c r="AV397" s="27" t="b">
        <v>0</v>
      </c>
      <c r="AW397" s="27" t="b">
        <v>0</v>
      </c>
      <c r="AX397" s="27" t="b">
        <v>0</v>
      </c>
      <c r="AY397" s="27" t="b">
        <v>0</v>
      </c>
      <c r="AZ397" s="29" t="s">
        <v>101</v>
      </c>
    </row>
    <row r="398">
      <c r="A398" s="30" t="s">
        <v>1940</v>
      </c>
      <c r="B398" s="31" t="s">
        <v>1941</v>
      </c>
      <c r="C398" s="44" t="s">
        <v>1942</v>
      </c>
      <c r="D398" s="33"/>
      <c r="E398" s="34" t="s">
        <v>1943</v>
      </c>
      <c r="F398" s="35" t="s">
        <v>1944</v>
      </c>
      <c r="G398" s="36" t="s">
        <v>1945</v>
      </c>
      <c r="H398" s="21" t="b">
        <v>0</v>
      </c>
      <c r="I398" s="16" t="b">
        <v>0</v>
      </c>
      <c r="J398" s="16" t="b">
        <v>0</v>
      </c>
      <c r="K398" s="16" t="b">
        <v>0</v>
      </c>
      <c r="L398" s="23" t="b">
        <v>1</v>
      </c>
      <c r="M398" s="18" t="s">
        <v>1946</v>
      </c>
      <c r="N398" s="37"/>
      <c r="O398" s="38"/>
      <c r="P398" s="21" t="b">
        <v>0</v>
      </c>
      <c r="Q398" s="22" t="b">
        <v>1</v>
      </c>
      <c r="R398" s="23" t="b">
        <v>1</v>
      </c>
      <c r="X398" s="39"/>
      <c r="AI398" s="41"/>
      <c r="AJ398" s="27" t="b">
        <v>0</v>
      </c>
      <c r="AK398" s="27" t="b">
        <v>0</v>
      </c>
      <c r="AL398" s="27" t="b">
        <v>0</v>
      </c>
      <c r="AM398" s="27" t="b">
        <v>0</v>
      </c>
      <c r="AN398" s="27" t="b">
        <v>0</v>
      </c>
      <c r="AO398" s="28" t="b">
        <v>0</v>
      </c>
      <c r="AP398" s="27" t="b">
        <v>0</v>
      </c>
      <c r="AQ398" s="27" t="b">
        <v>0</v>
      </c>
      <c r="AR398" s="27" t="b">
        <v>0</v>
      </c>
      <c r="AS398" s="27" t="b">
        <v>0</v>
      </c>
      <c r="AT398" s="27" t="b">
        <v>0</v>
      </c>
      <c r="AU398" s="27" t="b">
        <v>0</v>
      </c>
      <c r="AV398" s="27" t="b">
        <v>0</v>
      </c>
      <c r="AW398" s="27" t="b">
        <v>0</v>
      </c>
      <c r="AX398" s="27" t="b">
        <v>0</v>
      </c>
      <c r="AY398" s="27" t="b">
        <v>0</v>
      </c>
      <c r="AZ398" s="29"/>
    </row>
    <row r="399">
      <c r="A399" s="45" t="s">
        <v>1947</v>
      </c>
      <c r="B399" s="37" t="s">
        <v>1948</v>
      </c>
      <c r="C399" s="32" t="s">
        <v>1949</v>
      </c>
      <c r="D399" s="29"/>
      <c r="E399" s="46">
        <v>7.0</v>
      </c>
      <c r="F399" s="33" t="s">
        <v>1950</v>
      </c>
      <c r="G399" s="47" t="s">
        <v>1951</v>
      </c>
      <c r="H399" s="21" t="b">
        <v>0</v>
      </c>
      <c r="I399" s="16" t="b">
        <v>0</v>
      </c>
      <c r="J399" s="22" t="b">
        <v>1</v>
      </c>
      <c r="K399" s="16" t="b">
        <v>0</v>
      </c>
      <c r="L399" s="17" t="b">
        <v>0</v>
      </c>
      <c r="M399" s="18"/>
      <c r="O399" s="40"/>
      <c r="P399" s="66" t="b">
        <v>1</v>
      </c>
      <c r="Q399" s="63" t="b">
        <v>1</v>
      </c>
      <c r="R399" s="64" t="b">
        <v>1</v>
      </c>
      <c r="X399" s="39"/>
      <c r="AI399" s="41"/>
      <c r="AJ399" s="27" t="b">
        <v>0</v>
      </c>
      <c r="AK399" s="27" t="b">
        <v>0</v>
      </c>
      <c r="AL399" s="63" t="b">
        <v>1</v>
      </c>
      <c r="AM399" s="27" t="b">
        <v>0</v>
      </c>
      <c r="AN399" s="27" t="b">
        <v>0</v>
      </c>
      <c r="AO399" s="28" t="b">
        <v>0</v>
      </c>
      <c r="AP399" s="27" t="b">
        <v>0</v>
      </c>
      <c r="AQ399" s="63" t="b">
        <v>1</v>
      </c>
      <c r="AR399" s="27" t="b">
        <v>0</v>
      </c>
      <c r="AS399" s="27" t="b">
        <v>0</v>
      </c>
      <c r="AT399" s="27" t="b">
        <v>0</v>
      </c>
      <c r="AU399" s="27" t="b">
        <v>0</v>
      </c>
      <c r="AV399" s="27" t="b">
        <v>0</v>
      </c>
      <c r="AW399" s="27" t="b">
        <v>0</v>
      </c>
      <c r="AX399" s="27" t="b">
        <v>0</v>
      </c>
      <c r="AY399" s="27" t="b">
        <v>0</v>
      </c>
      <c r="AZ399" s="29" t="s">
        <v>101</v>
      </c>
    </row>
    <row r="400">
      <c r="A400" s="45" t="s">
        <v>1952</v>
      </c>
      <c r="B400" s="37"/>
      <c r="C400" s="32" t="s">
        <v>1953</v>
      </c>
      <c r="D400" s="29"/>
      <c r="E400" s="46">
        <v>7.0</v>
      </c>
      <c r="F400" s="33" t="s">
        <v>1954</v>
      </c>
      <c r="G400" s="47" t="s">
        <v>1955</v>
      </c>
      <c r="H400" s="21" t="b">
        <v>0</v>
      </c>
      <c r="I400" s="16" t="b">
        <v>0</v>
      </c>
      <c r="J400" s="22" t="b">
        <v>1</v>
      </c>
      <c r="K400" s="16" t="b">
        <v>0</v>
      </c>
      <c r="L400" s="17" t="b">
        <v>0</v>
      </c>
      <c r="M400" s="18"/>
      <c r="O400" s="40"/>
      <c r="P400" s="66" t="b">
        <v>1</v>
      </c>
      <c r="Q400" s="63" t="b">
        <v>1</v>
      </c>
      <c r="R400" s="64" t="b">
        <v>1</v>
      </c>
      <c r="X400" s="39"/>
      <c r="AI400" s="41"/>
      <c r="AJ400" s="63" t="b">
        <v>1</v>
      </c>
      <c r="AK400" s="27" t="b">
        <v>0</v>
      </c>
      <c r="AL400" s="27" t="b">
        <v>0</v>
      </c>
      <c r="AM400" s="27" t="b">
        <v>0</v>
      </c>
      <c r="AN400" s="27" t="b">
        <v>0</v>
      </c>
      <c r="AO400" s="28" t="b">
        <v>0</v>
      </c>
      <c r="AP400" s="27" t="b">
        <v>0</v>
      </c>
      <c r="AQ400" s="63" t="b">
        <v>1</v>
      </c>
      <c r="AR400" s="27" t="b">
        <v>0</v>
      </c>
      <c r="AS400" s="27" t="b">
        <v>0</v>
      </c>
      <c r="AT400" s="27" t="b">
        <v>0</v>
      </c>
      <c r="AU400" s="27" t="b">
        <v>0</v>
      </c>
      <c r="AV400" s="27" t="b">
        <v>0</v>
      </c>
      <c r="AW400" s="27" t="b">
        <v>0</v>
      </c>
      <c r="AX400" s="63" t="b">
        <v>1</v>
      </c>
      <c r="AY400" s="27" t="b">
        <v>0</v>
      </c>
      <c r="AZ400" s="29" t="s">
        <v>101</v>
      </c>
    </row>
    <row r="401">
      <c r="A401" s="45" t="s">
        <v>1956</v>
      </c>
      <c r="B401" s="45" t="s">
        <v>1957</v>
      </c>
      <c r="C401" s="55" t="s">
        <v>1958</v>
      </c>
      <c r="D401" s="19"/>
      <c r="E401" s="34" t="s">
        <v>1959</v>
      </c>
      <c r="F401" s="56" t="s">
        <v>1960</v>
      </c>
      <c r="G401" s="57" t="s">
        <v>1961</v>
      </c>
      <c r="H401" s="21" t="b">
        <v>0</v>
      </c>
      <c r="I401" s="22" t="b">
        <v>1</v>
      </c>
      <c r="J401" s="16" t="b">
        <v>0</v>
      </c>
      <c r="K401" s="16" t="b">
        <v>0</v>
      </c>
      <c r="L401" s="17" t="b">
        <v>0</v>
      </c>
      <c r="M401" s="18"/>
      <c r="O401" s="40"/>
      <c r="P401" s="21" t="b">
        <v>0</v>
      </c>
      <c r="Q401" s="16" t="b">
        <v>0</v>
      </c>
      <c r="R401" s="17" t="b">
        <v>0</v>
      </c>
      <c r="S401" s="74" t="b">
        <v>0</v>
      </c>
      <c r="T401" s="22" t="b">
        <v>1</v>
      </c>
      <c r="U401" s="22" t="b">
        <v>1</v>
      </c>
      <c r="V401" s="16" t="b">
        <v>0</v>
      </c>
      <c r="W401" s="16" t="b">
        <v>0</v>
      </c>
      <c r="X401" s="21" t="b">
        <v>0</v>
      </c>
      <c r="Y401" s="22" t="b">
        <v>1</v>
      </c>
      <c r="Z401" s="16" t="b">
        <v>0</v>
      </c>
      <c r="AA401" s="16" t="b">
        <v>0</v>
      </c>
      <c r="AB401" s="16" t="b">
        <v>0</v>
      </c>
      <c r="AC401" s="16" t="b">
        <v>0</v>
      </c>
      <c r="AD401" s="16" t="b">
        <v>0</v>
      </c>
      <c r="AE401" s="16" t="b">
        <v>0</v>
      </c>
      <c r="AF401" s="16" t="b">
        <v>0</v>
      </c>
      <c r="AG401" s="16" t="b">
        <v>0</v>
      </c>
      <c r="AH401" s="19" t="s">
        <v>101</v>
      </c>
      <c r="AI401" s="25" t="s">
        <v>1962</v>
      </c>
      <c r="AO401" s="40"/>
    </row>
    <row r="402">
      <c r="A402" s="9" t="s">
        <v>1963</v>
      </c>
      <c r="B402" s="10"/>
      <c r="C402" s="48" t="s">
        <v>1964</v>
      </c>
      <c r="E402" s="12">
        <v>30.0</v>
      </c>
      <c r="F402" s="13" t="s">
        <v>1965</v>
      </c>
      <c r="G402" s="14" t="s">
        <v>1966</v>
      </c>
      <c r="H402" s="15" t="b">
        <v>1</v>
      </c>
      <c r="I402" s="16" t="b">
        <v>0</v>
      </c>
      <c r="J402" s="16" t="b">
        <v>0</v>
      </c>
      <c r="K402" s="16" t="b">
        <v>0</v>
      </c>
      <c r="L402" s="17" t="b">
        <v>0</v>
      </c>
      <c r="M402" s="18" t="s">
        <v>1967</v>
      </c>
      <c r="N402" s="19"/>
      <c r="O402" s="20"/>
      <c r="P402" s="15" t="b">
        <v>1</v>
      </c>
      <c r="Q402" s="22" t="b">
        <v>1</v>
      </c>
      <c r="R402" s="17" t="b">
        <v>0</v>
      </c>
      <c r="S402" s="74"/>
      <c r="T402" s="16"/>
      <c r="U402" s="16"/>
      <c r="V402" s="16"/>
      <c r="W402" s="16"/>
      <c r="X402" s="21"/>
      <c r="Y402" s="16"/>
      <c r="Z402" s="16"/>
      <c r="AA402" s="16"/>
      <c r="AB402" s="16"/>
      <c r="AC402" s="16"/>
      <c r="AD402" s="16"/>
      <c r="AE402" s="16"/>
      <c r="AF402" s="16"/>
      <c r="AG402" s="16"/>
      <c r="AH402" s="19"/>
      <c r="AI402" s="25"/>
      <c r="AJ402" s="27"/>
      <c r="AK402" s="27"/>
      <c r="AL402" s="27"/>
      <c r="AM402" s="27"/>
      <c r="AN402" s="27"/>
      <c r="AO402" s="28"/>
      <c r="AP402" s="27"/>
      <c r="AQ402" s="27"/>
      <c r="AR402" s="27"/>
      <c r="AS402" s="27"/>
      <c r="AT402" s="27"/>
      <c r="AU402" s="27"/>
      <c r="AV402" s="27"/>
      <c r="AW402" s="27"/>
      <c r="AX402" s="27"/>
      <c r="AY402" s="27"/>
      <c r="AZ402" s="29"/>
    </row>
    <row r="403">
      <c r="A403" s="30" t="s">
        <v>1968</v>
      </c>
      <c r="B403" s="37"/>
      <c r="C403" s="32"/>
      <c r="D403" s="33"/>
      <c r="E403" s="60"/>
      <c r="F403" s="35" t="s">
        <v>1969</v>
      </c>
      <c r="G403" s="36" t="s">
        <v>1970</v>
      </c>
      <c r="H403" s="21" t="b">
        <v>0</v>
      </c>
      <c r="I403" s="16" t="b">
        <v>0</v>
      </c>
      <c r="J403" s="16" t="b">
        <v>0</v>
      </c>
      <c r="K403" s="16" t="b">
        <v>0</v>
      </c>
      <c r="L403" s="23" t="b">
        <v>1</v>
      </c>
      <c r="M403" s="18" t="s">
        <v>1971</v>
      </c>
      <c r="N403" s="37"/>
      <c r="O403" s="38"/>
      <c r="P403" s="21" t="b">
        <v>0</v>
      </c>
      <c r="Q403" s="22" t="b">
        <v>1</v>
      </c>
      <c r="R403" s="17" t="b">
        <v>0</v>
      </c>
      <c r="X403" s="39"/>
      <c r="AI403" s="41"/>
      <c r="AJ403" s="27" t="b">
        <v>0</v>
      </c>
      <c r="AK403" s="27" t="b">
        <v>0</v>
      </c>
      <c r="AL403" s="27" t="b">
        <v>0</v>
      </c>
      <c r="AM403" s="27" t="b">
        <v>0</v>
      </c>
      <c r="AN403" s="27" t="b">
        <v>0</v>
      </c>
      <c r="AO403" s="28" t="b">
        <v>0</v>
      </c>
      <c r="AP403" s="27" t="b">
        <v>0</v>
      </c>
      <c r="AQ403" s="27" t="b">
        <v>0</v>
      </c>
      <c r="AR403" s="27" t="b">
        <v>0</v>
      </c>
      <c r="AS403" s="27" t="b">
        <v>0</v>
      </c>
      <c r="AT403" s="27" t="b">
        <v>0</v>
      </c>
      <c r="AU403" s="27" t="b">
        <v>0</v>
      </c>
      <c r="AV403" s="27" t="b">
        <v>0</v>
      </c>
      <c r="AW403" s="27" t="b">
        <v>0</v>
      </c>
      <c r="AX403" s="27" t="b">
        <v>0</v>
      </c>
      <c r="AY403" s="27" t="b">
        <v>0</v>
      </c>
      <c r="AZ403" s="29"/>
    </row>
    <row r="404">
      <c r="A404" s="30" t="s">
        <v>1972</v>
      </c>
      <c r="B404" s="37"/>
      <c r="C404" s="32"/>
      <c r="D404" s="33"/>
      <c r="E404" s="34">
        <v>1.0</v>
      </c>
      <c r="F404" s="35"/>
      <c r="G404" s="36" t="s">
        <v>1973</v>
      </c>
      <c r="H404" s="21" t="b">
        <v>0</v>
      </c>
      <c r="I404" s="16" t="b">
        <v>0</v>
      </c>
      <c r="J404" s="16" t="b">
        <v>0</v>
      </c>
      <c r="K404" s="16" t="b">
        <v>0</v>
      </c>
      <c r="L404" s="23" t="b">
        <v>1</v>
      </c>
      <c r="M404" s="18" t="s">
        <v>1974</v>
      </c>
      <c r="N404" s="37"/>
      <c r="O404" s="38"/>
      <c r="P404" s="21" t="b">
        <v>0</v>
      </c>
      <c r="Q404" s="16" t="b">
        <v>0</v>
      </c>
      <c r="R404" s="23" t="b">
        <v>1</v>
      </c>
      <c r="X404" s="39"/>
      <c r="AI404" s="41"/>
      <c r="AJ404" s="27" t="b">
        <v>0</v>
      </c>
      <c r="AK404" s="27" t="b">
        <v>0</v>
      </c>
      <c r="AL404" s="27" t="b">
        <v>0</v>
      </c>
      <c r="AM404" s="27" t="b">
        <v>0</v>
      </c>
      <c r="AN404" s="27" t="b">
        <v>0</v>
      </c>
      <c r="AO404" s="28" t="b">
        <v>0</v>
      </c>
      <c r="AP404" s="27" t="b">
        <v>0</v>
      </c>
      <c r="AQ404" s="27" t="b">
        <v>0</v>
      </c>
      <c r="AR404" s="27" t="b">
        <v>0</v>
      </c>
      <c r="AS404" s="27" t="b">
        <v>0</v>
      </c>
      <c r="AT404" s="27" t="b">
        <v>0</v>
      </c>
      <c r="AU404" s="27" t="b">
        <v>0</v>
      </c>
      <c r="AV404" s="27" t="b">
        <v>0</v>
      </c>
      <c r="AW404" s="27" t="b">
        <v>0</v>
      </c>
      <c r="AX404" s="27" t="b">
        <v>0</v>
      </c>
      <c r="AY404" s="27" t="b">
        <v>0</v>
      </c>
      <c r="AZ404" s="29"/>
    </row>
    <row r="405">
      <c r="A405" s="45" t="s">
        <v>1975</v>
      </c>
      <c r="B405" s="45" t="s">
        <v>1976</v>
      </c>
      <c r="C405" s="55" t="s">
        <v>1977</v>
      </c>
      <c r="D405" s="56" t="s">
        <v>1978</v>
      </c>
      <c r="E405" s="34">
        <v>10.0</v>
      </c>
      <c r="F405" s="45"/>
      <c r="G405" s="57" t="s">
        <v>1979</v>
      </c>
      <c r="H405" s="21" t="b">
        <v>0</v>
      </c>
      <c r="I405" s="22" t="b">
        <v>1</v>
      </c>
      <c r="J405" s="16" t="b">
        <v>0</v>
      </c>
      <c r="K405" s="16" t="b">
        <v>0</v>
      </c>
      <c r="L405" s="17" t="b">
        <v>0</v>
      </c>
      <c r="M405" s="18"/>
      <c r="O405" s="40"/>
      <c r="P405" s="21" t="b">
        <v>0</v>
      </c>
      <c r="Q405" s="16" t="b">
        <v>0</v>
      </c>
      <c r="R405" s="17" t="b">
        <v>0</v>
      </c>
      <c r="S405" s="75" t="b">
        <v>1</v>
      </c>
      <c r="T405" s="22" t="b">
        <v>1</v>
      </c>
      <c r="U405" s="22" t="b">
        <v>1</v>
      </c>
      <c r="V405" s="16" t="b">
        <v>0</v>
      </c>
      <c r="W405" s="16" t="b">
        <v>0</v>
      </c>
      <c r="X405" s="21" t="b">
        <v>0</v>
      </c>
      <c r="Y405" s="22" t="b">
        <v>1</v>
      </c>
      <c r="Z405" s="16" t="b">
        <v>0</v>
      </c>
      <c r="AA405" s="16" t="b">
        <v>0</v>
      </c>
      <c r="AB405" s="16" t="b">
        <v>0</v>
      </c>
      <c r="AC405" s="16" t="b">
        <v>0</v>
      </c>
      <c r="AD405" s="16" t="b">
        <v>0</v>
      </c>
      <c r="AE405" s="16" t="b">
        <v>0</v>
      </c>
      <c r="AF405" s="16" t="b">
        <v>0</v>
      </c>
      <c r="AG405" s="16" t="b">
        <v>0</v>
      </c>
      <c r="AH405" s="19" t="s">
        <v>101</v>
      </c>
      <c r="AI405" s="25" t="s">
        <v>1980</v>
      </c>
      <c r="AO405" s="40"/>
    </row>
    <row r="406">
      <c r="A406" s="9" t="s">
        <v>1981</v>
      </c>
      <c r="B406" s="10"/>
      <c r="C406" s="48" t="s">
        <v>1982</v>
      </c>
      <c r="E406" s="12">
        <v>200.0</v>
      </c>
      <c r="F406" s="13" t="s">
        <v>1983</v>
      </c>
      <c r="G406" s="14" t="s">
        <v>1984</v>
      </c>
      <c r="H406" s="15" t="b">
        <v>1</v>
      </c>
      <c r="I406" s="16" t="b">
        <v>0</v>
      </c>
      <c r="J406" s="16" t="b">
        <v>0</v>
      </c>
      <c r="K406" s="16" t="b">
        <v>0</v>
      </c>
      <c r="L406" s="17" t="b">
        <v>0</v>
      </c>
      <c r="M406" s="18" t="s">
        <v>1985</v>
      </c>
      <c r="N406" s="19"/>
      <c r="O406" s="20"/>
      <c r="P406" s="21" t="b">
        <v>0</v>
      </c>
      <c r="Q406" s="22" t="b">
        <v>1</v>
      </c>
      <c r="R406" s="23" t="b">
        <v>1</v>
      </c>
      <c r="S406" s="74"/>
      <c r="T406" s="16"/>
      <c r="U406" s="16"/>
      <c r="V406" s="16"/>
      <c r="W406" s="16"/>
      <c r="X406" s="21"/>
      <c r="Y406" s="16"/>
      <c r="Z406" s="16"/>
      <c r="AA406" s="16"/>
      <c r="AB406" s="16"/>
      <c r="AC406" s="16"/>
      <c r="AD406" s="16"/>
      <c r="AE406" s="16"/>
      <c r="AF406" s="16"/>
      <c r="AG406" s="16"/>
      <c r="AH406" s="19"/>
      <c r="AI406" s="25"/>
      <c r="AJ406" s="27"/>
      <c r="AK406" s="27"/>
      <c r="AL406" s="27"/>
      <c r="AM406" s="27"/>
      <c r="AN406" s="27"/>
      <c r="AO406" s="28"/>
      <c r="AP406" s="27"/>
      <c r="AQ406" s="27"/>
      <c r="AR406" s="27"/>
      <c r="AS406" s="27"/>
      <c r="AT406" s="27"/>
      <c r="AU406" s="27"/>
      <c r="AV406" s="27"/>
      <c r="AW406" s="27"/>
      <c r="AX406" s="27"/>
      <c r="AY406" s="27"/>
      <c r="AZ406" s="29"/>
    </row>
    <row r="407">
      <c r="A407" s="45" t="s">
        <v>1986</v>
      </c>
      <c r="B407" s="37"/>
      <c r="C407" s="32">
        <v>5.6976608406E10</v>
      </c>
      <c r="D407" s="33"/>
      <c r="E407" s="46">
        <v>10.0</v>
      </c>
      <c r="F407" s="29"/>
      <c r="G407" s="47" t="s">
        <v>1987</v>
      </c>
      <c r="H407" s="21" t="b">
        <v>0</v>
      </c>
      <c r="I407" s="16" t="b">
        <v>0</v>
      </c>
      <c r="J407" s="16" t="b">
        <v>0</v>
      </c>
      <c r="K407" s="22" t="b">
        <v>1</v>
      </c>
      <c r="L407" s="17" t="b">
        <v>0</v>
      </c>
      <c r="M407" s="18"/>
      <c r="N407" s="37" t="s">
        <v>136</v>
      </c>
      <c r="O407" s="38" t="s">
        <v>1988</v>
      </c>
      <c r="P407" s="26" t="b">
        <v>0</v>
      </c>
      <c r="Q407" s="27" t="b">
        <v>0</v>
      </c>
      <c r="R407" s="28" t="b">
        <v>0</v>
      </c>
      <c r="X407" s="39"/>
      <c r="AI407" s="41"/>
      <c r="AJ407" s="27" t="b">
        <v>0</v>
      </c>
      <c r="AK407" s="27" t="b">
        <v>0</v>
      </c>
      <c r="AL407" s="27" t="b">
        <v>0</v>
      </c>
      <c r="AM407" s="27" t="b">
        <v>0</v>
      </c>
      <c r="AN407" s="27" t="b">
        <v>0</v>
      </c>
      <c r="AO407" s="28" t="b">
        <v>0</v>
      </c>
      <c r="AP407" s="27" t="b">
        <v>0</v>
      </c>
      <c r="AQ407" s="27" t="b">
        <v>0</v>
      </c>
      <c r="AR407" s="27" t="b">
        <v>0</v>
      </c>
      <c r="AS407" s="27" t="b">
        <v>0</v>
      </c>
      <c r="AT407" s="27" t="b">
        <v>0</v>
      </c>
      <c r="AU407" s="27" t="b">
        <v>0</v>
      </c>
      <c r="AV407" s="27" t="b">
        <v>0</v>
      </c>
      <c r="AW407" s="27" t="b">
        <v>0</v>
      </c>
      <c r="AX407" s="27" t="b">
        <v>0</v>
      </c>
      <c r="AY407" s="27" t="b">
        <v>0</v>
      </c>
      <c r="AZ407" s="29"/>
    </row>
    <row r="408">
      <c r="A408" s="30" t="s">
        <v>1989</v>
      </c>
      <c r="B408" s="37"/>
      <c r="C408" s="44" t="s">
        <v>1990</v>
      </c>
      <c r="D408" s="33"/>
      <c r="E408" s="34">
        <v>5.0</v>
      </c>
      <c r="F408" s="35"/>
      <c r="G408" s="36" t="s">
        <v>1991</v>
      </c>
      <c r="H408" s="21" t="b">
        <v>0</v>
      </c>
      <c r="I408" s="16" t="b">
        <v>0</v>
      </c>
      <c r="J408" s="16" t="b">
        <v>0</v>
      </c>
      <c r="K408" s="16" t="b">
        <v>0</v>
      </c>
      <c r="L408" s="23" t="b">
        <v>1</v>
      </c>
      <c r="M408" s="18" t="s">
        <v>1992</v>
      </c>
      <c r="N408" s="37"/>
      <c r="O408" s="38"/>
      <c r="P408" s="15" t="b">
        <v>1</v>
      </c>
      <c r="Q408" s="16" t="b">
        <v>0</v>
      </c>
      <c r="R408" s="17" t="b">
        <v>0</v>
      </c>
      <c r="X408" s="39"/>
      <c r="AI408" s="41"/>
      <c r="AJ408" s="27" t="b">
        <v>0</v>
      </c>
      <c r="AK408" s="27" t="b">
        <v>0</v>
      </c>
      <c r="AL408" s="27" t="b">
        <v>0</v>
      </c>
      <c r="AM408" s="27" t="b">
        <v>0</v>
      </c>
      <c r="AN408" s="27" t="b">
        <v>0</v>
      </c>
      <c r="AO408" s="28" t="b">
        <v>0</v>
      </c>
      <c r="AP408" s="27" t="b">
        <v>0</v>
      </c>
      <c r="AQ408" s="27" t="b">
        <v>0</v>
      </c>
      <c r="AR408" s="27" t="b">
        <v>0</v>
      </c>
      <c r="AS408" s="27" t="b">
        <v>0</v>
      </c>
      <c r="AT408" s="27" t="b">
        <v>0</v>
      </c>
      <c r="AU408" s="27" t="b">
        <v>0</v>
      </c>
      <c r="AV408" s="27" t="b">
        <v>0</v>
      </c>
      <c r="AW408" s="27" t="b">
        <v>0</v>
      </c>
      <c r="AX408" s="27" t="b">
        <v>0</v>
      </c>
      <c r="AY408" s="27" t="b">
        <v>0</v>
      </c>
      <c r="AZ408" s="29"/>
    </row>
    <row r="409">
      <c r="A409" s="45" t="s">
        <v>1993</v>
      </c>
      <c r="B409" s="37" t="s">
        <v>1994</v>
      </c>
      <c r="C409" s="32" t="s">
        <v>1995</v>
      </c>
      <c r="D409" s="33"/>
      <c r="E409" s="46">
        <v>1.0</v>
      </c>
      <c r="F409" s="58" t="s">
        <v>1996</v>
      </c>
      <c r="G409" s="47" t="s">
        <v>1997</v>
      </c>
      <c r="H409" s="21" t="b">
        <v>0</v>
      </c>
      <c r="I409" s="16" t="b">
        <v>0</v>
      </c>
      <c r="J409" s="16" t="b">
        <v>0</v>
      </c>
      <c r="K409" s="22" t="b">
        <v>1</v>
      </c>
      <c r="L409" s="17" t="b">
        <v>0</v>
      </c>
      <c r="M409" s="18"/>
      <c r="N409" s="37" t="s">
        <v>1998</v>
      </c>
      <c r="O409" s="38" t="s">
        <v>1999</v>
      </c>
      <c r="P409" s="26" t="b">
        <v>0</v>
      </c>
      <c r="Q409" s="27" t="b">
        <v>0</v>
      </c>
      <c r="R409" s="28" t="b">
        <v>0</v>
      </c>
      <c r="X409" s="39"/>
      <c r="AI409" s="41"/>
      <c r="AJ409" s="27" t="b">
        <v>0</v>
      </c>
      <c r="AK409" s="27" t="b">
        <v>0</v>
      </c>
      <c r="AL409" s="27" t="b">
        <v>0</v>
      </c>
      <c r="AM409" s="27" t="b">
        <v>0</v>
      </c>
      <c r="AN409" s="27" t="b">
        <v>0</v>
      </c>
      <c r="AO409" s="28" t="b">
        <v>0</v>
      </c>
      <c r="AP409" s="27" t="b">
        <v>0</v>
      </c>
      <c r="AQ409" s="27" t="b">
        <v>0</v>
      </c>
      <c r="AR409" s="27" t="b">
        <v>0</v>
      </c>
      <c r="AS409" s="27" t="b">
        <v>0</v>
      </c>
      <c r="AT409" s="27" t="b">
        <v>0</v>
      </c>
      <c r="AU409" s="27" t="b">
        <v>0</v>
      </c>
      <c r="AV409" s="27" t="b">
        <v>0</v>
      </c>
      <c r="AW409" s="27" t="b">
        <v>0</v>
      </c>
      <c r="AX409" s="27" t="b">
        <v>0</v>
      </c>
      <c r="AY409" s="27" t="b">
        <v>0</v>
      </c>
      <c r="AZ409" s="29"/>
    </row>
    <row r="410">
      <c r="A410" s="30" t="s">
        <v>2000</v>
      </c>
      <c r="B410" s="31" t="s">
        <v>2001</v>
      </c>
      <c r="C410" s="32"/>
      <c r="D410" s="54" t="s">
        <v>2002</v>
      </c>
      <c r="E410" s="34">
        <v>10.0</v>
      </c>
      <c r="F410" s="35" t="s">
        <v>2003</v>
      </c>
      <c r="G410" s="36" t="s">
        <v>2004</v>
      </c>
      <c r="H410" s="21" t="b">
        <v>0</v>
      </c>
      <c r="I410" s="16" t="b">
        <v>0</v>
      </c>
      <c r="J410" s="16" t="b">
        <v>0</v>
      </c>
      <c r="K410" s="16" t="b">
        <v>0</v>
      </c>
      <c r="L410" s="23" t="b">
        <v>1</v>
      </c>
      <c r="M410" s="18" t="s">
        <v>2005</v>
      </c>
      <c r="N410" s="37"/>
      <c r="O410" s="38"/>
      <c r="P410" s="21" t="b">
        <v>0</v>
      </c>
      <c r="Q410" s="16" t="b">
        <v>0</v>
      </c>
      <c r="R410" s="23" t="b">
        <v>1</v>
      </c>
      <c r="X410" s="39"/>
      <c r="AI410" s="41"/>
      <c r="AJ410" s="27" t="b">
        <v>0</v>
      </c>
      <c r="AK410" s="27" t="b">
        <v>0</v>
      </c>
      <c r="AL410" s="27" t="b">
        <v>0</v>
      </c>
      <c r="AM410" s="27" t="b">
        <v>0</v>
      </c>
      <c r="AN410" s="27" t="b">
        <v>0</v>
      </c>
      <c r="AO410" s="28" t="b">
        <v>0</v>
      </c>
      <c r="AP410" s="27" t="b">
        <v>0</v>
      </c>
      <c r="AQ410" s="27" t="b">
        <v>0</v>
      </c>
      <c r="AR410" s="27" t="b">
        <v>0</v>
      </c>
      <c r="AS410" s="27" t="b">
        <v>0</v>
      </c>
      <c r="AT410" s="27" t="b">
        <v>0</v>
      </c>
      <c r="AU410" s="27" t="b">
        <v>0</v>
      </c>
      <c r="AV410" s="27" t="b">
        <v>0</v>
      </c>
      <c r="AW410" s="27" t="b">
        <v>0</v>
      </c>
      <c r="AX410" s="27" t="b">
        <v>0</v>
      </c>
      <c r="AY410" s="27" t="b">
        <v>0</v>
      </c>
      <c r="AZ410" s="29"/>
    </row>
    <row r="411">
      <c r="A411" s="9" t="s">
        <v>2006</v>
      </c>
      <c r="B411" s="42" t="s">
        <v>2007</v>
      </c>
      <c r="C411" s="48" t="s">
        <v>2008</v>
      </c>
      <c r="E411" s="12">
        <v>1.0</v>
      </c>
      <c r="F411" s="10"/>
      <c r="G411" s="14" t="s">
        <v>2009</v>
      </c>
      <c r="H411" s="15" t="b">
        <v>1</v>
      </c>
      <c r="I411" s="16" t="b">
        <v>0</v>
      </c>
      <c r="J411" s="16" t="b">
        <v>0</v>
      </c>
      <c r="K411" s="16" t="b">
        <v>0</v>
      </c>
      <c r="L411" s="17" t="b">
        <v>0</v>
      </c>
      <c r="M411" s="18" t="s">
        <v>2010</v>
      </c>
      <c r="O411" s="40"/>
      <c r="P411" s="21" t="b">
        <v>0</v>
      </c>
      <c r="Q411" s="22" t="b">
        <v>1</v>
      </c>
      <c r="R411" s="23" t="b">
        <v>1</v>
      </c>
      <c r="X411" s="39"/>
      <c r="AI411" s="41"/>
      <c r="AO411" s="40"/>
    </row>
    <row r="412">
      <c r="A412" s="30" t="s">
        <v>2011</v>
      </c>
      <c r="B412" s="31" t="s">
        <v>2012</v>
      </c>
      <c r="C412" s="44" t="s">
        <v>2013</v>
      </c>
      <c r="D412" s="33"/>
      <c r="E412" s="34">
        <v>20.0</v>
      </c>
      <c r="F412" s="35" t="s">
        <v>2014</v>
      </c>
      <c r="G412" s="36" t="s">
        <v>2015</v>
      </c>
      <c r="H412" s="21" t="b">
        <v>0</v>
      </c>
      <c r="I412" s="16" t="b">
        <v>0</v>
      </c>
      <c r="J412" s="16" t="b">
        <v>0</v>
      </c>
      <c r="K412" s="16" t="b">
        <v>0</v>
      </c>
      <c r="L412" s="23" t="b">
        <v>1</v>
      </c>
      <c r="M412" s="18" t="s">
        <v>2016</v>
      </c>
      <c r="N412" s="37"/>
      <c r="O412" s="38"/>
      <c r="P412" s="21" t="b">
        <v>0</v>
      </c>
      <c r="Q412" s="22" t="b">
        <v>1</v>
      </c>
      <c r="R412" s="23" t="b">
        <v>1</v>
      </c>
      <c r="X412" s="39"/>
      <c r="AI412" s="41"/>
      <c r="AJ412" s="27" t="b">
        <v>0</v>
      </c>
      <c r="AK412" s="27" t="b">
        <v>0</v>
      </c>
      <c r="AL412" s="27" t="b">
        <v>0</v>
      </c>
      <c r="AM412" s="27" t="b">
        <v>0</v>
      </c>
      <c r="AN412" s="27" t="b">
        <v>0</v>
      </c>
      <c r="AO412" s="28" t="b">
        <v>0</v>
      </c>
      <c r="AP412" s="27" t="b">
        <v>0</v>
      </c>
      <c r="AQ412" s="27" t="b">
        <v>0</v>
      </c>
      <c r="AR412" s="27" t="b">
        <v>0</v>
      </c>
      <c r="AS412" s="27" t="b">
        <v>0</v>
      </c>
      <c r="AT412" s="27" t="b">
        <v>0</v>
      </c>
      <c r="AU412" s="27" t="b">
        <v>0</v>
      </c>
      <c r="AV412" s="27" t="b">
        <v>0</v>
      </c>
      <c r="AW412" s="27" t="b">
        <v>0</v>
      </c>
      <c r="AX412" s="27" t="b">
        <v>0</v>
      </c>
      <c r="AY412" s="27" t="b">
        <v>0</v>
      </c>
      <c r="AZ412" s="29"/>
    </row>
    <row r="413">
      <c r="A413" s="9" t="s">
        <v>2017</v>
      </c>
      <c r="B413" s="10"/>
      <c r="C413" s="48" t="s">
        <v>2018</v>
      </c>
      <c r="E413" s="12">
        <v>4.0</v>
      </c>
      <c r="F413" s="10"/>
      <c r="G413" s="14" t="s">
        <v>2019</v>
      </c>
      <c r="H413" s="15" t="b">
        <v>1</v>
      </c>
      <c r="I413" s="16" t="b">
        <v>0</v>
      </c>
      <c r="J413" s="16" t="b">
        <v>0</v>
      </c>
      <c r="K413" s="16" t="b">
        <v>0</v>
      </c>
      <c r="L413" s="17" t="b">
        <v>0</v>
      </c>
      <c r="M413" s="18" t="s">
        <v>2020</v>
      </c>
      <c r="N413" s="19"/>
      <c r="O413" s="20"/>
      <c r="P413" s="21" t="b">
        <v>0</v>
      </c>
      <c r="Q413" s="16" t="b">
        <v>0</v>
      </c>
      <c r="R413" s="17" t="b">
        <v>0</v>
      </c>
      <c r="S413" s="74"/>
      <c r="T413" s="16"/>
      <c r="U413" s="16"/>
      <c r="V413" s="16"/>
      <c r="W413" s="16"/>
      <c r="X413" s="21"/>
      <c r="Y413" s="16"/>
      <c r="Z413" s="16"/>
      <c r="AA413" s="16"/>
      <c r="AB413" s="16"/>
      <c r="AC413" s="16"/>
      <c r="AD413" s="16"/>
      <c r="AE413" s="16"/>
      <c r="AF413" s="16"/>
      <c r="AG413" s="16"/>
      <c r="AH413" s="19"/>
      <c r="AI413" s="25"/>
      <c r="AJ413" s="27"/>
      <c r="AK413" s="27"/>
      <c r="AL413" s="27"/>
      <c r="AM413" s="27"/>
      <c r="AN413" s="27"/>
      <c r="AO413" s="28"/>
      <c r="AP413" s="27"/>
      <c r="AQ413" s="27"/>
      <c r="AR413" s="27"/>
      <c r="AS413" s="27"/>
      <c r="AT413" s="27"/>
      <c r="AU413" s="27"/>
      <c r="AV413" s="27"/>
      <c r="AW413" s="27"/>
      <c r="AX413" s="27"/>
      <c r="AY413" s="27"/>
      <c r="AZ413" s="29"/>
    </row>
    <row r="414">
      <c r="A414" s="45" t="s">
        <v>2021</v>
      </c>
      <c r="B414" s="37"/>
      <c r="C414" s="32" t="s">
        <v>2022</v>
      </c>
      <c r="D414" s="29"/>
      <c r="E414" s="46">
        <v>3.0</v>
      </c>
      <c r="F414" s="33" t="s">
        <v>2023</v>
      </c>
      <c r="G414" s="47" t="s">
        <v>2024</v>
      </c>
      <c r="H414" s="21" t="b">
        <v>0</v>
      </c>
      <c r="I414" s="16" t="b">
        <v>0</v>
      </c>
      <c r="J414" s="22" t="b">
        <v>1</v>
      </c>
      <c r="K414" s="16" t="b">
        <v>0</v>
      </c>
      <c r="L414" s="17" t="b">
        <v>0</v>
      </c>
      <c r="M414" s="18"/>
      <c r="O414" s="40"/>
      <c r="P414" s="26" t="b">
        <v>0</v>
      </c>
      <c r="Q414" s="27" t="b">
        <v>0</v>
      </c>
      <c r="R414" s="28" t="b">
        <v>0</v>
      </c>
      <c r="X414" s="39"/>
      <c r="AI414" s="41"/>
      <c r="AJ414" s="63" t="b">
        <v>1</v>
      </c>
      <c r="AK414" s="63" t="b">
        <v>1</v>
      </c>
      <c r="AL414" s="63" t="b">
        <v>1</v>
      </c>
      <c r="AM414" s="27" t="b">
        <v>0</v>
      </c>
      <c r="AN414" s="27" t="b">
        <v>0</v>
      </c>
      <c r="AO414" s="28" t="b">
        <v>0</v>
      </c>
      <c r="AP414" s="63" t="b">
        <v>1</v>
      </c>
      <c r="AQ414" s="27" t="b">
        <v>0</v>
      </c>
      <c r="AR414" s="27" t="b">
        <v>0</v>
      </c>
      <c r="AS414" s="27" t="b">
        <v>0</v>
      </c>
      <c r="AT414" s="27" t="b">
        <v>0</v>
      </c>
      <c r="AU414" s="27" t="b">
        <v>0</v>
      </c>
      <c r="AV414" s="27" t="b">
        <v>0</v>
      </c>
      <c r="AW414" s="27" t="b">
        <v>0</v>
      </c>
      <c r="AX414" s="27" t="b">
        <v>0</v>
      </c>
      <c r="AY414" s="27" t="b">
        <v>0</v>
      </c>
      <c r="AZ414" s="29" t="s">
        <v>101</v>
      </c>
    </row>
    <row r="415">
      <c r="A415" s="45" t="s">
        <v>2025</v>
      </c>
      <c r="B415" s="37"/>
      <c r="C415" s="32">
        <v>3.2476092674E10</v>
      </c>
      <c r="D415" s="33" t="s">
        <v>2026</v>
      </c>
      <c r="E415" s="46">
        <v>25.0</v>
      </c>
      <c r="F415" s="58" t="s">
        <v>2027</v>
      </c>
      <c r="G415" s="47" t="s">
        <v>2028</v>
      </c>
      <c r="H415" s="21" t="b">
        <v>0</v>
      </c>
      <c r="I415" s="16" t="b">
        <v>0</v>
      </c>
      <c r="J415" s="16" t="b">
        <v>0</v>
      </c>
      <c r="K415" s="22" t="b">
        <v>1</v>
      </c>
      <c r="L415" s="17" t="b">
        <v>0</v>
      </c>
      <c r="M415" s="18"/>
      <c r="N415" s="37" t="s">
        <v>2029</v>
      </c>
      <c r="O415" s="38" t="s">
        <v>2030</v>
      </c>
      <c r="P415" s="26" t="b">
        <v>0</v>
      </c>
      <c r="Q415" s="27" t="b">
        <v>0</v>
      </c>
      <c r="R415" s="28" t="b">
        <v>0</v>
      </c>
      <c r="X415" s="39"/>
      <c r="AI415" s="41"/>
      <c r="AJ415" s="27" t="b">
        <v>0</v>
      </c>
      <c r="AK415" s="27" t="b">
        <v>0</v>
      </c>
      <c r="AL415" s="27" t="b">
        <v>0</v>
      </c>
      <c r="AM415" s="27" t="b">
        <v>0</v>
      </c>
      <c r="AN415" s="27" t="b">
        <v>0</v>
      </c>
      <c r="AO415" s="28" t="b">
        <v>0</v>
      </c>
      <c r="AP415" s="27" t="b">
        <v>0</v>
      </c>
      <c r="AQ415" s="27" t="b">
        <v>0</v>
      </c>
      <c r="AR415" s="27" t="b">
        <v>0</v>
      </c>
      <c r="AS415" s="27" t="b">
        <v>0</v>
      </c>
      <c r="AT415" s="27" t="b">
        <v>0</v>
      </c>
      <c r="AU415" s="27" t="b">
        <v>0</v>
      </c>
      <c r="AV415" s="27" t="b">
        <v>0</v>
      </c>
      <c r="AW415" s="27" t="b">
        <v>0</v>
      </c>
      <c r="AX415" s="27" t="b">
        <v>0</v>
      </c>
      <c r="AY415" s="27" t="b">
        <v>0</v>
      </c>
      <c r="AZ415" s="29"/>
    </row>
    <row r="416">
      <c r="A416" s="30" t="s">
        <v>2031</v>
      </c>
      <c r="B416" s="31" t="s">
        <v>2032</v>
      </c>
      <c r="C416" s="44" t="s">
        <v>2033</v>
      </c>
      <c r="D416" s="54" t="s">
        <v>2034</v>
      </c>
      <c r="E416" s="34">
        <v>5.0</v>
      </c>
      <c r="F416" s="35" t="s">
        <v>2035</v>
      </c>
      <c r="G416" s="36" t="s">
        <v>2036</v>
      </c>
      <c r="H416" s="21" t="b">
        <v>0</v>
      </c>
      <c r="I416" s="16" t="b">
        <v>0</v>
      </c>
      <c r="J416" s="16" t="b">
        <v>0</v>
      </c>
      <c r="K416" s="16" t="b">
        <v>0</v>
      </c>
      <c r="L416" s="23" t="b">
        <v>1</v>
      </c>
      <c r="M416" s="18" t="s">
        <v>2037</v>
      </c>
      <c r="N416" s="37"/>
      <c r="O416" s="38"/>
      <c r="P416" s="21" t="b">
        <v>0</v>
      </c>
      <c r="Q416" s="16" t="b">
        <v>0</v>
      </c>
      <c r="R416" s="17" t="b">
        <v>0</v>
      </c>
      <c r="X416" s="39"/>
      <c r="AI416" s="41"/>
      <c r="AJ416" s="27" t="b">
        <v>0</v>
      </c>
      <c r="AK416" s="27" t="b">
        <v>0</v>
      </c>
      <c r="AL416" s="27" t="b">
        <v>0</v>
      </c>
      <c r="AM416" s="27" t="b">
        <v>0</v>
      </c>
      <c r="AN416" s="27" t="b">
        <v>0</v>
      </c>
      <c r="AO416" s="28" t="b">
        <v>0</v>
      </c>
      <c r="AP416" s="27" t="b">
        <v>0</v>
      </c>
      <c r="AQ416" s="27" t="b">
        <v>0</v>
      </c>
      <c r="AR416" s="27" t="b">
        <v>0</v>
      </c>
      <c r="AS416" s="27" t="b">
        <v>0</v>
      </c>
      <c r="AT416" s="27" t="b">
        <v>0</v>
      </c>
      <c r="AU416" s="27" t="b">
        <v>0</v>
      </c>
      <c r="AV416" s="27" t="b">
        <v>0</v>
      </c>
      <c r="AW416" s="27" t="b">
        <v>0</v>
      </c>
      <c r="AX416" s="27" t="b">
        <v>0</v>
      </c>
      <c r="AY416" s="27" t="b">
        <v>0</v>
      </c>
      <c r="AZ416" s="29"/>
    </row>
    <row r="417">
      <c r="A417" s="9" t="s">
        <v>2038</v>
      </c>
      <c r="B417" s="42" t="s">
        <v>2039</v>
      </c>
      <c r="C417" s="48" t="s">
        <v>2040</v>
      </c>
      <c r="E417" s="12">
        <v>1.0</v>
      </c>
      <c r="F417" s="10"/>
      <c r="G417" s="14" t="s">
        <v>2041</v>
      </c>
      <c r="H417" s="15" t="b">
        <v>1</v>
      </c>
      <c r="I417" s="16" t="b">
        <v>0</v>
      </c>
      <c r="J417" s="16" t="b">
        <v>0</v>
      </c>
      <c r="K417" s="16" t="b">
        <v>0</v>
      </c>
      <c r="L417" s="17" t="b">
        <v>0</v>
      </c>
      <c r="M417" s="18" t="s">
        <v>1095</v>
      </c>
      <c r="N417" s="19"/>
      <c r="O417" s="20"/>
      <c r="P417" s="21" t="b">
        <v>0</v>
      </c>
      <c r="Q417" s="16" t="b">
        <v>0</v>
      </c>
      <c r="R417" s="17" t="b">
        <v>0</v>
      </c>
      <c r="S417" s="74"/>
      <c r="T417" s="16"/>
      <c r="U417" s="16"/>
      <c r="V417" s="16"/>
      <c r="W417" s="16"/>
      <c r="X417" s="21"/>
      <c r="Y417" s="16"/>
      <c r="Z417" s="16"/>
      <c r="AA417" s="16"/>
      <c r="AB417" s="16"/>
      <c r="AC417" s="16"/>
      <c r="AD417" s="16"/>
      <c r="AE417" s="16"/>
      <c r="AF417" s="16"/>
      <c r="AG417" s="16"/>
      <c r="AH417" s="19"/>
      <c r="AI417" s="25"/>
      <c r="AJ417" s="27"/>
      <c r="AK417" s="27"/>
      <c r="AL417" s="27"/>
      <c r="AM417" s="27"/>
      <c r="AN417" s="27"/>
      <c r="AO417" s="28"/>
      <c r="AP417" s="27"/>
      <c r="AQ417" s="27"/>
      <c r="AR417" s="27"/>
      <c r="AS417" s="27"/>
      <c r="AT417" s="27"/>
      <c r="AU417" s="27"/>
      <c r="AV417" s="27"/>
      <c r="AW417" s="27"/>
      <c r="AX417" s="27"/>
      <c r="AY417" s="27"/>
      <c r="AZ417" s="29"/>
    </row>
    <row r="418">
      <c r="A418" s="30" t="s">
        <v>2042</v>
      </c>
      <c r="B418" s="31" t="s">
        <v>2043</v>
      </c>
      <c r="C418" s="44" t="s">
        <v>2044</v>
      </c>
      <c r="D418" s="33"/>
      <c r="E418" s="34">
        <v>3800.0</v>
      </c>
      <c r="F418" s="35"/>
      <c r="G418" s="36" t="s">
        <v>2045</v>
      </c>
      <c r="H418" s="21" t="b">
        <v>0</v>
      </c>
      <c r="I418" s="16" t="b">
        <v>0</v>
      </c>
      <c r="J418" s="16" t="b">
        <v>0</v>
      </c>
      <c r="K418" s="16" t="b">
        <v>0</v>
      </c>
      <c r="L418" s="23" t="b">
        <v>1</v>
      </c>
      <c r="M418" s="18" t="s">
        <v>2046</v>
      </c>
      <c r="N418" s="37"/>
      <c r="O418" s="38"/>
      <c r="P418" s="21" t="b">
        <v>0</v>
      </c>
      <c r="Q418" s="16" t="b">
        <v>0</v>
      </c>
      <c r="R418" s="23" t="b">
        <v>1</v>
      </c>
      <c r="X418" s="39"/>
      <c r="AI418" s="41"/>
      <c r="AJ418" s="27" t="b">
        <v>0</v>
      </c>
      <c r="AK418" s="27" t="b">
        <v>0</v>
      </c>
      <c r="AL418" s="27" t="b">
        <v>0</v>
      </c>
      <c r="AM418" s="27" t="b">
        <v>0</v>
      </c>
      <c r="AN418" s="27" t="b">
        <v>0</v>
      </c>
      <c r="AO418" s="28" t="b">
        <v>0</v>
      </c>
      <c r="AP418" s="27" t="b">
        <v>0</v>
      </c>
      <c r="AQ418" s="27" t="b">
        <v>0</v>
      </c>
      <c r="AR418" s="27" t="b">
        <v>0</v>
      </c>
      <c r="AS418" s="27" t="b">
        <v>0</v>
      </c>
      <c r="AT418" s="27" t="b">
        <v>0</v>
      </c>
      <c r="AU418" s="27" t="b">
        <v>0</v>
      </c>
      <c r="AV418" s="27" t="b">
        <v>0</v>
      </c>
      <c r="AW418" s="27" t="b">
        <v>0</v>
      </c>
      <c r="AX418" s="27" t="b">
        <v>0</v>
      </c>
      <c r="AY418" s="27" t="b">
        <v>0</v>
      </c>
      <c r="AZ418" s="29"/>
    </row>
    <row r="419">
      <c r="A419" s="9" t="s">
        <v>2047</v>
      </c>
      <c r="B419" s="42" t="s">
        <v>2048</v>
      </c>
      <c r="C419" s="48" t="s">
        <v>2049</v>
      </c>
      <c r="D419" s="50" t="s">
        <v>2050</v>
      </c>
      <c r="E419" s="12">
        <v>5.0</v>
      </c>
      <c r="F419" s="13" t="s">
        <v>2051</v>
      </c>
      <c r="G419" s="14" t="s">
        <v>2052</v>
      </c>
      <c r="H419" s="15" t="b">
        <v>1</v>
      </c>
      <c r="I419" s="16" t="b">
        <v>0</v>
      </c>
      <c r="J419" s="16" t="b">
        <v>0</v>
      </c>
      <c r="K419" s="16" t="b">
        <v>0</v>
      </c>
      <c r="L419" s="17" t="b">
        <v>0</v>
      </c>
      <c r="M419" s="18" t="s">
        <v>2053</v>
      </c>
      <c r="O419" s="40"/>
      <c r="P419" s="15" t="b">
        <v>1</v>
      </c>
      <c r="Q419" s="22" t="b">
        <v>1</v>
      </c>
      <c r="R419" s="23" t="b">
        <v>1</v>
      </c>
      <c r="X419" s="39"/>
      <c r="AI419" s="41"/>
      <c r="AO419" s="40"/>
    </row>
    <row r="420">
      <c r="A420" s="9" t="s">
        <v>2054</v>
      </c>
      <c r="B420" s="10"/>
      <c r="C420" s="48" t="s">
        <v>2055</v>
      </c>
      <c r="E420" s="12">
        <v>1.0</v>
      </c>
      <c r="F420" s="10"/>
      <c r="G420" s="14" t="s">
        <v>2056</v>
      </c>
      <c r="H420" s="15" t="b">
        <v>1</v>
      </c>
      <c r="I420" s="16" t="b">
        <v>0</v>
      </c>
      <c r="J420" s="16" t="b">
        <v>0</v>
      </c>
      <c r="K420" s="16" t="b">
        <v>0</v>
      </c>
      <c r="L420" s="17" t="b">
        <v>0</v>
      </c>
      <c r="M420" s="18" t="s">
        <v>2057</v>
      </c>
      <c r="O420" s="40"/>
      <c r="P420" s="15" t="b">
        <v>1</v>
      </c>
      <c r="Q420" s="22" t="b">
        <v>1</v>
      </c>
      <c r="R420" s="23" t="b">
        <v>1</v>
      </c>
      <c r="X420" s="39"/>
      <c r="AI420" s="41"/>
      <c r="AO420" s="40"/>
    </row>
    <row r="421">
      <c r="A421" s="9" t="s">
        <v>2058</v>
      </c>
      <c r="B421" s="10"/>
      <c r="C421" s="11"/>
      <c r="E421" s="12" t="s">
        <v>1423</v>
      </c>
      <c r="F421" s="10"/>
      <c r="G421" s="14" t="s">
        <v>2059</v>
      </c>
      <c r="H421" s="15" t="b">
        <v>1</v>
      </c>
      <c r="I421" s="16" t="b">
        <v>0</v>
      </c>
      <c r="J421" s="16" t="b">
        <v>0</v>
      </c>
      <c r="K421" s="16" t="b">
        <v>0</v>
      </c>
      <c r="L421" s="17" t="b">
        <v>0</v>
      </c>
      <c r="M421" s="18" t="s">
        <v>2060</v>
      </c>
      <c r="N421" s="19"/>
      <c r="O421" s="20"/>
      <c r="P421" s="15" t="b">
        <v>1</v>
      </c>
      <c r="Q421" s="16" t="b">
        <v>0</v>
      </c>
      <c r="R421" s="23" t="b">
        <v>1</v>
      </c>
      <c r="S421" s="74"/>
      <c r="T421" s="16"/>
      <c r="U421" s="16"/>
      <c r="V421" s="16"/>
      <c r="W421" s="16"/>
      <c r="X421" s="21"/>
      <c r="Y421" s="16"/>
      <c r="Z421" s="16"/>
      <c r="AA421" s="16"/>
      <c r="AB421" s="16"/>
      <c r="AC421" s="16"/>
      <c r="AD421" s="16"/>
      <c r="AE421" s="16"/>
      <c r="AF421" s="16"/>
      <c r="AG421" s="16"/>
      <c r="AH421" s="19"/>
      <c r="AI421" s="25"/>
      <c r="AJ421" s="27"/>
      <c r="AK421" s="27"/>
      <c r="AL421" s="27"/>
      <c r="AM421" s="27"/>
      <c r="AN421" s="27"/>
      <c r="AO421" s="28"/>
      <c r="AP421" s="27"/>
      <c r="AQ421" s="27"/>
      <c r="AR421" s="27"/>
      <c r="AS421" s="27"/>
      <c r="AT421" s="27"/>
      <c r="AU421" s="27"/>
      <c r="AV421" s="27"/>
      <c r="AW421" s="27"/>
      <c r="AX421" s="27"/>
      <c r="AY421" s="27"/>
      <c r="AZ421" s="29"/>
    </row>
    <row r="422">
      <c r="A422" s="30" t="s">
        <v>2061</v>
      </c>
      <c r="B422" s="37"/>
      <c r="C422" s="44" t="s">
        <v>2062</v>
      </c>
      <c r="D422" s="33"/>
      <c r="E422" s="34">
        <v>20.0</v>
      </c>
      <c r="F422" s="35" t="s">
        <v>2063</v>
      </c>
      <c r="G422" s="36" t="s">
        <v>2064</v>
      </c>
      <c r="H422" s="21" t="b">
        <v>0</v>
      </c>
      <c r="I422" s="16" t="b">
        <v>0</v>
      </c>
      <c r="J422" s="16" t="b">
        <v>0</v>
      </c>
      <c r="K422" s="16" t="b">
        <v>0</v>
      </c>
      <c r="L422" s="23" t="b">
        <v>1</v>
      </c>
      <c r="M422" s="18" t="s">
        <v>290</v>
      </c>
      <c r="N422" s="37"/>
      <c r="O422" s="38"/>
      <c r="P422" s="21" t="b">
        <v>0</v>
      </c>
      <c r="Q422" s="16" t="b">
        <v>0</v>
      </c>
      <c r="R422" s="23" t="b">
        <v>1</v>
      </c>
      <c r="X422" s="39"/>
      <c r="AI422" s="41"/>
      <c r="AJ422" s="27" t="b">
        <v>0</v>
      </c>
      <c r="AK422" s="27" t="b">
        <v>0</v>
      </c>
      <c r="AL422" s="27" t="b">
        <v>0</v>
      </c>
      <c r="AM422" s="27" t="b">
        <v>0</v>
      </c>
      <c r="AN422" s="27" t="b">
        <v>0</v>
      </c>
      <c r="AO422" s="28" t="b">
        <v>0</v>
      </c>
      <c r="AP422" s="27" t="b">
        <v>0</v>
      </c>
      <c r="AQ422" s="27" t="b">
        <v>0</v>
      </c>
      <c r="AR422" s="27" t="b">
        <v>0</v>
      </c>
      <c r="AS422" s="27" t="b">
        <v>0</v>
      </c>
      <c r="AT422" s="27" t="b">
        <v>0</v>
      </c>
      <c r="AU422" s="27" t="b">
        <v>0</v>
      </c>
      <c r="AV422" s="27" t="b">
        <v>0</v>
      </c>
      <c r="AW422" s="27" t="b">
        <v>0</v>
      </c>
      <c r="AX422" s="27" t="b">
        <v>0</v>
      </c>
      <c r="AY422" s="27" t="b">
        <v>0</v>
      </c>
      <c r="AZ422" s="29"/>
    </row>
    <row r="423">
      <c r="A423" s="30" t="s">
        <v>2065</v>
      </c>
      <c r="B423" s="37"/>
      <c r="C423" s="44" t="s">
        <v>2066</v>
      </c>
      <c r="D423" s="33"/>
      <c r="E423" s="34">
        <v>1.0</v>
      </c>
      <c r="F423" s="35" t="s">
        <v>2067</v>
      </c>
      <c r="G423" s="36" t="s">
        <v>2068</v>
      </c>
      <c r="H423" s="21" t="b">
        <v>0</v>
      </c>
      <c r="I423" s="16" t="b">
        <v>0</v>
      </c>
      <c r="J423" s="16" t="b">
        <v>0</v>
      </c>
      <c r="K423" s="16" t="b">
        <v>0</v>
      </c>
      <c r="L423" s="23" t="b">
        <v>1</v>
      </c>
      <c r="M423" s="18" t="s">
        <v>2069</v>
      </c>
      <c r="N423" s="37"/>
      <c r="O423" s="38"/>
      <c r="P423" s="15" t="b">
        <v>1</v>
      </c>
      <c r="Q423" s="16" t="b">
        <v>0</v>
      </c>
      <c r="R423" s="17" t="b">
        <v>0</v>
      </c>
      <c r="X423" s="39"/>
      <c r="AI423" s="41"/>
      <c r="AJ423" s="27" t="b">
        <v>0</v>
      </c>
      <c r="AK423" s="27" t="b">
        <v>0</v>
      </c>
      <c r="AL423" s="27" t="b">
        <v>0</v>
      </c>
      <c r="AM423" s="27" t="b">
        <v>0</v>
      </c>
      <c r="AN423" s="27" t="b">
        <v>0</v>
      </c>
      <c r="AO423" s="28" t="b">
        <v>0</v>
      </c>
      <c r="AP423" s="27" t="b">
        <v>0</v>
      </c>
      <c r="AQ423" s="27" t="b">
        <v>0</v>
      </c>
      <c r="AR423" s="27" t="b">
        <v>0</v>
      </c>
      <c r="AS423" s="27" t="b">
        <v>0</v>
      </c>
      <c r="AT423" s="27" t="b">
        <v>0</v>
      </c>
      <c r="AU423" s="27" t="b">
        <v>0</v>
      </c>
      <c r="AV423" s="27" t="b">
        <v>0</v>
      </c>
      <c r="AW423" s="27" t="b">
        <v>0</v>
      </c>
      <c r="AX423" s="27" t="b">
        <v>0</v>
      </c>
      <c r="AY423" s="27" t="b">
        <v>0</v>
      </c>
      <c r="AZ423" s="29"/>
    </row>
    <row r="424">
      <c r="A424" s="9" t="s">
        <v>2070</v>
      </c>
      <c r="B424" s="42" t="s">
        <v>2071</v>
      </c>
      <c r="C424" s="11"/>
      <c r="E424" s="12">
        <v>12.0</v>
      </c>
      <c r="F424" s="13" t="s">
        <v>2072</v>
      </c>
      <c r="G424" s="14" t="s">
        <v>2073</v>
      </c>
      <c r="H424" s="15" t="b">
        <v>1</v>
      </c>
      <c r="I424" s="16" t="b">
        <v>0</v>
      </c>
      <c r="J424" s="16" t="b">
        <v>0</v>
      </c>
      <c r="K424" s="16" t="b">
        <v>0</v>
      </c>
      <c r="L424" s="17" t="b">
        <v>0</v>
      </c>
      <c r="M424" s="18" t="s">
        <v>2074</v>
      </c>
      <c r="O424" s="40"/>
      <c r="P424" s="21" t="b">
        <v>0</v>
      </c>
      <c r="Q424" s="22" t="b">
        <v>1</v>
      </c>
      <c r="R424" s="17" t="b">
        <v>0</v>
      </c>
      <c r="X424" s="39"/>
      <c r="AI424" s="41"/>
      <c r="AJ424" s="27"/>
      <c r="AK424" s="27"/>
      <c r="AL424" s="27"/>
      <c r="AM424" s="27"/>
      <c r="AN424" s="27"/>
      <c r="AO424" s="28"/>
      <c r="AP424" s="27"/>
      <c r="AQ424" s="27"/>
      <c r="AR424" s="27"/>
      <c r="AS424" s="27"/>
      <c r="AT424" s="27"/>
      <c r="AU424" s="27"/>
      <c r="AV424" s="27"/>
      <c r="AW424" s="27"/>
      <c r="AX424" s="27"/>
      <c r="AY424" s="27"/>
      <c r="AZ424" s="29"/>
    </row>
    <row r="425">
      <c r="A425" s="45" t="s">
        <v>2075</v>
      </c>
      <c r="B425" s="45"/>
      <c r="C425" s="55">
        <v>6.6816171891E10</v>
      </c>
      <c r="D425" s="19"/>
      <c r="E425" s="34">
        <v>10.0</v>
      </c>
      <c r="F425" s="56" t="s">
        <v>237</v>
      </c>
      <c r="G425" s="57" t="s">
        <v>238</v>
      </c>
      <c r="H425" s="21" t="b">
        <v>0</v>
      </c>
      <c r="I425" s="22" t="b">
        <v>1</v>
      </c>
      <c r="J425" s="16" t="b">
        <v>0</v>
      </c>
      <c r="K425" s="16" t="b">
        <v>0</v>
      </c>
      <c r="L425" s="17" t="b">
        <v>0</v>
      </c>
      <c r="M425" s="18"/>
      <c r="O425" s="40"/>
      <c r="P425" s="21" t="b">
        <v>0</v>
      </c>
      <c r="Q425" s="16" t="b">
        <v>0</v>
      </c>
      <c r="R425" s="17" t="b">
        <v>0</v>
      </c>
      <c r="S425" s="75" t="b">
        <v>1</v>
      </c>
      <c r="T425" s="22" t="b">
        <v>1</v>
      </c>
      <c r="U425" s="22" t="b">
        <v>1</v>
      </c>
      <c r="V425" s="16" t="b">
        <v>0</v>
      </c>
      <c r="W425" s="16" t="b">
        <v>0</v>
      </c>
      <c r="X425" s="21" t="b">
        <v>0</v>
      </c>
      <c r="Y425" s="16" t="b">
        <v>0</v>
      </c>
      <c r="Z425" s="16" t="b">
        <v>0</v>
      </c>
      <c r="AA425" s="16" t="b">
        <v>0</v>
      </c>
      <c r="AB425" s="16" t="b">
        <v>0</v>
      </c>
      <c r="AC425" s="16" t="b">
        <v>0</v>
      </c>
      <c r="AD425" s="16" t="b">
        <v>0</v>
      </c>
      <c r="AE425" s="16" t="b">
        <v>0</v>
      </c>
      <c r="AF425" s="16" t="b">
        <v>0</v>
      </c>
      <c r="AG425" s="22" t="b">
        <v>1</v>
      </c>
      <c r="AH425" s="19" t="s">
        <v>101</v>
      </c>
      <c r="AI425" s="25" t="s">
        <v>2076</v>
      </c>
      <c r="AO425" s="40"/>
    </row>
    <row r="426">
      <c r="A426" s="45" t="s">
        <v>2077</v>
      </c>
      <c r="B426" s="37" t="s">
        <v>2078</v>
      </c>
      <c r="C426" s="32"/>
      <c r="D426" s="33"/>
      <c r="E426" s="46">
        <v>1.0</v>
      </c>
      <c r="F426" s="58" t="s">
        <v>2079</v>
      </c>
      <c r="G426" s="47" t="s">
        <v>2080</v>
      </c>
      <c r="H426" s="21" t="b">
        <v>0</v>
      </c>
      <c r="I426" s="16" t="b">
        <v>0</v>
      </c>
      <c r="J426" s="16" t="b">
        <v>0</v>
      </c>
      <c r="K426" s="22" t="b">
        <v>1</v>
      </c>
      <c r="L426" s="17" t="b">
        <v>0</v>
      </c>
      <c r="M426" s="18"/>
      <c r="N426" s="37" t="s">
        <v>2081</v>
      </c>
      <c r="O426" s="38" t="s">
        <v>2082</v>
      </c>
      <c r="P426" s="26" t="b">
        <v>0</v>
      </c>
      <c r="Q426" s="27" t="b">
        <v>0</v>
      </c>
      <c r="R426" s="28" t="b">
        <v>0</v>
      </c>
      <c r="X426" s="39"/>
      <c r="AI426" s="41"/>
      <c r="AJ426" s="27" t="b">
        <v>0</v>
      </c>
      <c r="AK426" s="27" t="b">
        <v>0</v>
      </c>
      <c r="AL426" s="27" t="b">
        <v>0</v>
      </c>
      <c r="AM426" s="27" t="b">
        <v>0</v>
      </c>
      <c r="AN426" s="27" t="b">
        <v>0</v>
      </c>
      <c r="AO426" s="28" t="b">
        <v>0</v>
      </c>
      <c r="AP426" s="27" t="b">
        <v>0</v>
      </c>
      <c r="AQ426" s="27" t="b">
        <v>0</v>
      </c>
      <c r="AR426" s="27" t="b">
        <v>0</v>
      </c>
      <c r="AS426" s="27" t="b">
        <v>0</v>
      </c>
      <c r="AT426" s="27" t="b">
        <v>0</v>
      </c>
      <c r="AU426" s="27" t="b">
        <v>0</v>
      </c>
      <c r="AV426" s="27" t="b">
        <v>0</v>
      </c>
      <c r="AW426" s="27" t="b">
        <v>0</v>
      </c>
      <c r="AX426" s="27" t="b">
        <v>0</v>
      </c>
      <c r="AY426" s="27" t="b">
        <v>0</v>
      </c>
      <c r="AZ426" s="29"/>
    </row>
    <row r="427">
      <c r="A427" s="45" t="s">
        <v>2083</v>
      </c>
      <c r="B427" s="45" t="s">
        <v>2084</v>
      </c>
      <c r="C427" s="59"/>
      <c r="D427" s="19"/>
      <c r="E427" s="34">
        <v>1.0</v>
      </c>
      <c r="F427" s="45"/>
      <c r="G427" s="57" t="s">
        <v>2085</v>
      </c>
      <c r="H427" s="21" t="b">
        <v>0</v>
      </c>
      <c r="I427" s="22" t="b">
        <v>1</v>
      </c>
      <c r="J427" s="16" t="b">
        <v>0</v>
      </c>
      <c r="K427" s="16" t="b">
        <v>0</v>
      </c>
      <c r="L427" s="17" t="b">
        <v>0</v>
      </c>
      <c r="M427" s="18"/>
      <c r="O427" s="40"/>
      <c r="P427" s="21" t="b">
        <v>0</v>
      </c>
      <c r="Q427" s="16" t="b">
        <v>0</v>
      </c>
      <c r="R427" s="23" t="b">
        <v>1</v>
      </c>
      <c r="S427" s="75" t="b">
        <v>1</v>
      </c>
      <c r="T427" s="22" t="b">
        <v>1</v>
      </c>
      <c r="U427" s="22" t="b">
        <v>1</v>
      </c>
      <c r="V427" s="16" t="b">
        <v>0</v>
      </c>
      <c r="W427" s="16" t="b">
        <v>0</v>
      </c>
      <c r="X427" s="21" t="b">
        <v>0</v>
      </c>
      <c r="Y427" s="22" t="b">
        <v>1</v>
      </c>
      <c r="Z427" s="22" t="b">
        <v>1</v>
      </c>
      <c r="AA427" s="16" t="b">
        <v>0</v>
      </c>
      <c r="AB427" s="16" t="b">
        <v>0</v>
      </c>
      <c r="AC427" s="16" t="b">
        <v>0</v>
      </c>
      <c r="AD427" s="16" t="b">
        <v>0</v>
      </c>
      <c r="AE427" s="16" t="b">
        <v>0</v>
      </c>
      <c r="AF427" s="16" t="b">
        <v>0</v>
      </c>
      <c r="AG427" s="16" t="b">
        <v>0</v>
      </c>
      <c r="AH427" s="19" t="s">
        <v>101</v>
      </c>
      <c r="AI427" s="25" t="s">
        <v>2086</v>
      </c>
      <c r="AO427" s="40"/>
    </row>
    <row r="428">
      <c r="A428" s="30" t="s">
        <v>2087</v>
      </c>
      <c r="B428" s="31" t="s">
        <v>2088</v>
      </c>
      <c r="C428" s="32"/>
      <c r="D428" s="54" t="s">
        <v>2089</v>
      </c>
      <c r="E428" s="34">
        <v>9.0</v>
      </c>
      <c r="F428" s="35" t="s">
        <v>2090</v>
      </c>
      <c r="G428" s="36" t="s">
        <v>2091</v>
      </c>
      <c r="H428" s="21" t="b">
        <v>0</v>
      </c>
      <c r="I428" s="16" t="b">
        <v>0</v>
      </c>
      <c r="J428" s="16" t="b">
        <v>0</v>
      </c>
      <c r="K428" s="16" t="b">
        <v>0</v>
      </c>
      <c r="L428" s="23" t="b">
        <v>1</v>
      </c>
      <c r="M428" s="18" t="s">
        <v>2092</v>
      </c>
      <c r="N428" s="37"/>
      <c r="O428" s="38"/>
      <c r="P428" s="15" t="b">
        <v>1</v>
      </c>
      <c r="Q428" s="22" t="b">
        <v>1</v>
      </c>
      <c r="R428" s="23" t="b">
        <v>1</v>
      </c>
      <c r="X428" s="39"/>
      <c r="AI428" s="41"/>
      <c r="AJ428" s="27" t="b">
        <v>0</v>
      </c>
      <c r="AK428" s="27" t="b">
        <v>0</v>
      </c>
      <c r="AL428" s="27" t="b">
        <v>0</v>
      </c>
      <c r="AM428" s="27" t="b">
        <v>0</v>
      </c>
      <c r="AN428" s="27" t="b">
        <v>0</v>
      </c>
      <c r="AO428" s="28" t="b">
        <v>0</v>
      </c>
      <c r="AP428" s="27" t="b">
        <v>0</v>
      </c>
      <c r="AQ428" s="27" t="b">
        <v>0</v>
      </c>
      <c r="AR428" s="27" t="b">
        <v>0</v>
      </c>
      <c r="AS428" s="27" t="b">
        <v>0</v>
      </c>
      <c r="AT428" s="27" t="b">
        <v>0</v>
      </c>
      <c r="AU428" s="27" t="b">
        <v>0</v>
      </c>
      <c r="AV428" s="27" t="b">
        <v>0</v>
      </c>
      <c r="AW428" s="27" t="b">
        <v>0</v>
      </c>
      <c r="AX428" s="27" t="b">
        <v>0</v>
      </c>
      <c r="AY428" s="27" t="b">
        <v>0</v>
      </c>
      <c r="AZ428" s="29"/>
    </row>
    <row r="429">
      <c r="A429" s="9" t="s">
        <v>2093</v>
      </c>
      <c r="B429" s="42" t="s">
        <v>2094</v>
      </c>
      <c r="C429" s="48" t="s">
        <v>2095</v>
      </c>
      <c r="D429" s="50" t="s">
        <v>2096</v>
      </c>
      <c r="E429" s="12">
        <v>10.0</v>
      </c>
      <c r="F429" s="13" t="s">
        <v>2097</v>
      </c>
      <c r="G429" s="14" t="s">
        <v>2098</v>
      </c>
      <c r="H429" s="15" t="b">
        <v>1</v>
      </c>
      <c r="I429" s="16" t="b">
        <v>0</v>
      </c>
      <c r="J429" s="16" t="b">
        <v>0</v>
      </c>
      <c r="K429" s="16" t="b">
        <v>0</v>
      </c>
      <c r="L429" s="17" t="b">
        <v>0</v>
      </c>
      <c r="M429" s="18" t="s">
        <v>2099</v>
      </c>
      <c r="O429" s="40"/>
      <c r="P429" s="15" t="b">
        <v>1</v>
      </c>
      <c r="Q429" s="22" t="b">
        <v>1</v>
      </c>
      <c r="R429" s="23" t="b">
        <v>1</v>
      </c>
      <c r="X429" s="39"/>
      <c r="AI429" s="41"/>
      <c r="AO429" s="40"/>
    </row>
    <row r="430">
      <c r="A430" s="9" t="s">
        <v>2100</v>
      </c>
      <c r="B430" s="42" t="s">
        <v>2101</v>
      </c>
      <c r="C430" s="11"/>
      <c r="E430" s="12">
        <v>7.0</v>
      </c>
      <c r="F430" s="13" t="s">
        <v>2102</v>
      </c>
      <c r="G430" s="14" t="s">
        <v>2103</v>
      </c>
      <c r="H430" s="15" t="b">
        <v>1</v>
      </c>
      <c r="I430" s="16" t="b">
        <v>0</v>
      </c>
      <c r="J430" s="16" t="b">
        <v>0</v>
      </c>
      <c r="K430" s="16" t="b">
        <v>0</v>
      </c>
      <c r="L430" s="17" t="b">
        <v>0</v>
      </c>
      <c r="M430" s="18" t="s">
        <v>2104</v>
      </c>
      <c r="O430" s="40"/>
      <c r="P430" s="15" t="b">
        <v>1</v>
      </c>
      <c r="Q430" s="16" t="b">
        <v>0</v>
      </c>
      <c r="R430" s="17" t="b">
        <v>0</v>
      </c>
      <c r="X430" s="39"/>
      <c r="AI430" s="41"/>
      <c r="AJ430" s="27"/>
      <c r="AK430" s="27"/>
      <c r="AL430" s="27"/>
      <c r="AM430" s="27"/>
      <c r="AN430" s="27"/>
      <c r="AO430" s="28"/>
      <c r="AP430" s="27"/>
      <c r="AQ430" s="27"/>
      <c r="AR430" s="27"/>
      <c r="AS430" s="27"/>
      <c r="AT430" s="27"/>
      <c r="AU430" s="27"/>
      <c r="AV430" s="27"/>
      <c r="AW430" s="27"/>
      <c r="AX430" s="27"/>
      <c r="AY430" s="27"/>
      <c r="AZ430" s="29"/>
    </row>
    <row r="431">
      <c r="A431" s="30" t="s">
        <v>2105</v>
      </c>
      <c r="B431" s="31" t="s">
        <v>2106</v>
      </c>
      <c r="C431" s="44" t="s">
        <v>2107</v>
      </c>
      <c r="D431" s="33"/>
      <c r="E431" s="60"/>
      <c r="F431" s="35"/>
      <c r="G431" s="36" t="s">
        <v>2108</v>
      </c>
      <c r="H431" s="21" t="b">
        <v>0</v>
      </c>
      <c r="I431" s="16" t="b">
        <v>0</v>
      </c>
      <c r="J431" s="16" t="b">
        <v>0</v>
      </c>
      <c r="K431" s="16" t="b">
        <v>0</v>
      </c>
      <c r="L431" s="23" t="b">
        <v>1</v>
      </c>
      <c r="M431" s="18" t="s">
        <v>2109</v>
      </c>
      <c r="N431" s="37"/>
      <c r="O431" s="38"/>
      <c r="P431" s="21" t="b">
        <v>0</v>
      </c>
      <c r="Q431" s="22" t="b">
        <v>1</v>
      </c>
      <c r="R431" s="23" t="b">
        <v>1</v>
      </c>
      <c r="X431" s="39"/>
      <c r="AI431" s="41"/>
      <c r="AJ431" s="27" t="b">
        <v>0</v>
      </c>
      <c r="AK431" s="27" t="b">
        <v>0</v>
      </c>
      <c r="AL431" s="27" t="b">
        <v>0</v>
      </c>
      <c r="AM431" s="27" t="b">
        <v>0</v>
      </c>
      <c r="AN431" s="27" t="b">
        <v>0</v>
      </c>
      <c r="AO431" s="28" t="b">
        <v>0</v>
      </c>
      <c r="AP431" s="27" t="b">
        <v>0</v>
      </c>
      <c r="AQ431" s="27" t="b">
        <v>0</v>
      </c>
      <c r="AR431" s="27" t="b">
        <v>0</v>
      </c>
      <c r="AS431" s="27" t="b">
        <v>0</v>
      </c>
      <c r="AT431" s="27" t="b">
        <v>0</v>
      </c>
      <c r="AU431" s="27" t="b">
        <v>0</v>
      </c>
      <c r="AV431" s="27" t="b">
        <v>0</v>
      </c>
      <c r="AW431" s="27" t="b">
        <v>0</v>
      </c>
      <c r="AX431" s="27" t="b">
        <v>0</v>
      </c>
      <c r="AY431" s="27" t="b">
        <v>0</v>
      </c>
      <c r="AZ431" s="29"/>
    </row>
    <row r="432">
      <c r="A432" s="9" t="s">
        <v>2110</v>
      </c>
      <c r="B432" s="42" t="s">
        <v>2111</v>
      </c>
      <c r="C432" s="48" t="s">
        <v>2112</v>
      </c>
      <c r="D432" s="50" t="s">
        <v>2113</v>
      </c>
      <c r="E432" s="12" t="s">
        <v>1300</v>
      </c>
      <c r="F432" s="42" t="s">
        <v>2114</v>
      </c>
      <c r="G432" s="14" t="s">
        <v>2115</v>
      </c>
      <c r="H432" s="15" t="b">
        <v>1</v>
      </c>
      <c r="I432" s="16" t="b">
        <v>0</v>
      </c>
      <c r="J432" s="16" t="b">
        <v>0</v>
      </c>
      <c r="K432" s="16" t="b">
        <v>0</v>
      </c>
      <c r="L432" s="17" t="b">
        <v>0</v>
      </c>
      <c r="M432" s="18" t="s">
        <v>2116</v>
      </c>
      <c r="O432" s="40"/>
      <c r="P432" s="15" t="b">
        <v>1</v>
      </c>
      <c r="Q432" s="22" t="b">
        <v>1</v>
      </c>
      <c r="R432" s="17" t="b">
        <v>0</v>
      </c>
      <c r="X432" s="39"/>
      <c r="AI432" s="41"/>
      <c r="AO432" s="40"/>
    </row>
    <row r="433">
      <c r="A433" s="45" t="s">
        <v>2117</v>
      </c>
      <c r="B433" s="37"/>
      <c r="C433" s="32" t="s">
        <v>2118</v>
      </c>
      <c r="D433" s="29"/>
      <c r="E433" s="46">
        <v>10.0</v>
      </c>
      <c r="F433" s="29"/>
      <c r="G433" s="47" t="s">
        <v>2119</v>
      </c>
      <c r="H433" s="21" t="b">
        <v>0</v>
      </c>
      <c r="I433" s="16" t="b">
        <v>0</v>
      </c>
      <c r="J433" s="22" t="b">
        <v>1</v>
      </c>
      <c r="K433" s="16" t="b">
        <v>0</v>
      </c>
      <c r="L433" s="17" t="b">
        <v>0</v>
      </c>
      <c r="M433" s="18"/>
      <c r="O433" s="40"/>
      <c r="P433" s="26" t="b">
        <v>0</v>
      </c>
      <c r="Q433" s="27" t="b">
        <v>0</v>
      </c>
      <c r="R433" s="28" t="b">
        <v>0</v>
      </c>
      <c r="X433" s="39"/>
      <c r="AI433" s="41"/>
      <c r="AJ433" s="27" t="b">
        <v>0</v>
      </c>
      <c r="AK433" s="63" t="b">
        <v>1</v>
      </c>
      <c r="AL433" s="63" t="b">
        <v>1</v>
      </c>
      <c r="AM433" s="27" t="b">
        <v>0</v>
      </c>
      <c r="AN433" s="27" t="b">
        <v>0</v>
      </c>
      <c r="AO433" s="28" t="b">
        <v>0</v>
      </c>
      <c r="AP433" s="63" t="b">
        <v>1</v>
      </c>
      <c r="AQ433" s="27" t="b">
        <v>0</v>
      </c>
      <c r="AR433" s="27" t="b">
        <v>0</v>
      </c>
      <c r="AS433" s="27" t="b">
        <v>0</v>
      </c>
      <c r="AT433" s="27" t="b">
        <v>0</v>
      </c>
      <c r="AU433" s="27" t="b">
        <v>0</v>
      </c>
      <c r="AV433" s="27" t="b">
        <v>0</v>
      </c>
      <c r="AW433" s="27" t="b">
        <v>0</v>
      </c>
      <c r="AX433" s="27" t="b">
        <v>0</v>
      </c>
      <c r="AY433" s="27" t="b">
        <v>0</v>
      </c>
      <c r="AZ433" s="29" t="s">
        <v>101</v>
      </c>
    </row>
    <row r="434">
      <c r="A434" s="9" t="s">
        <v>2120</v>
      </c>
      <c r="B434" s="42" t="s">
        <v>2121</v>
      </c>
      <c r="C434" s="11"/>
      <c r="E434" s="12">
        <v>5.0</v>
      </c>
      <c r="F434" s="10"/>
      <c r="G434" s="14" t="s">
        <v>2122</v>
      </c>
      <c r="H434" s="15" t="b">
        <v>1</v>
      </c>
      <c r="I434" s="16" t="b">
        <v>0</v>
      </c>
      <c r="J434" s="16" t="b">
        <v>0</v>
      </c>
      <c r="K434" s="16" t="b">
        <v>0</v>
      </c>
      <c r="L434" s="17" t="b">
        <v>0</v>
      </c>
      <c r="M434" s="18" t="s">
        <v>2123</v>
      </c>
      <c r="N434" s="19"/>
      <c r="O434" s="20"/>
      <c r="P434" s="21" t="b">
        <v>0</v>
      </c>
      <c r="Q434" s="16" t="b">
        <v>0</v>
      </c>
      <c r="R434" s="23" t="b">
        <v>1</v>
      </c>
      <c r="S434" s="74"/>
      <c r="T434" s="16"/>
      <c r="U434" s="16"/>
      <c r="V434" s="16"/>
      <c r="W434" s="16"/>
      <c r="X434" s="21"/>
      <c r="Y434" s="16"/>
      <c r="Z434" s="16"/>
      <c r="AA434" s="16"/>
      <c r="AB434" s="16"/>
      <c r="AC434" s="16"/>
      <c r="AD434" s="16"/>
      <c r="AE434" s="16"/>
      <c r="AF434" s="16"/>
      <c r="AG434" s="16"/>
      <c r="AH434" s="19"/>
      <c r="AI434" s="25"/>
      <c r="AJ434" s="27"/>
      <c r="AK434" s="27"/>
      <c r="AL434" s="27"/>
      <c r="AM434" s="27"/>
      <c r="AN434" s="27"/>
      <c r="AO434" s="28"/>
      <c r="AP434" s="27"/>
      <c r="AQ434" s="27"/>
      <c r="AR434" s="27"/>
      <c r="AS434" s="27"/>
      <c r="AT434" s="27"/>
      <c r="AU434" s="27"/>
      <c r="AV434" s="27"/>
      <c r="AW434" s="27"/>
      <c r="AX434" s="27"/>
      <c r="AY434" s="27"/>
      <c r="AZ434" s="29"/>
    </row>
    <row r="435">
      <c r="A435" s="9" t="s">
        <v>2124</v>
      </c>
      <c r="B435" s="10"/>
      <c r="C435" s="48" t="s">
        <v>2125</v>
      </c>
      <c r="E435" s="12" t="s">
        <v>287</v>
      </c>
      <c r="F435" s="42" t="s">
        <v>2126</v>
      </c>
      <c r="G435" s="14" t="s">
        <v>2127</v>
      </c>
      <c r="H435" s="15" t="b">
        <v>1</v>
      </c>
      <c r="I435" s="16" t="b">
        <v>0</v>
      </c>
      <c r="J435" s="16" t="b">
        <v>0</v>
      </c>
      <c r="K435" s="16" t="b">
        <v>0</v>
      </c>
      <c r="L435" s="17" t="b">
        <v>0</v>
      </c>
      <c r="M435" s="18" t="s">
        <v>2128</v>
      </c>
      <c r="O435" s="40"/>
      <c r="P435" s="15" t="b">
        <v>1</v>
      </c>
      <c r="Q435" s="16" t="b">
        <v>0</v>
      </c>
      <c r="R435" s="17" t="b">
        <v>0</v>
      </c>
      <c r="X435" s="39"/>
      <c r="AI435" s="41"/>
      <c r="AO435" s="40"/>
    </row>
    <row r="436">
      <c r="A436" s="9" t="s">
        <v>2129</v>
      </c>
      <c r="B436" s="42" t="s">
        <v>2130</v>
      </c>
      <c r="C436" s="48" t="s">
        <v>2131</v>
      </c>
      <c r="D436" s="50" t="s">
        <v>2132</v>
      </c>
      <c r="E436" s="12">
        <v>6.0</v>
      </c>
      <c r="F436" s="13" t="s">
        <v>2133</v>
      </c>
      <c r="G436" s="14" t="s">
        <v>2134</v>
      </c>
      <c r="H436" s="15" t="b">
        <v>1</v>
      </c>
      <c r="I436" s="16" t="b">
        <v>0</v>
      </c>
      <c r="J436" s="16" t="b">
        <v>0</v>
      </c>
      <c r="K436" s="16" t="b">
        <v>0</v>
      </c>
      <c r="L436" s="17" t="b">
        <v>0</v>
      </c>
      <c r="M436" s="18" t="s">
        <v>2135</v>
      </c>
      <c r="O436" s="40"/>
      <c r="P436" s="15" t="b">
        <v>1</v>
      </c>
      <c r="Q436" s="22" t="b">
        <v>1</v>
      </c>
      <c r="R436" s="23" t="b">
        <v>1</v>
      </c>
      <c r="X436" s="39"/>
      <c r="AI436" s="41"/>
      <c r="AO436" s="40"/>
    </row>
    <row r="437">
      <c r="A437" s="30" t="s">
        <v>2136</v>
      </c>
      <c r="B437" s="31" t="s">
        <v>2137</v>
      </c>
      <c r="C437" s="32"/>
      <c r="D437" s="33"/>
      <c r="E437" s="34">
        <v>2000.0</v>
      </c>
      <c r="F437" s="35"/>
      <c r="G437" s="36" t="s">
        <v>2138</v>
      </c>
      <c r="H437" s="21" t="b">
        <v>0</v>
      </c>
      <c r="I437" s="16" t="b">
        <v>0</v>
      </c>
      <c r="J437" s="16" t="b">
        <v>0</v>
      </c>
      <c r="K437" s="16" t="b">
        <v>0</v>
      </c>
      <c r="L437" s="23" t="b">
        <v>1</v>
      </c>
      <c r="M437" s="18" t="s">
        <v>2139</v>
      </c>
      <c r="N437" s="37"/>
      <c r="O437" s="38"/>
      <c r="P437" s="21" t="b">
        <v>0</v>
      </c>
      <c r="Q437" s="22" t="b">
        <v>1</v>
      </c>
      <c r="R437" s="23" t="b">
        <v>1</v>
      </c>
      <c r="X437" s="39"/>
      <c r="AI437" s="41"/>
      <c r="AJ437" s="27" t="b">
        <v>0</v>
      </c>
      <c r="AK437" s="27" t="b">
        <v>0</v>
      </c>
      <c r="AL437" s="27" t="b">
        <v>0</v>
      </c>
      <c r="AM437" s="27" t="b">
        <v>0</v>
      </c>
      <c r="AN437" s="27" t="b">
        <v>0</v>
      </c>
      <c r="AO437" s="28" t="b">
        <v>0</v>
      </c>
      <c r="AP437" s="27" t="b">
        <v>0</v>
      </c>
      <c r="AQ437" s="27" t="b">
        <v>0</v>
      </c>
      <c r="AR437" s="27" t="b">
        <v>0</v>
      </c>
      <c r="AS437" s="27" t="b">
        <v>0</v>
      </c>
      <c r="AT437" s="27" t="b">
        <v>0</v>
      </c>
      <c r="AU437" s="27" t="b">
        <v>0</v>
      </c>
      <c r="AV437" s="27" t="b">
        <v>0</v>
      </c>
      <c r="AW437" s="27" t="b">
        <v>0</v>
      </c>
      <c r="AX437" s="27" t="b">
        <v>0</v>
      </c>
      <c r="AY437" s="27" t="b">
        <v>0</v>
      </c>
      <c r="AZ437" s="29"/>
    </row>
    <row r="438">
      <c r="A438" s="9" t="s">
        <v>2140</v>
      </c>
      <c r="B438" s="42" t="s">
        <v>2141</v>
      </c>
      <c r="C438" s="11"/>
      <c r="E438" s="12">
        <v>5.0</v>
      </c>
      <c r="F438" s="13" t="s">
        <v>2142</v>
      </c>
      <c r="G438" s="14" t="s">
        <v>2143</v>
      </c>
      <c r="H438" s="15" t="b">
        <v>1</v>
      </c>
      <c r="I438" s="16" t="b">
        <v>0</v>
      </c>
      <c r="J438" s="16" t="b">
        <v>0</v>
      </c>
      <c r="K438" s="16" t="b">
        <v>0</v>
      </c>
      <c r="L438" s="17" t="b">
        <v>0</v>
      </c>
      <c r="M438" s="18" t="s">
        <v>2144</v>
      </c>
      <c r="N438" s="19"/>
      <c r="O438" s="20"/>
      <c r="P438" s="15" t="b">
        <v>1</v>
      </c>
      <c r="Q438" s="22" t="b">
        <v>1</v>
      </c>
      <c r="R438" s="23" t="b">
        <v>1</v>
      </c>
      <c r="S438" s="74"/>
      <c r="T438" s="16"/>
      <c r="U438" s="16"/>
      <c r="V438" s="16"/>
      <c r="W438" s="16"/>
      <c r="X438" s="21"/>
      <c r="Y438" s="16"/>
      <c r="Z438" s="16"/>
      <c r="AA438" s="16"/>
      <c r="AB438" s="16"/>
      <c r="AC438" s="16"/>
      <c r="AD438" s="16"/>
      <c r="AE438" s="16"/>
      <c r="AF438" s="16"/>
      <c r="AG438" s="16"/>
      <c r="AH438" s="19"/>
      <c r="AI438" s="25"/>
      <c r="AJ438" s="27"/>
      <c r="AK438" s="27"/>
      <c r="AL438" s="27"/>
      <c r="AM438" s="27"/>
      <c r="AN438" s="27"/>
      <c r="AO438" s="28"/>
      <c r="AP438" s="27"/>
      <c r="AQ438" s="27"/>
      <c r="AR438" s="27"/>
      <c r="AS438" s="27"/>
      <c r="AT438" s="27"/>
      <c r="AU438" s="27"/>
      <c r="AV438" s="27"/>
      <c r="AW438" s="27"/>
      <c r="AX438" s="27"/>
      <c r="AY438" s="27"/>
      <c r="AZ438" s="29"/>
    </row>
    <row r="439">
      <c r="A439" s="9" t="s">
        <v>2145</v>
      </c>
      <c r="B439" s="10"/>
      <c r="C439" s="11"/>
      <c r="E439" s="12">
        <v>10.0</v>
      </c>
      <c r="F439" s="10"/>
      <c r="G439" s="14" t="s">
        <v>2146</v>
      </c>
      <c r="H439" s="15" t="b">
        <v>1</v>
      </c>
      <c r="I439" s="16" t="b">
        <v>0</v>
      </c>
      <c r="J439" s="16" t="b">
        <v>0</v>
      </c>
      <c r="K439" s="16" t="b">
        <v>0</v>
      </c>
      <c r="L439" s="17" t="b">
        <v>0</v>
      </c>
      <c r="M439" s="18" t="s">
        <v>79</v>
      </c>
      <c r="O439" s="40"/>
      <c r="P439" s="21" t="b">
        <v>0</v>
      </c>
      <c r="Q439" s="22" t="b">
        <v>1</v>
      </c>
      <c r="R439" s="23" t="b">
        <v>1</v>
      </c>
      <c r="X439" s="39"/>
      <c r="AI439" s="41"/>
      <c r="AO439" s="40"/>
    </row>
    <row r="440">
      <c r="A440" s="45" t="s">
        <v>2147</v>
      </c>
      <c r="B440" s="37"/>
      <c r="C440" s="67"/>
      <c r="D440" s="33" t="s">
        <v>2148</v>
      </c>
      <c r="E440" s="46" t="s">
        <v>2149</v>
      </c>
      <c r="F440" s="29"/>
      <c r="G440" s="47" t="s">
        <v>2150</v>
      </c>
      <c r="H440" s="21" t="b">
        <v>0</v>
      </c>
      <c r="I440" s="16" t="b">
        <v>0</v>
      </c>
      <c r="J440" s="22" t="b">
        <v>1</v>
      </c>
      <c r="K440" s="16" t="b">
        <v>0</v>
      </c>
      <c r="L440" s="17" t="b">
        <v>0</v>
      </c>
      <c r="M440" s="18"/>
      <c r="O440" s="40"/>
      <c r="P440" s="66" t="b">
        <v>1</v>
      </c>
      <c r="Q440" s="63" t="b">
        <v>1</v>
      </c>
      <c r="R440" s="64" t="b">
        <v>1</v>
      </c>
      <c r="X440" s="39"/>
      <c r="AI440" s="41"/>
      <c r="AJ440" s="63" t="b">
        <v>1</v>
      </c>
      <c r="AK440" s="27" t="b">
        <v>0</v>
      </c>
      <c r="AL440" s="27" t="b">
        <v>0</v>
      </c>
      <c r="AM440" s="27" t="b">
        <v>0</v>
      </c>
      <c r="AN440" s="27" t="b">
        <v>0</v>
      </c>
      <c r="AO440" s="28" t="b">
        <v>0</v>
      </c>
      <c r="AP440" s="27" t="b">
        <v>0</v>
      </c>
      <c r="AQ440" s="27" t="b">
        <v>0</v>
      </c>
      <c r="AR440" s="27" t="b">
        <v>0</v>
      </c>
      <c r="AS440" s="27" t="b">
        <v>0</v>
      </c>
      <c r="AT440" s="27" t="b">
        <v>0</v>
      </c>
      <c r="AU440" s="27" t="b">
        <v>0</v>
      </c>
      <c r="AV440" s="27" t="b">
        <v>0</v>
      </c>
      <c r="AW440" s="27" t="b">
        <v>0</v>
      </c>
      <c r="AX440" s="63" t="b">
        <v>1</v>
      </c>
      <c r="AY440" s="27" t="b">
        <v>0</v>
      </c>
      <c r="AZ440" s="29" t="s">
        <v>101</v>
      </c>
    </row>
    <row r="441">
      <c r="A441" s="30" t="s">
        <v>2151</v>
      </c>
      <c r="B441" s="37"/>
      <c r="C441" s="44" t="s">
        <v>2152</v>
      </c>
      <c r="D441" s="33"/>
      <c r="E441" s="34">
        <v>2.0</v>
      </c>
      <c r="F441" s="35"/>
      <c r="G441" s="36" t="s">
        <v>2153</v>
      </c>
      <c r="H441" s="21" t="b">
        <v>0</v>
      </c>
      <c r="I441" s="16" t="b">
        <v>0</v>
      </c>
      <c r="J441" s="16" t="b">
        <v>0</v>
      </c>
      <c r="K441" s="16" t="b">
        <v>0</v>
      </c>
      <c r="L441" s="23" t="b">
        <v>1</v>
      </c>
      <c r="M441" s="18" t="s">
        <v>2154</v>
      </c>
      <c r="N441" s="37"/>
      <c r="O441" s="38"/>
      <c r="P441" s="15" t="b">
        <v>1</v>
      </c>
      <c r="Q441" s="16" t="b">
        <v>0</v>
      </c>
      <c r="R441" s="17" t="b">
        <v>0</v>
      </c>
      <c r="X441" s="39"/>
      <c r="AI441" s="41"/>
      <c r="AJ441" s="27" t="b">
        <v>0</v>
      </c>
      <c r="AK441" s="27" t="b">
        <v>0</v>
      </c>
      <c r="AL441" s="27" t="b">
        <v>0</v>
      </c>
      <c r="AM441" s="27" t="b">
        <v>0</v>
      </c>
      <c r="AN441" s="27" t="b">
        <v>0</v>
      </c>
      <c r="AO441" s="28" t="b">
        <v>0</v>
      </c>
      <c r="AP441" s="27" t="b">
        <v>0</v>
      </c>
      <c r="AQ441" s="27" t="b">
        <v>0</v>
      </c>
      <c r="AR441" s="27" t="b">
        <v>0</v>
      </c>
      <c r="AS441" s="27" t="b">
        <v>0</v>
      </c>
      <c r="AT441" s="27" t="b">
        <v>0</v>
      </c>
      <c r="AU441" s="27" t="b">
        <v>0</v>
      </c>
      <c r="AV441" s="27" t="b">
        <v>0</v>
      </c>
      <c r="AW441" s="27" t="b">
        <v>0</v>
      </c>
      <c r="AX441" s="27" t="b">
        <v>0</v>
      </c>
      <c r="AY441" s="27" t="b">
        <v>0</v>
      </c>
      <c r="AZ441" s="29"/>
    </row>
    <row r="442">
      <c r="A442" s="9" t="s">
        <v>2155</v>
      </c>
      <c r="B442" s="10"/>
      <c r="C442" s="48" t="s">
        <v>2156</v>
      </c>
      <c r="E442" s="12">
        <v>9.0</v>
      </c>
      <c r="F442" s="13" t="s">
        <v>2157</v>
      </c>
      <c r="G442" s="14" t="s">
        <v>2158</v>
      </c>
      <c r="H442" s="15" t="b">
        <v>1</v>
      </c>
      <c r="I442" s="16" t="b">
        <v>0</v>
      </c>
      <c r="J442" s="16" t="b">
        <v>0</v>
      </c>
      <c r="K442" s="16" t="b">
        <v>0</v>
      </c>
      <c r="L442" s="17" t="b">
        <v>0</v>
      </c>
      <c r="M442" s="18" t="s">
        <v>2159</v>
      </c>
      <c r="O442" s="40"/>
      <c r="P442" s="15" t="b">
        <v>1</v>
      </c>
      <c r="Q442" s="22" t="b">
        <v>1</v>
      </c>
      <c r="R442" s="17" t="b">
        <v>0</v>
      </c>
      <c r="X442" s="39"/>
      <c r="AI442" s="41"/>
      <c r="AO442" s="40"/>
    </row>
    <row r="443">
      <c r="A443" s="45" t="s">
        <v>2160</v>
      </c>
      <c r="B443" s="45" t="s">
        <v>2161</v>
      </c>
      <c r="C443" s="59"/>
      <c r="D443" s="19"/>
      <c r="E443" s="34">
        <v>12.0</v>
      </c>
      <c r="F443" s="45"/>
      <c r="G443" s="57" t="s">
        <v>2162</v>
      </c>
      <c r="H443" s="21" t="b">
        <v>0</v>
      </c>
      <c r="I443" s="22" t="b">
        <v>1</v>
      </c>
      <c r="J443" s="16" t="b">
        <v>0</v>
      </c>
      <c r="K443" s="16" t="b">
        <v>0</v>
      </c>
      <c r="L443" s="17" t="b">
        <v>0</v>
      </c>
      <c r="M443" s="18"/>
      <c r="O443" s="40"/>
      <c r="P443" s="21" t="b">
        <v>0</v>
      </c>
      <c r="Q443" s="16" t="b">
        <v>0</v>
      </c>
      <c r="R443" s="23" t="b">
        <v>1</v>
      </c>
      <c r="S443" s="75" t="b">
        <v>1</v>
      </c>
      <c r="T443" s="22" t="b">
        <v>1</v>
      </c>
      <c r="U443" s="16" t="b">
        <v>0</v>
      </c>
      <c r="V443" s="16" t="b">
        <v>0</v>
      </c>
      <c r="W443" s="16" t="b">
        <v>0</v>
      </c>
      <c r="X443" s="21" t="b">
        <v>0</v>
      </c>
      <c r="Y443" s="16" t="b">
        <v>0</v>
      </c>
      <c r="Z443" s="22" t="b">
        <v>1</v>
      </c>
      <c r="AA443" s="16" t="b">
        <v>0</v>
      </c>
      <c r="AB443" s="16" t="b">
        <v>0</v>
      </c>
      <c r="AC443" s="16" t="b">
        <v>0</v>
      </c>
      <c r="AD443" s="16" t="b">
        <v>0</v>
      </c>
      <c r="AE443" s="22" t="b">
        <v>1</v>
      </c>
      <c r="AF443" s="16" t="b">
        <v>0</v>
      </c>
      <c r="AG443" s="16" t="b">
        <v>0</v>
      </c>
      <c r="AH443" s="19" t="s">
        <v>101</v>
      </c>
      <c r="AI443" s="25" t="s">
        <v>341</v>
      </c>
      <c r="AO443" s="40"/>
    </row>
    <row r="444">
      <c r="A444" s="30" t="s">
        <v>2163</v>
      </c>
      <c r="B444" s="31" t="s">
        <v>2164</v>
      </c>
      <c r="C444" s="44" t="s">
        <v>2165</v>
      </c>
      <c r="D444" s="33"/>
      <c r="E444" s="34" t="s">
        <v>2166</v>
      </c>
      <c r="F444" s="35"/>
      <c r="G444" s="36" t="s">
        <v>2167</v>
      </c>
      <c r="H444" s="21" t="b">
        <v>0</v>
      </c>
      <c r="I444" s="16" t="b">
        <v>0</v>
      </c>
      <c r="J444" s="16" t="b">
        <v>0</v>
      </c>
      <c r="K444" s="16" t="b">
        <v>0</v>
      </c>
      <c r="L444" s="23" t="b">
        <v>1</v>
      </c>
      <c r="M444" s="18" t="s">
        <v>2168</v>
      </c>
      <c r="N444" s="37"/>
      <c r="O444" s="38"/>
      <c r="P444" s="15" t="b">
        <v>1</v>
      </c>
      <c r="Q444" s="16" t="b">
        <v>0</v>
      </c>
      <c r="R444" s="17" t="b">
        <v>0</v>
      </c>
      <c r="X444" s="39"/>
      <c r="AI444" s="41"/>
      <c r="AJ444" s="27" t="b">
        <v>0</v>
      </c>
      <c r="AK444" s="27" t="b">
        <v>0</v>
      </c>
      <c r="AL444" s="27" t="b">
        <v>0</v>
      </c>
      <c r="AM444" s="27" t="b">
        <v>0</v>
      </c>
      <c r="AN444" s="27" t="b">
        <v>0</v>
      </c>
      <c r="AO444" s="28" t="b">
        <v>0</v>
      </c>
      <c r="AP444" s="27" t="b">
        <v>0</v>
      </c>
      <c r="AQ444" s="27" t="b">
        <v>0</v>
      </c>
      <c r="AR444" s="27" t="b">
        <v>0</v>
      </c>
      <c r="AS444" s="27" t="b">
        <v>0</v>
      </c>
      <c r="AT444" s="27" t="b">
        <v>0</v>
      </c>
      <c r="AU444" s="27" t="b">
        <v>0</v>
      </c>
      <c r="AV444" s="27" t="b">
        <v>0</v>
      </c>
      <c r="AW444" s="27" t="b">
        <v>0</v>
      </c>
      <c r="AX444" s="27" t="b">
        <v>0</v>
      </c>
      <c r="AY444" s="27" t="b">
        <v>0</v>
      </c>
      <c r="AZ444" s="29"/>
    </row>
    <row r="445">
      <c r="A445" s="30" t="s">
        <v>2169</v>
      </c>
      <c r="B445" s="31" t="s">
        <v>2170</v>
      </c>
      <c r="C445" s="32"/>
      <c r="D445" s="33"/>
      <c r="E445" s="34" t="s">
        <v>2171</v>
      </c>
      <c r="F445" s="35"/>
      <c r="G445" s="36" t="s">
        <v>2172</v>
      </c>
      <c r="H445" s="21" t="b">
        <v>0</v>
      </c>
      <c r="I445" s="16" t="b">
        <v>0</v>
      </c>
      <c r="J445" s="16" t="b">
        <v>0</v>
      </c>
      <c r="K445" s="16" t="b">
        <v>0</v>
      </c>
      <c r="L445" s="23" t="b">
        <v>1</v>
      </c>
      <c r="M445" s="18" t="s">
        <v>2173</v>
      </c>
      <c r="N445" s="37"/>
      <c r="O445" s="38"/>
      <c r="P445" s="21" t="b">
        <v>0</v>
      </c>
      <c r="Q445" s="16" t="b">
        <v>0</v>
      </c>
      <c r="R445" s="23" t="b">
        <v>1</v>
      </c>
      <c r="X445" s="39"/>
      <c r="AI445" s="41"/>
      <c r="AJ445" s="27" t="b">
        <v>0</v>
      </c>
      <c r="AK445" s="27" t="b">
        <v>0</v>
      </c>
      <c r="AL445" s="27" t="b">
        <v>0</v>
      </c>
      <c r="AM445" s="27" t="b">
        <v>0</v>
      </c>
      <c r="AN445" s="27" t="b">
        <v>0</v>
      </c>
      <c r="AO445" s="28" t="b">
        <v>0</v>
      </c>
      <c r="AP445" s="27" t="b">
        <v>0</v>
      </c>
      <c r="AQ445" s="27" t="b">
        <v>0</v>
      </c>
      <c r="AR445" s="27" t="b">
        <v>0</v>
      </c>
      <c r="AS445" s="27" t="b">
        <v>0</v>
      </c>
      <c r="AT445" s="27" t="b">
        <v>0</v>
      </c>
      <c r="AU445" s="27" t="b">
        <v>0</v>
      </c>
      <c r="AV445" s="27" t="b">
        <v>0</v>
      </c>
      <c r="AW445" s="27" t="b">
        <v>0</v>
      </c>
      <c r="AX445" s="27" t="b">
        <v>0</v>
      </c>
      <c r="AY445" s="27" t="b">
        <v>0</v>
      </c>
      <c r="AZ445" s="29"/>
    </row>
    <row r="446">
      <c r="A446" s="45" t="s">
        <v>2174</v>
      </c>
      <c r="B446" s="45"/>
      <c r="C446" s="55" t="s">
        <v>2175</v>
      </c>
      <c r="D446" s="19"/>
      <c r="E446" s="34">
        <v>100.0</v>
      </c>
      <c r="F446" s="45"/>
      <c r="G446" s="57" t="s">
        <v>2176</v>
      </c>
      <c r="H446" s="21" t="b">
        <v>0</v>
      </c>
      <c r="I446" s="22" t="b">
        <v>1</v>
      </c>
      <c r="J446" s="16" t="b">
        <v>0</v>
      </c>
      <c r="K446" s="16" t="b">
        <v>0</v>
      </c>
      <c r="L446" s="17" t="b">
        <v>0</v>
      </c>
      <c r="M446" s="18"/>
      <c r="O446" s="40"/>
      <c r="P446" s="21" t="b">
        <v>0</v>
      </c>
      <c r="Q446" s="16" t="b">
        <v>0</v>
      </c>
      <c r="R446" s="23" t="b">
        <v>1</v>
      </c>
      <c r="S446" s="75" t="b">
        <v>1</v>
      </c>
      <c r="T446" s="22" t="b">
        <v>1</v>
      </c>
      <c r="U446" s="22" t="b">
        <v>1</v>
      </c>
      <c r="V446" s="22" t="b">
        <v>1</v>
      </c>
      <c r="W446" s="16" t="b">
        <v>0</v>
      </c>
      <c r="X446" s="15" t="b">
        <v>1</v>
      </c>
      <c r="Y446" s="16" t="b">
        <v>0</v>
      </c>
      <c r="Z446" s="16" t="b">
        <v>0</v>
      </c>
      <c r="AA446" s="16" t="b">
        <v>0</v>
      </c>
      <c r="AB446" s="16" t="b">
        <v>0</v>
      </c>
      <c r="AC446" s="16" t="b">
        <v>0</v>
      </c>
      <c r="AD446" s="16" t="b">
        <v>0</v>
      </c>
      <c r="AE446" s="16" t="b">
        <v>0</v>
      </c>
      <c r="AF446" s="16" t="b">
        <v>0</v>
      </c>
      <c r="AG446" s="16" t="b">
        <v>0</v>
      </c>
      <c r="AH446" s="19" t="s">
        <v>101</v>
      </c>
      <c r="AI446" s="25" t="s">
        <v>2177</v>
      </c>
      <c r="AO446" s="40"/>
    </row>
    <row r="447">
      <c r="A447" s="45" t="s">
        <v>2178</v>
      </c>
      <c r="B447" s="45" t="s">
        <v>2179</v>
      </c>
      <c r="C447" s="59"/>
      <c r="D447" s="19"/>
      <c r="E447" s="34" t="s">
        <v>2180</v>
      </c>
      <c r="F447" s="56" t="s">
        <v>2181</v>
      </c>
      <c r="G447" s="57" t="s">
        <v>2182</v>
      </c>
      <c r="H447" s="21" t="b">
        <v>0</v>
      </c>
      <c r="I447" s="22" t="b">
        <v>1</v>
      </c>
      <c r="J447" s="16" t="b">
        <v>0</v>
      </c>
      <c r="K447" s="16" t="b">
        <v>0</v>
      </c>
      <c r="L447" s="17" t="b">
        <v>0</v>
      </c>
      <c r="M447" s="18"/>
      <c r="O447" s="40"/>
      <c r="P447" s="15" t="b">
        <v>1</v>
      </c>
      <c r="Q447" s="16" t="b">
        <v>0</v>
      </c>
      <c r="R447" s="23" t="b">
        <v>1</v>
      </c>
      <c r="S447" s="75" t="b">
        <v>1</v>
      </c>
      <c r="T447" s="22" t="b">
        <v>1</v>
      </c>
      <c r="U447" s="16" t="b">
        <v>0</v>
      </c>
      <c r="V447" s="16" t="b">
        <v>0</v>
      </c>
      <c r="W447" s="16" t="b">
        <v>0</v>
      </c>
      <c r="X447" s="21" t="b">
        <v>0</v>
      </c>
      <c r="Y447" s="16" t="b">
        <v>0</v>
      </c>
      <c r="Z447" s="16" t="b">
        <v>0</v>
      </c>
      <c r="AA447" s="22" t="b">
        <v>1</v>
      </c>
      <c r="AB447" s="16" t="b">
        <v>0</v>
      </c>
      <c r="AC447" s="16" t="b">
        <v>0</v>
      </c>
      <c r="AD447" s="16" t="b">
        <v>0</v>
      </c>
      <c r="AE447" s="16" t="b">
        <v>0</v>
      </c>
      <c r="AF447" s="16" t="b">
        <v>0</v>
      </c>
      <c r="AG447" s="16" t="b">
        <v>0</v>
      </c>
      <c r="AH447" s="19" t="s">
        <v>101</v>
      </c>
      <c r="AI447" s="25" t="s">
        <v>2183</v>
      </c>
      <c r="AO447" s="40"/>
    </row>
    <row r="448">
      <c r="A448" s="9" t="s">
        <v>2184</v>
      </c>
      <c r="B448" s="42" t="s">
        <v>2185</v>
      </c>
      <c r="C448" s="48" t="s">
        <v>2186</v>
      </c>
      <c r="D448" s="50" t="s">
        <v>2187</v>
      </c>
      <c r="E448" s="12">
        <v>2.0</v>
      </c>
      <c r="F448" s="13" t="s">
        <v>2188</v>
      </c>
      <c r="G448" s="14" t="s">
        <v>2189</v>
      </c>
      <c r="H448" s="15" t="b">
        <v>1</v>
      </c>
      <c r="I448" s="16" t="b">
        <v>0</v>
      </c>
      <c r="J448" s="16" t="b">
        <v>0</v>
      </c>
      <c r="K448" s="16" t="b">
        <v>0</v>
      </c>
      <c r="L448" s="17" t="b">
        <v>0</v>
      </c>
      <c r="M448" s="18" t="s">
        <v>2190</v>
      </c>
      <c r="O448" s="40"/>
      <c r="P448" s="15" t="b">
        <v>1</v>
      </c>
      <c r="Q448" s="22" t="b">
        <v>1</v>
      </c>
      <c r="R448" s="23" t="b">
        <v>1</v>
      </c>
      <c r="X448" s="39"/>
      <c r="AI448" s="41"/>
      <c r="AO448" s="40"/>
    </row>
    <row r="449">
      <c r="A449" s="45" t="s">
        <v>2191</v>
      </c>
      <c r="B449" s="37" t="s">
        <v>2192</v>
      </c>
      <c r="C449" s="32" t="s">
        <v>2193</v>
      </c>
      <c r="D449" s="33"/>
      <c r="E449" s="46">
        <v>8.0</v>
      </c>
      <c r="F449" s="29"/>
      <c r="G449" s="47" t="s">
        <v>2194</v>
      </c>
      <c r="H449" s="21" t="b">
        <v>0</v>
      </c>
      <c r="I449" s="16" t="b">
        <v>0</v>
      </c>
      <c r="J449" s="16" t="b">
        <v>0</v>
      </c>
      <c r="K449" s="22" t="b">
        <v>1</v>
      </c>
      <c r="L449" s="17" t="b">
        <v>0</v>
      </c>
      <c r="M449" s="18"/>
      <c r="N449" s="37" t="s">
        <v>152</v>
      </c>
      <c r="O449" s="38" t="s">
        <v>2195</v>
      </c>
      <c r="P449" s="26" t="b">
        <v>0</v>
      </c>
      <c r="Q449" s="27" t="b">
        <v>0</v>
      </c>
      <c r="R449" s="28" t="b">
        <v>0</v>
      </c>
      <c r="X449" s="39"/>
      <c r="AI449" s="41"/>
      <c r="AJ449" s="27" t="b">
        <v>0</v>
      </c>
      <c r="AK449" s="27" t="b">
        <v>0</v>
      </c>
      <c r="AL449" s="27" t="b">
        <v>0</v>
      </c>
      <c r="AM449" s="27" t="b">
        <v>0</v>
      </c>
      <c r="AN449" s="27" t="b">
        <v>0</v>
      </c>
      <c r="AO449" s="28" t="b">
        <v>0</v>
      </c>
      <c r="AP449" s="27" t="b">
        <v>0</v>
      </c>
      <c r="AQ449" s="27" t="b">
        <v>0</v>
      </c>
      <c r="AR449" s="27" t="b">
        <v>0</v>
      </c>
      <c r="AS449" s="27" t="b">
        <v>0</v>
      </c>
      <c r="AT449" s="27" t="b">
        <v>0</v>
      </c>
      <c r="AU449" s="27" t="b">
        <v>0</v>
      </c>
      <c r="AV449" s="27" t="b">
        <v>0</v>
      </c>
      <c r="AW449" s="27" t="b">
        <v>0</v>
      </c>
      <c r="AX449" s="27" t="b">
        <v>0</v>
      </c>
      <c r="AY449" s="27" t="b">
        <v>0</v>
      </c>
      <c r="AZ449" s="29"/>
    </row>
    <row r="450">
      <c r="A450" s="9" t="s">
        <v>2196</v>
      </c>
      <c r="B450" s="10"/>
      <c r="C450" s="48" t="s">
        <v>2197</v>
      </c>
      <c r="E450" s="12">
        <v>2.0</v>
      </c>
      <c r="F450" s="13" t="s">
        <v>950</v>
      </c>
      <c r="G450" s="14" t="s">
        <v>2198</v>
      </c>
      <c r="H450" s="15" t="b">
        <v>1</v>
      </c>
      <c r="I450" s="16" t="b">
        <v>0</v>
      </c>
      <c r="J450" s="16" t="b">
        <v>0</v>
      </c>
      <c r="K450" s="16" t="b">
        <v>0</v>
      </c>
      <c r="L450" s="17" t="b">
        <v>0</v>
      </c>
      <c r="M450" s="18" t="s">
        <v>2199</v>
      </c>
      <c r="O450" s="40"/>
      <c r="P450" s="21" t="b">
        <v>0</v>
      </c>
      <c r="Q450" s="16" t="b">
        <v>0</v>
      </c>
      <c r="R450" s="17" t="b">
        <v>0</v>
      </c>
      <c r="X450" s="39"/>
      <c r="AI450" s="41"/>
      <c r="AO450" s="40"/>
    </row>
    <row r="451">
      <c r="A451" s="45" t="s">
        <v>2200</v>
      </c>
      <c r="B451" s="37" t="s">
        <v>2201</v>
      </c>
      <c r="C451" s="32" t="s">
        <v>2202</v>
      </c>
      <c r="D451" s="33"/>
      <c r="E451" s="46">
        <v>1.0</v>
      </c>
      <c r="F451" s="58" t="s">
        <v>2203</v>
      </c>
      <c r="G451" s="47" t="s">
        <v>2204</v>
      </c>
      <c r="H451" s="21" t="b">
        <v>0</v>
      </c>
      <c r="I451" s="16" t="b">
        <v>0</v>
      </c>
      <c r="J451" s="16" t="b">
        <v>0</v>
      </c>
      <c r="K451" s="22" t="b">
        <v>1</v>
      </c>
      <c r="L451" s="17" t="b">
        <v>0</v>
      </c>
      <c r="M451" s="18"/>
      <c r="N451" s="37" t="s">
        <v>2205</v>
      </c>
      <c r="O451" s="38" t="s">
        <v>2206</v>
      </c>
      <c r="P451" s="26" t="b">
        <v>0</v>
      </c>
      <c r="Q451" s="27" t="b">
        <v>0</v>
      </c>
      <c r="R451" s="28" t="b">
        <v>0</v>
      </c>
      <c r="X451" s="39"/>
      <c r="AI451" s="41"/>
      <c r="AJ451" s="27" t="b">
        <v>0</v>
      </c>
      <c r="AK451" s="27" t="b">
        <v>0</v>
      </c>
      <c r="AL451" s="27" t="b">
        <v>0</v>
      </c>
      <c r="AM451" s="27" t="b">
        <v>0</v>
      </c>
      <c r="AN451" s="27" t="b">
        <v>0</v>
      </c>
      <c r="AO451" s="28" t="b">
        <v>0</v>
      </c>
      <c r="AP451" s="27" t="b">
        <v>0</v>
      </c>
      <c r="AQ451" s="27" t="b">
        <v>0</v>
      </c>
      <c r="AR451" s="27" t="b">
        <v>0</v>
      </c>
      <c r="AS451" s="27" t="b">
        <v>0</v>
      </c>
      <c r="AT451" s="27" t="b">
        <v>0</v>
      </c>
      <c r="AU451" s="27" t="b">
        <v>0</v>
      </c>
      <c r="AV451" s="27" t="b">
        <v>0</v>
      </c>
      <c r="AW451" s="27" t="b">
        <v>0</v>
      </c>
      <c r="AX451" s="27" t="b">
        <v>0</v>
      </c>
      <c r="AY451" s="27" t="b">
        <v>0</v>
      </c>
      <c r="AZ451" s="29"/>
    </row>
    <row r="452">
      <c r="A452" s="45" t="s">
        <v>2207</v>
      </c>
      <c r="B452" s="37" t="s">
        <v>2208</v>
      </c>
      <c r="C452" s="32" t="s">
        <v>2209</v>
      </c>
      <c r="D452" s="33" t="s">
        <v>2210</v>
      </c>
      <c r="E452" s="46" t="s">
        <v>2211</v>
      </c>
      <c r="F452" s="33" t="s">
        <v>2212</v>
      </c>
      <c r="G452" s="47" t="s">
        <v>2213</v>
      </c>
      <c r="H452" s="21" t="b">
        <v>0</v>
      </c>
      <c r="I452" s="16" t="b">
        <v>0</v>
      </c>
      <c r="J452" s="22" t="b">
        <v>1</v>
      </c>
      <c r="K452" s="16" t="b">
        <v>0</v>
      </c>
      <c r="L452" s="17" t="b">
        <v>0</v>
      </c>
      <c r="M452" s="18"/>
      <c r="O452" s="40"/>
      <c r="P452" s="66" t="b">
        <v>1</v>
      </c>
      <c r="Q452" s="63" t="b">
        <v>1</v>
      </c>
      <c r="R452" s="64" t="b">
        <v>1</v>
      </c>
      <c r="X452" s="39"/>
      <c r="AI452" s="41"/>
      <c r="AJ452" s="63" t="b">
        <v>1</v>
      </c>
      <c r="AK452" s="63" t="b">
        <v>1</v>
      </c>
      <c r="AL452" s="63" t="b">
        <v>1</v>
      </c>
      <c r="AM452" s="27" t="b">
        <v>0</v>
      </c>
      <c r="AN452" s="27" t="b">
        <v>0</v>
      </c>
      <c r="AO452" s="28" t="b">
        <v>0</v>
      </c>
      <c r="AP452" s="63" t="b">
        <v>1</v>
      </c>
      <c r="AQ452" s="63" t="b">
        <v>1</v>
      </c>
      <c r="AR452" s="27" t="b">
        <v>0</v>
      </c>
      <c r="AS452" s="27" t="b">
        <v>0</v>
      </c>
      <c r="AT452" s="27" t="b">
        <v>0</v>
      </c>
      <c r="AU452" s="27" t="b">
        <v>0</v>
      </c>
      <c r="AV452" s="27" t="b">
        <v>0</v>
      </c>
      <c r="AW452" s="27" t="b">
        <v>0</v>
      </c>
      <c r="AX452" s="27" t="b">
        <v>0</v>
      </c>
      <c r="AY452" s="27" t="b">
        <v>0</v>
      </c>
      <c r="AZ452" s="29" t="s">
        <v>101</v>
      </c>
    </row>
    <row r="453">
      <c r="A453" s="9" t="s">
        <v>2214</v>
      </c>
      <c r="B453" s="10"/>
      <c r="C453" s="11"/>
      <c r="E453" s="12">
        <v>150.0</v>
      </c>
      <c r="F453" s="10"/>
      <c r="G453" s="14" t="s">
        <v>2215</v>
      </c>
      <c r="H453" s="15" t="b">
        <v>1</v>
      </c>
      <c r="I453" s="16" t="b">
        <v>0</v>
      </c>
      <c r="J453" s="16" t="b">
        <v>0</v>
      </c>
      <c r="K453" s="16" t="b">
        <v>0</v>
      </c>
      <c r="L453" s="17" t="b">
        <v>0</v>
      </c>
      <c r="M453" s="18" t="s">
        <v>2216</v>
      </c>
      <c r="O453" s="40"/>
      <c r="P453" s="21" t="b">
        <v>0</v>
      </c>
      <c r="Q453" s="22" t="b">
        <v>1</v>
      </c>
      <c r="R453" s="17" t="b">
        <v>0</v>
      </c>
      <c r="X453" s="39"/>
      <c r="AI453" s="41"/>
      <c r="AO453" s="40"/>
    </row>
    <row r="454">
      <c r="A454" s="9" t="s">
        <v>2217</v>
      </c>
      <c r="B454" s="42" t="s">
        <v>2218</v>
      </c>
      <c r="C454" s="48" t="s">
        <v>699</v>
      </c>
      <c r="E454" s="12">
        <v>13000.0</v>
      </c>
      <c r="F454" s="13" t="s">
        <v>2219</v>
      </c>
      <c r="G454" s="14" t="s">
        <v>2220</v>
      </c>
      <c r="H454" s="15" t="b">
        <v>1</v>
      </c>
      <c r="I454" s="16" t="b">
        <v>0</v>
      </c>
      <c r="J454" s="16" t="b">
        <v>0</v>
      </c>
      <c r="K454" s="16" t="b">
        <v>0</v>
      </c>
      <c r="L454" s="17" t="b">
        <v>0</v>
      </c>
      <c r="M454" s="18" t="s">
        <v>1761</v>
      </c>
      <c r="O454" s="40"/>
      <c r="P454" s="21" t="b">
        <v>0</v>
      </c>
      <c r="Q454" s="16" t="b">
        <v>0</v>
      </c>
      <c r="R454" s="17" t="b">
        <v>0</v>
      </c>
      <c r="X454" s="39"/>
      <c r="AI454" s="41"/>
      <c r="AO454" s="40"/>
    </row>
    <row r="455">
      <c r="A455" s="9" t="s">
        <v>2221</v>
      </c>
      <c r="B455" s="42" t="s">
        <v>2222</v>
      </c>
      <c r="C455" s="48" t="s">
        <v>2223</v>
      </c>
      <c r="D455" s="50" t="s">
        <v>2224</v>
      </c>
      <c r="E455" s="12">
        <v>10.0</v>
      </c>
      <c r="F455" s="10"/>
      <c r="G455" s="14" t="s">
        <v>2225</v>
      </c>
      <c r="H455" s="15" t="b">
        <v>1</v>
      </c>
      <c r="I455" s="16" t="b">
        <v>0</v>
      </c>
      <c r="J455" s="16" t="b">
        <v>0</v>
      </c>
      <c r="K455" s="16" t="b">
        <v>0</v>
      </c>
      <c r="L455" s="17" t="b">
        <v>0</v>
      </c>
      <c r="M455" s="18" t="s">
        <v>2226</v>
      </c>
      <c r="O455" s="40"/>
      <c r="P455" s="15" t="b">
        <v>1</v>
      </c>
      <c r="Q455" s="16" t="b">
        <v>0</v>
      </c>
      <c r="R455" s="17" t="b">
        <v>0</v>
      </c>
      <c r="X455" s="39"/>
      <c r="AI455" s="41"/>
      <c r="AO455" s="40"/>
    </row>
    <row r="456">
      <c r="A456" s="45" t="s">
        <v>2227</v>
      </c>
      <c r="B456" s="45" t="s">
        <v>2228</v>
      </c>
      <c r="C456" s="55" t="s">
        <v>2229</v>
      </c>
      <c r="D456" s="19"/>
      <c r="E456" s="34">
        <v>15.0</v>
      </c>
      <c r="F456" s="45"/>
      <c r="G456" s="57" t="s">
        <v>2230</v>
      </c>
      <c r="H456" s="21" t="b">
        <v>0</v>
      </c>
      <c r="I456" s="22" t="b">
        <v>1</v>
      </c>
      <c r="J456" s="16" t="b">
        <v>0</v>
      </c>
      <c r="K456" s="16" t="b">
        <v>0</v>
      </c>
      <c r="L456" s="17" t="b">
        <v>0</v>
      </c>
      <c r="M456" s="18"/>
      <c r="O456" s="40"/>
      <c r="P456" s="21" t="b">
        <v>0</v>
      </c>
      <c r="Q456" s="16" t="b">
        <v>0</v>
      </c>
      <c r="R456" s="17" t="b">
        <v>0</v>
      </c>
      <c r="S456" s="75" t="b">
        <v>1</v>
      </c>
      <c r="T456" s="22" t="b">
        <v>1</v>
      </c>
      <c r="U456" s="16" t="b">
        <v>0</v>
      </c>
      <c r="V456" s="16" t="b">
        <v>0</v>
      </c>
      <c r="W456" s="16" t="b">
        <v>0</v>
      </c>
      <c r="X456" s="21" t="b">
        <v>0</v>
      </c>
      <c r="Y456" s="16" t="b">
        <v>0</v>
      </c>
      <c r="Z456" s="16" t="b">
        <v>0</v>
      </c>
      <c r="AA456" s="16" t="b">
        <v>0</v>
      </c>
      <c r="AB456" s="16" t="b">
        <v>0</v>
      </c>
      <c r="AC456" s="16" t="b">
        <v>0</v>
      </c>
      <c r="AD456" s="16" t="b">
        <v>0</v>
      </c>
      <c r="AE456" s="22" t="b">
        <v>1</v>
      </c>
      <c r="AF456" s="16" t="b">
        <v>0</v>
      </c>
      <c r="AG456" s="16" t="b">
        <v>0</v>
      </c>
      <c r="AH456" s="19" t="s">
        <v>101</v>
      </c>
      <c r="AI456" s="25" t="s">
        <v>2231</v>
      </c>
      <c r="AO456" s="40"/>
    </row>
    <row r="457">
      <c r="A457" s="45" t="s">
        <v>2232</v>
      </c>
      <c r="B457" s="45" t="s">
        <v>2233</v>
      </c>
      <c r="C457" s="55" t="s">
        <v>2234</v>
      </c>
      <c r="D457" s="19"/>
      <c r="E457" s="34">
        <v>10.0</v>
      </c>
      <c r="F457" s="45"/>
      <c r="G457" s="57" t="s">
        <v>2235</v>
      </c>
      <c r="H457" s="21" t="b">
        <v>0</v>
      </c>
      <c r="I457" s="22" t="b">
        <v>1</v>
      </c>
      <c r="J457" s="16" t="b">
        <v>0</v>
      </c>
      <c r="K457" s="16" t="b">
        <v>0</v>
      </c>
      <c r="L457" s="17" t="b">
        <v>0</v>
      </c>
      <c r="M457" s="18"/>
      <c r="O457" s="40"/>
      <c r="P457" s="21" t="b">
        <v>0</v>
      </c>
      <c r="Q457" s="16" t="b">
        <v>0</v>
      </c>
      <c r="R457" s="17" t="b">
        <v>0</v>
      </c>
      <c r="S457" s="75" t="b">
        <v>1</v>
      </c>
      <c r="T457" s="22" t="b">
        <v>1</v>
      </c>
      <c r="U457" s="16" t="b">
        <v>0</v>
      </c>
      <c r="V457" s="16" t="b">
        <v>0</v>
      </c>
      <c r="W457" s="16" t="b">
        <v>0</v>
      </c>
      <c r="X457" s="21" t="b">
        <v>0</v>
      </c>
      <c r="Y457" s="22" t="b">
        <v>1</v>
      </c>
      <c r="Z457" s="16" t="b">
        <v>0</v>
      </c>
      <c r="AA457" s="16" t="b">
        <v>0</v>
      </c>
      <c r="AB457" s="16" t="b">
        <v>0</v>
      </c>
      <c r="AC457" s="16" t="b">
        <v>0</v>
      </c>
      <c r="AD457" s="16" t="b">
        <v>0</v>
      </c>
      <c r="AE457" s="16" t="b">
        <v>0</v>
      </c>
      <c r="AF457" s="16" t="b">
        <v>0</v>
      </c>
      <c r="AG457" s="16" t="b">
        <v>0</v>
      </c>
      <c r="AH457" s="19" t="s">
        <v>101</v>
      </c>
      <c r="AI457" s="25" t="s">
        <v>2236</v>
      </c>
      <c r="AO457" s="40"/>
    </row>
    <row r="458">
      <c r="A458" s="45" t="s">
        <v>2237</v>
      </c>
      <c r="B458" s="37" t="s">
        <v>2238</v>
      </c>
      <c r="C458" s="32" t="s">
        <v>2239</v>
      </c>
      <c r="D458" s="29"/>
      <c r="E458" s="46">
        <v>7.0</v>
      </c>
      <c r="F458" s="33" t="s">
        <v>2240</v>
      </c>
      <c r="G458" s="47" t="s">
        <v>2241</v>
      </c>
      <c r="H458" s="21" t="b">
        <v>0</v>
      </c>
      <c r="I458" s="16" t="b">
        <v>0</v>
      </c>
      <c r="J458" s="22" t="b">
        <v>1</v>
      </c>
      <c r="K458" s="16" t="b">
        <v>0</v>
      </c>
      <c r="L458" s="17" t="b">
        <v>0</v>
      </c>
      <c r="M458" s="18"/>
      <c r="O458" s="40"/>
      <c r="P458" s="66" t="b">
        <v>1</v>
      </c>
      <c r="Q458" s="27" t="b">
        <v>0</v>
      </c>
      <c r="R458" s="64" t="b">
        <v>1</v>
      </c>
      <c r="X458" s="39"/>
      <c r="AI458" s="41"/>
      <c r="AJ458" s="63" t="b">
        <v>1</v>
      </c>
      <c r="AK458" s="27" t="b">
        <v>0</v>
      </c>
      <c r="AL458" s="27" t="b">
        <v>0</v>
      </c>
      <c r="AM458" s="27" t="b">
        <v>0</v>
      </c>
      <c r="AN458" s="27" t="b">
        <v>0</v>
      </c>
      <c r="AO458" s="28" t="b">
        <v>0</v>
      </c>
      <c r="AP458" s="27" t="b">
        <v>0</v>
      </c>
      <c r="AQ458" s="63" t="b">
        <v>1</v>
      </c>
      <c r="AR458" s="27" t="b">
        <v>0</v>
      </c>
      <c r="AS458" s="27" t="b">
        <v>0</v>
      </c>
      <c r="AT458" s="63" t="b">
        <v>1</v>
      </c>
      <c r="AU458" s="27" t="b">
        <v>0</v>
      </c>
      <c r="AV458" s="27" t="b">
        <v>0</v>
      </c>
      <c r="AW458" s="27" t="b">
        <v>0</v>
      </c>
      <c r="AX458" s="27" t="b">
        <v>0</v>
      </c>
      <c r="AY458" s="27" t="b">
        <v>0</v>
      </c>
      <c r="AZ458" s="29" t="s">
        <v>101</v>
      </c>
    </row>
    <row r="459">
      <c r="A459" s="9" t="s">
        <v>2242</v>
      </c>
      <c r="B459" s="42" t="s">
        <v>2243</v>
      </c>
      <c r="C459" s="11"/>
      <c r="E459" s="12">
        <v>12.0</v>
      </c>
      <c r="F459" s="13" t="s">
        <v>2244</v>
      </c>
      <c r="G459" s="14" t="s">
        <v>2245</v>
      </c>
      <c r="H459" s="15" t="b">
        <v>1</v>
      </c>
      <c r="I459" s="16" t="b">
        <v>0</v>
      </c>
      <c r="J459" s="16" t="b">
        <v>0</v>
      </c>
      <c r="K459" s="16" t="b">
        <v>0</v>
      </c>
      <c r="L459" s="17" t="b">
        <v>0</v>
      </c>
      <c r="M459" s="18" t="s">
        <v>2246</v>
      </c>
      <c r="O459" s="40"/>
      <c r="P459" s="15" t="b">
        <v>1</v>
      </c>
      <c r="Q459" s="16" t="b">
        <v>0</v>
      </c>
      <c r="R459" s="17" t="b">
        <v>0</v>
      </c>
      <c r="X459" s="39"/>
      <c r="AI459" s="41"/>
      <c r="AO459" s="40"/>
    </row>
    <row r="460">
      <c r="A460" s="30" t="s">
        <v>2247</v>
      </c>
      <c r="B460" s="31" t="s">
        <v>2248</v>
      </c>
      <c r="C460" s="44" t="s">
        <v>2249</v>
      </c>
      <c r="D460" s="54" t="s">
        <v>2250</v>
      </c>
      <c r="E460" s="34">
        <v>1.0</v>
      </c>
      <c r="F460" s="35"/>
      <c r="G460" s="36" t="s">
        <v>2251</v>
      </c>
      <c r="H460" s="21" t="b">
        <v>0</v>
      </c>
      <c r="I460" s="16" t="b">
        <v>0</v>
      </c>
      <c r="J460" s="16" t="b">
        <v>0</v>
      </c>
      <c r="K460" s="16" t="b">
        <v>0</v>
      </c>
      <c r="L460" s="23" t="b">
        <v>1</v>
      </c>
      <c r="M460" s="18" t="s">
        <v>981</v>
      </c>
      <c r="N460" s="37"/>
      <c r="O460" s="38"/>
      <c r="P460" s="21" t="b">
        <v>0</v>
      </c>
      <c r="Q460" s="22" t="b">
        <v>1</v>
      </c>
      <c r="R460" s="23" t="b">
        <v>1</v>
      </c>
      <c r="X460" s="39"/>
      <c r="AI460" s="41"/>
      <c r="AJ460" s="27" t="b">
        <v>0</v>
      </c>
      <c r="AK460" s="27" t="b">
        <v>0</v>
      </c>
      <c r="AL460" s="27" t="b">
        <v>0</v>
      </c>
      <c r="AM460" s="27" t="b">
        <v>0</v>
      </c>
      <c r="AN460" s="27" t="b">
        <v>0</v>
      </c>
      <c r="AO460" s="28" t="b">
        <v>0</v>
      </c>
      <c r="AP460" s="27" t="b">
        <v>0</v>
      </c>
      <c r="AQ460" s="27" t="b">
        <v>0</v>
      </c>
      <c r="AR460" s="27" t="b">
        <v>0</v>
      </c>
      <c r="AS460" s="27" t="b">
        <v>0</v>
      </c>
      <c r="AT460" s="27" t="b">
        <v>0</v>
      </c>
      <c r="AU460" s="27" t="b">
        <v>0</v>
      </c>
      <c r="AV460" s="27" t="b">
        <v>0</v>
      </c>
      <c r="AW460" s="27" t="b">
        <v>0</v>
      </c>
      <c r="AX460" s="27" t="b">
        <v>0</v>
      </c>
      <c r="AY460" s="27" t="b">
        <v>0</v>
      </c>
      <c r="AZ460" s="29"/>
    </row>
    <row r="461">
      <c r="A461" s="9" t="s">
        <v>2252</v>
      </c>
      <c r="B461" s="42" t="s">
        <v>2253</v>
      </c>
      <c r="C461" s="48" t="s">
        <v>2254</v>
      </c>
      <c r="D461" s="50" t="s">
        <v>2255</v>
      </c>
      <c r="E461" s="12">
        <v>9.0</v>
      </c>
      <c r="F461" s="13" t="s">
        <v>2256</v>
      </c>
      <c r="G461" s="14" t="s">
        <v>2257</v>
      </c>
      <c r="H461" s="15" t="b">
        <v>1</v>
      </c>
      <c r="I461" s="16" t="b">
        <v>0</v>
      </c>
      <c r="J461" s="16" t="b">
        <v>0</v>
      </c>
      <c r="K461" s="16" t="b">
        <v>0</v>
      </c>
      <c r="L461" s="17" t="b">
        <v>0</v>
      </c>
      <c r="M461" s="18" t="s">
        <v>2258</v>
      </c>
      <c r="O461" s="40"/>
      <c r="P461" s="15" t="b">
        <v>1</v>
      </c>
      <c r="Q461" s="22" t="b">
        <v>1</v>
      </c>
      <c r="R461" s="23" t="b">
        <v>1</v>
      </c>
      <c r="X461" s="39"/>
      <c r="AI461" s="41"/>
      <c r="AO461" s="40"/>
    </row>
    <row r="462">
      <c r="A462" s="45" t="s">
        <v>2259</v>
      </c>
      <c r="B462" s="37" t="s">
        <v>2260</v>
      </c>
      <c r="C462" s="32">
        <v>2.54716748685E11</v>
      </c>
      <c r="D462" s="33" t="s">
        <v>2261</v>
      </c>
      <c r="E462" s="46">
        <v>27.0</v>
      </c>
      <c r="F462" s="58" t="s">
        <v>2262</v>
      </c>
      <c r="G462" s="47" t="s">
        <v>2263</v>
      </c>
      <c r="H462" s="21" t="b">
        <v>0</v>
      </c>
      <c r="I462" s="16" t="b">
        <v>0</v>
      </c>
      <c r="J462" s="16" t="b">
        <v>0</v>
      </c>
      <c r="K462" s="22" t="b">
        <v>1</v>
      </c>
      <c r="L462" s="17" t="b">
        <v>0</v>
      </c>
      <c r="M462" s="18"/>
      <c r="N462" s="37" t="s">
        <v>2264</v>
      </c>
      <c r="O462" s="38" t="s">
        <v>2265</v>
      </c>
      <c r="P462" s="26" t="b">
        <v>0</v>
      </c>
      <c r="Q462" s="27" t="b">
        <v>0</v>
      </c>
      <c r="R462" s="28" t="b">
        <v>0</v>
      </c>
      <c r="X462" s="39"/>
      <c r="AI462" s="41"/>
      <c r="AJ462" s="27" t="b">
        <v>0</v>
      </c>
      <c r="AK462" s="27" t="b">
        <v>0</v>
      </c>
      <c r="AL462" s="27" t="b">
        <v>0</v>
      </c>
      <c r="AM462" s="27" t="b">
        <v>0</v>
      </c>
      <c r="AN462" s="27" t="b">
        <v>0</v>
      </c>
      <c r="AO462" s="28" t="b">
        <v>0</v>
      </c>
      <c r="AP462" s="27" t="b">
        <v>0</v>
      </c>
      <c r="AQ462" s="27" t="b">
        <v>0</v>
      </c>
      <c r="AR462" s="27" t="b">
        <v>0</v>
      </c>
      <c r="AS462" s="27" t="b">
        <v>0</v>
      </c>
      <c r="AT462" s="27" t="b">
        <v>0</v>
      </c>
      <c r="AU462" s="27" t="b">
        <v>0</v>
      </c>
      <c r="AV462" s="27" t="b">
        <v>0</v>
      </c>
      <c r="AW462" s="27" t="b">
        <v>0</v>
      </c>
      <c r="AX462" s="27" t="b">
        <v>0</v>
      </c>
      <c r="AY462" s="27" t="b">
        <v>0</v>
      </c>
      <c r="AZ462" s="29"/>
    </row>
    <row r="463">
      <c r="A463" s="9" t="s">
        <v>2266</v>
      </c>
      <c r="B463" s="42" t="s">
        <v>2267</v>
      </c>
      <c r="C463" s="11"/>
      <c r="E463" s="12">
        <v>3.0</v>
      </c>
      <c r="F463" s="10"/>
      <c r="G463" s="14" t="s">
        <v>2268</v>
      </c>
      <c r="H463" s="15" t="b">
        <v>1</v>
      </c>
      <c r="I463" s="16" t="b">
        <v>0</v>
      </c>
      <c r="J463" s="16" t="b">
        <v>0</v>
      </c>
      <c r="K463" s="16" t="b">
        <v>0</v>
      </c>
      <c r="L463" s="17" t="b">
        <v>0</v>
      </c>
      <c r="M463" s="18" t="s">
        <v>2269</v>
      </c>
      <c r="N463" s="19"/>
      <c r="O463" s="20"/>
      <c r="P463" s="15" t="b">
        <v>1</v>
      </c>
      <c r="Q463" s="22" t="b">
        <v>1</v>
      </c>
      <c r="R463" s="23" t="b">
        <v>1</v>
      </c>
      <c r="S463" s="74"/>
      <c r="T463" s="16"/>
      <c r="U463" s="16"/>
      <c r="V463" s="16"/>
      <c r="W463" s="16"/>
      <c r="X463" s="21"/>
      <c r="Y463" s="16"/>
      <c r="Z463" s="16"/>
      <c r="AA463" s="16"/>
      <c r="AB463" s="16"/>
      <c r="AC463" s="16"/>
      <c r="AD463" s="16"/>
      <c r="AE463" s="16"/>
      <c r="AF463" s="16"/>
      <c r="AG463" s="16"/>
      <c r="AH463" s="19"/>
      <c r="AI463" s="25"/>
      <c r="AJ463" s="27"/>
      <c r="AK463" s="27"/>
      <c r="AL463" s="27"/>
      <c r="AM463" s="27"/>
      <c r="AN463" s="27"/>
      <c r="AO463" s="28"/>
      <c r="AP463" s="27"/>
      <c r="AQ463" s="27"/>
      <c r="AR463" s="27"/>
      <c r="AS463" s="27"/>
      <c r="AT463" s="27"/>
      <c r="AU463" s="27"/>
      <c r="AV463" s="27"/>
      <c r="AW463" s="27"/>
      <c r="AX463" s="27"/>
      <c r="AY463" s="27"/>
      <c r="AZ463" s="29"/>
    </row>
    <row r="464">
      <c r="A464" s="45" t="s">
        <v>2270</v>
      </c>
      <c r="B464" s="37" t="s">
        <v>2271</v>
      </c>
      <c r="C464" s="32" t="s">
        <v>2272</v>
      </c>
      <c r="D464" s="33" t="s">
        <v>2273</v>
      </c>
      <c r="E464" s="46">
        <v>4.0</v>
      </c>
      <c r="F464" s="33" t="s">
        <v>2274</v>
      </c>
      <c r="G464" s="47" t="s">
        <v>2275</v>
      </c>
      <c r="H464" s="21" t="b">
        <v>0</v>
      </c>
      <c r="I464" s="16" t="b">
        <v>0</v>
      </c>
      <c r="J464" s="22" t="b">
        <v>1</v>
      </c>
      <c r="K464" s="16" t="b">
        <v>0</v>
      </c>
      <c r="L464" s="17" t="b">
        <v>0</v>
      </c>
      <c r="M464" s="18"/>
      <c r="O464" s="40"/>
      <c r="P464" s="26" t="b">
        <v>0</v>
      </c>
      <c r="Q464" s="27" t="b">
        <v>0</v>
      </c>
      <c r="R464" s="64" t="b">
        <v>1</v>
      </c>
      <c r="X464" s="39"/>
      <c r="AI464" s="41"/>
      <c r="AJ464" s="27" t="b">
        <v>0</v>
      </c>
      <c r="AK464" s="27" t="b">
        <v>0</v>
      </c>
      <c r="AL464" s="63" t="b">
        <v>1</v>
      </c>
      <c r="AM464" s="27" t="b">
        <v>0</v>
      </c>
      <c r="AN464" s="27" t="b">
        <v>0</v>
      </c>
      <c r="AO464" s="28" t="b">
        <v>0</v>
      </c>
      <c r="AP464" s="27" t="b">
        <v>0</v>
      </c>
      <c r="AQ464" s="63" t="b">
        <v>1</v>
      </c>
      <c r="AR464" s="27" t="b">
        <v>0</v>
      </c>
      <c r="AS464" s="27" t="b">
        <v>0</v>
      </c>
      <c r="AT464" s="27" t="b">
        <v>0</v>
      </c>
      <c r="AU464" s="27" t="b">
        <v>0</v>
      </c>
      <c r="AV464" s="27" t="b">
        <v>0</v>
      </c>
      <c r="AW464" s="27" t="b">
        <v>0</v>
      </c>
      <c r="AX464" s="27" t="b">
        <v>0</v>
      </c>
      <c r="AY464" s="27" t="b">
        <v>0</v>
      </c>
      <c r="AZ464" s="29" t="s">
        <v>101</v>
      </c>
    </row>
    <row r="465">
      <c r="A465" s="30" t="s">
        <v>2276</v>
      </c>
      <c r="B465" s="37"/>
      <c r="C465" s="44" t="s">
        <v>2277</v>
      </c>
      <c r="D465" s="33"/>
      <c r="E465" s="34">
        <v>16000.0</v>
      </c>
      <c r="F465" s="35"/>
      <c r="G465" s="36" t="s">
        <v>2278</v>
      </c>
      <c r="H465" s="21" t="b">
        <v>0</v>
      </c>
      <c r="I465" s="16" t="b">
        <v>0</v>
      </c>
      <c r="J465" s="16" t="b">
        <v>0</v>
      </c>
      <c r="K465" s="16" t="b">
        <v>0</v>
      </c>
      <c r="L465" s="23" t="b">
        <v>1</v>
      </c>
      <c r="M465" s="18" t="s">
        <v>2279</v>
      </c>
      <c r="N465" s="37"/>
      <c r="O465" s="38"/>
      <c r="P465" s="21" t="b">
        <v>0</v>
      </c>
      <c r="Q465" s="16" t="b">
        <v>0</v>
      </c>
      <c r="R465" s="17" t="b">
        <v>0</v>
      </c>
      <c r="X465" s="39"/>
      <c r="AI465" s="41"/>
      <c r="AJ465" s="27" t="b">
        <v>0</v>
      </c>
      <c r="AK465" s="27" t="b">
        <v>0</v>
      </c>
      <c r="AL465" s="27" t="b">
        <v>0</v>
      </c>
      <c r="AM465" s="27" t="b">
        <v>0</v>
      </c>
      <c r="AN465" s="27" t="b">
        <v>0</v>
      </c>
      <c r="AO465" s="28" t="b">
        <v>0</v>
      </c>
      <c r="AP465" s="27" t="b">
        <v>0</v>
      </c>
      <c r="AQ465" s="27" t="b">
        <v>0</v>
      </c>
      <c r="AR465" s="27" t="b">
        <v>0</v>
      </c>
      <c r="AS465" s="27" t="b">
        <v>0</v>
      </c>
      <c r="AT465" s="27" t="b">
        <v>0</v>
      </c>
      <c r="AU465" s="27" t="b">
        <v>0</v>
      </c>
      <c r="AV465" s="27" t="b">
        <v>0</v>
      </c>
      <c r="AW465" s="27" t="b">
        <v>0</v>
      </c>
      <c r="AX465" s="27" t="b">
        <v>0</v>
      </c>
      <c r="AY465" s="27" t="b">
        <v>0</v>
      </c>
      <c r="AZ465" s="29"/>
    </row>
    <row r="466">
      <c r="A466" s="30" t="s">
        <v>2280</v>
      </c>
      <c r="B466" s="37"/>
      <c r="C466" s="44" t="s">
        <v>2281</v>
      </c>
      <c r="D466" s="33"/>
      <c r="E466" s="34" t="s">
        <v>53</v>
      </c>
      <c r="F466" s="35" t="s">
        <v>2282</v>
      </c>
      <c r="G466" s="36" t="s">
        <v>2283</v>
      </c>
      <c r="H466" s="21" t="b">
        <v>0</v>
      </c>
      <c r="I466" s="16" t="b">
        <v>0</v>
      </c>
      <c r="J466" s="16" t="b">
        <v>0</v>
      </c>
      <c r="K466" s="16" t="b">
        <v>0</v>
      </c>
      <c r="L466" s="23" t="b">
        <v>1</v>
      </c>
      <c r="M466" s="18" t="s">
        <v>2284</v>
      </c>
      <c r="N466" s="37"/>
      <c r="O466" s="38"/>
      <c r="P466" s="21" t="b">
        <v>0</v>
      </c>
      <c r="Q466" s="16" t="b">
        <v>0</v>
      </c>
      <c r="R466" s="17" t="b">
        <v>0</v>
      </c>
      <c r="X466" s="39"/>
      <c r="AI466" s="41"/>
      <c r="AJ466" s="27" t="b">
        <v>0</v>
      </c>
      <c r="AK466" s="27" t="b">
        <v>0</v>
      </c>
      <c r="AL466" s="27" t="b">
        <v>0</v>
      </c>
      <c r="AM466" s="27" t="b">
        <v>0</v>
      </c>
      <c r="AN466" s="27" t="b">
        <v>0</v>
      </c>
      <c r="AO466" s="28" t="b">
        <v>0</v>
      </c>
      <c r="AP466" s="27" t="b">
        <v>0</v>
      </c>
      <c r="AQ466" s="27" t="b">
        <v>0</v>
      </c>
      <c r="AR466" s="27" t="b">
        <v>0</v>
      </c>
      <c r="AS466" s="27" t="b">
        <v>0</v>
      </c>
      <c r="AT466" s="27" t="b">
        <v>0</v>
      </c>
      <c r="AU466" s="27" t="b">
        <v>0</v>
      </c>
      <c r="AV466" s="27" t="b">
        <v>0</v>
      </c>
      <c r="AW466" s="27" t="b">
        <v>0</v>
      </c>
      <c r="AX466" s="27" t="b">
        <v>0</v>
      </c>
      <c r="AY466" s="27" t="b">
        <v>0</v>
      </c>
      <c r="AZ466" s="29"/>
    </row>
    <row r="467">
      <c r="A467" s="9" t="s">
        <v>2285</v>
      </c>
      <c r="B467" s="42" t="s">
        <v>2286</v>
      </c>
      <c r="C467" s="11"/>
      <c r="E467" s="12" t="s">
        <v>2287</v>
      </c>
      <c r="F467" s="10"/>
      <c r="G467" s="14" t="s">
        <v>2288</v>
      </c>
      <c r="H467" s="15" t="b">
        <v>1</v>
      </c>
      <c r="I467" s="16" t="b">
        <v>0</v>
      </c>
      <c r="J467" s="16" t="b">
        <v>0</v>
      </c>
      <c r="K467" s="16" t="b">
        <v>0</v>
      </c>
      <c r="L467" s="17" t="b">
        <v>0</v>
      </c>
      <c r="M467" s="18" t="s">
        <v>564</v>
      </c>
      <c r="O467" s="40"/>
      <c r="P467" s="21" t="b">
        <v>0</v>
      </c>
      <c r="Q467" s="16" t="b">
        <v>0</v>
      </c>
      <c r="R467" s="23" t="b">
        <v>1</v>
      </c>
      <c r="X467" s="39"/>
      <c r="AI467" s="41"/>
      <c r="AO467" s="40"/>
    </row>
    <row r="468">
      <c r="A468" s="45" t="s">
        <v>2289</v>
      </c>
      <c r="B468" s="37"/>
      <c r="C468" s="32" t="s">
        <v>2290</v>
      </c>
      <c r="D468" s="29"/>
      <c r="E468" s="46">
        <v>1.0</v>
      </c>
      <c r="F468" s="29"/>
      <c r="G468" s="47" t="s">
        <v>2291</v>
      </c>
      <c r="H468" s="21" t="b">
        <v>0</v>
      </c>
      <c r="I468" s="16" t="b">
        <v>0</v>
      </c>
      <c r="J468" s="22" t="b">
        <v>1</v>
      </c>
      <c r="K468" s="16" t="b">
        <v>0</v>
      </c>
      <c r="L468" s="17" t="b">
        <v>0</v>
      </c>
      <c r="M468" s="18"/>
      <c r="O468" s="40"/>
      <c r="P468" s="26" t="b">
        <v>0</v>
      </c>
      <c r="Q468" s="27" t="b">
        <v>0</v>
      </c>
      <c r="R468" s="64" t="b">
        <v>1</v>
      </c>
      <c r="X468" s="39"/>
      <c r="AI468" s="41"/>
      <c r="AJ468" s="27" t="b">
        <v>0</v>
      </c>
      <c r="AK468" s="63" t="b">
        <v>1</v>
      </c>
      <c r="AL468" s="63" t="b">
        <v>1</v>
      </c>
      <c r="AM468" s="27" t="b">
        <v>0</v>
      </c>
      <c r="AN468" s="27" t="b">
        <v>0</v>
      </c>
      <c r="AO468" s="28" t="b">
        <v>0</v>
      </c>
      <c r="AP468" s="27" t="b">
        <v>0</v>
      </c>
      <c r="AQ468" s="63" t="b">
        <v>1</v>
      </c>
      <c r="AR468" s="27" t="b">
        <v>0</v>
      </c>
      <c r="AS468" s="27" t="b">
        <v>0</v>
      </c>
      <c r="AT468" s="27" t="b">
        <v>0</v>
      </c>
      <c r="AU468" s="27" t="b">
        <v>0</v>
      </c>
      <c r="AV468" s="27" t="b">
        <v>0</v>
      </c>
      <c r="AW468" s="27" t="b">
        <v>0</v>
      </c>
      <c r="AX468" s="27" t="b">
        <v>0</v>
      </c>
      <c r="AY468" s="27" t="b">
        <v>0</v>
      </c>
      <c r="AZ468" s="29" t="s">
        <v>101</v>
      </c>
    </row>
    <row r="469">
      <c r="A469" s="30" t="s">
        <v>2289</v>
      </c>
      <c r="B469" s="37"/>
      <c r="C469" s="32"/>
      <c r="D469" s="54" t="s">
        <v>2292</v>
      </c>
      <c r="E469" s="34" t="s">
        <v>2293</v>
      </c>
      <c r="F469" s="35" t="s">
        <v>2294</v>
      </c>
      <c r="G469" s="36" t="s">
        <v>2295</v>
      </c>
      <c r="H469" s="21" t="b">
        <v>0</v>
      </c>
      <c r="I469" s="16" t="b">
        <v>0</v>
      </c>
      <c r="J469" s="16" t="b">
        <v>0</v>
      </c>
      <c r="K469" s="16" t="b">
        <v>0</v>
      </c>
      <c r="L469" s="23" t="b">
        <v>1</v>
      </c>
      <c r="M469" s="18" t="s">
        <v>2296</v>
      </c>
      <c r="N469" s="37"/>
      <c r="O469" s="38"/>
      <c r="P469" s="21" t="b">
        <v>0</v>
      </c>
      <c r="Q469" s="22" t="b">
        <v>1</v>
      </c>
      <c r="R469" s="17" t="b">
        <v>0</v>
      </c>
      <c r="X469" s="39"/>
      <c r="AI469" s="41"/>
      <c r="AJ469" s="27" t="b">
        <v>0</v>
      </c>
      <c r="AK469" s="27" t="b">
        <v>0</v>
      </c>
      <c r="AL469" s="27" t="b">
        <v>0</v>
      </c>
      <c r="AM469" s="27" t="b">
        <v>0</v>
      </c>
      <c r="AN469" s="27" t="b">
        <v>0</v>
      </c>
      <c r="AO469" s="28" t="b">
        <v>0</v>
      </c>
      <c r="AP469" s="27" t="b">
        <v>0</v>
      </c>
      <c r="AQ469" s="27" t="b">
        <v>0</v>
      </c>
      <c r="AR469" s="27" t="b">
        <v>0</v>
      </c>
      <c r="AS469" s="27" t="b">
        <v>0</v>
      </c>
      <c r="AT469" s="27" t="b">
        <v>0</v>
      </c>
      <c r="AU469" s="27" t="b">
        <v>0</v>
      </c>
      <c r="AV469" s="27" t="b">
        <v>0</v>
      </c>
      <c r="AW469" s="27" t="b">
        <v>0</v>
      </c>
      <c r="AX469" s="27" t="b">
        <v>0</v>
      </c>
      <c r="AY469" s="27" t="b">
        <v>0</v>
      </c>
      <c r="AZ469" s="29"/>
    </row>
    <row r="470">
      <c r="A470" s="45" t="s">
        <v>2297</v>
      </c>
      <c r="B470" s="45" t="s">
        <v>2298</v>
      </c>
      <c r="C470" s="59"/>
      <c r="D470" s="19"/>
      <c r="E470" s="34">
        <v>1.0</v>
      </c>
      <c r="F470" s="45"/>
      <c r="G470" s="57" t="s">
        <v>2299</v>
      </c>
      <c r="H470" s="21" t="b">
        <v>0</v>
      </c>
      <c r="I470" s="22" t="b">
        <v>1</v>
      </c>
      <c r="J470" s="16" t="b">
        <v>0</v>
      </c>
      <c r="K470" s="16" t="b">
        <v>0</v>
      </c>
      <c r="L470" s="17" t="b">
        <v>0</v>
      </c>
      <c r="M470" s="18"/>
      <c r="O470" s="40"/>
      <c r="P470" s="21" t="b">
        <v>0</v>
      </c>
      <c r="Q470" s="16" t="b">
        <v>0</v>
      </c>
      <c r="R470" s="23" t="b">
        <v>1</v>
      </c>
      <c r="S470" s="75" t="b">
        <v>1</v>
      </c>
      <c r="T470" s="22" t="b">
        <v>1</v>
      </c>
      <c r="U470" s="22" t="b">
        <v>1</v>
      </c>
      <c r="V470" s="22" t="b">
        <v>1</v>
      </c>
      <c r="W470" s="16" t="b">
        <v>0</v>
      </c>
      <c r="X470" s="15" t="b">
        <v>1</v>
      </c>
      <c r="Y470" s="22" t="b">
        <v>1</v>
      </c>
      <c r="Z470" s="22" t="b">
        <v>1</v>
      </c>
      <c r="AA470" s="22" t="b">
        <v>1</v>
      </c>
      <c r="AB470" s="16" t="b">
        <v>0</v>
      </c>
      <c r="AC470" s="16" t="b">
        <v>0</v>
      </c>
      <c r="AD470" s="16" t="b">
        <v>0</v>
      </c>
      <c r="AE470" s="22" t="b">
        <v>1</v>
      </c>
      <c r="AF470" s="22" t="b">
        <v>1</v>
      </c>
      <c r="AG470" s="16" t="b">
        <v>0</v>
      </c>
      <c r="AH470" s="19" t="s">
        <v>101</v>
      </c>
      <c r="AI470" s="25" t="s">
        <v>2300</v>
      </c>
      <c r="AO470" s="40"/>
    </row>
    <row r="471">
      <c r="A471" s="9" t="s">
        <v>2301</v>
      </c>
      <c r="B471" s="42" t="s">
        <v>2302</v>
      </c>
      <c r="C471" s="48" t="s">
        <v>2303</v>
      </c>
      <c r="E471" s="12">
        <v>4.0</v>
      </c>
      <c r="F471" s="13" t="s">
        <v>2304</v>
      </c>
      <c r="G471" s="14" t="s">
        <v>2305</v>
      </c>
      <c r="H471" s="15" t="b">
        <v>1</v>
      </c>
      <c r="I471" s="16" t="b">
        <v>0</v>
      </c>
      <c r="J471" s="16" t="b">
        <v>0</v>
      </c>
      <c r="K471" s="16" t="b">
        <v>0</v>
      </c>
      <c r="L471" s="17" t="b">
        <v>0</v>
      </c>
      <c r="M471" s="18" t="s">
        <v>2306</v>
      </c>
      <c r="O471" s="40"/>
      <c r="P471" s="15" t="b">
        <v>1</v>
      </c>
      <c r="Q471" s="22" t="b">
        <v>1</v>
      </c>
      <c r="R471" s="17" t="b">
        <v>0</v>
      </c>
      <c r="X471" s="39"/>
      <c r="AI471" s="41"/>
      <c r="AO471" s="40"/>
    </row>
    <row r="472">
      <c r="A472" s="9" t="s">
        <v>2307</v>
      </c>
      <c r="B472" s="10"/>
      <c r="C472" s="48" t="s">
        <v>2308</v>
      </c>
      <c r="E472" s="12">
        <v>2.0</v>
      </c>
      <c r="F472" s="13" t="s">
        <v>2309</v>
      </c>
      <c r="G472" s="14" t="s">
        <v>2310</v>
      </c>
      <c r="H472" s="15" t="b">
        <v>1</v>
      </c>
      <c r="I472" s="16" t="b">
        <v>0</v>
      </c>
      <c r="J472" s="16" t="b">
        <v>0</v>
      </c>
      <c r="K472" s="16" t="b">
        <v>0</v>
      </c>
      <c r="L472" s="17" t="b">
        <v>0</v>
      </c>
      <c r="M472" s="18" t="s">
        <v>2311</v>
      </c>
      <c r="O472" s="40"/>
      <c r="P472" s="21" t="b">
        <v>0</v>
      </c>
      <c r="Q472" s="16" t="b">
        <v>0</v>
      </c>
      <c r="R472" s="17" t="b">
        <v>0</v>
      </c>
      <c r="X472" s="39"/>
      <c r="AI472" s="41"/>
      <c r="AO472" s="40"/>
    </row>
    <row r="473">
      <c r="A473" s="45" t="s">
        <v>2312</v>
      </c>
      <c r="B473" s="45" t="s">
        <v>2313</v>
      </c>
      <c r="C473" s="55" t="s">
        <v>2314</v>
      </c>
      <c r="D473" s="56" t="s">
        <v>2315</v>
      </c>
      <c r="E473" s="34">
        <v>80.0</v>
      </c>
      <c r="F473" s="56" t="s">
        <v>2316</v>
      </c>
      <c r="G473" s="57" t="s">
        <v>2317</v>
      </c>
      <c r="H473" s="21" t="b">
        <v>0</v>
      </c>
      <c r="I473" s="22" t="b">
        <v>1</v>
      </c>
      <c r="J473" s="16" t="b">
        <v>0</v>
      </c>
      <c r="K473" s="16" t="b">
        <v>0</v>
      </c>
      <c r="L473" s="17" t="b">
        <v>0</v>
      </c>
      <c r="M473" s="18"/>
      <c r="O473" s="40"/>
      <c r="P473" s="15" t="b">
        <v>1</v>
      </c>
      <c r="Q473" s="22" t="b">
        <v>1</v>
      </c>
      <c r="R473" s="17" t="b">
        <v>0</v>
      </c>
      <c r="S473" s="75" t="b">
        <v>1</v>
      </c>
      <c r="T473" s="22" t="b">
        <v>1</v>
      </c>
      <c r="U473" s="22" t="b">
        <v>1</v>
      </c>
      <c r="V473" s="16" t="b">
        <v>0</v>
      </c>
      <c r="W473" s="16" t="b">
        <v>0</v>
      </c>
      <c r="X473" s="15" t="b">
        <v>1</v>
      </c>
      <c r="Y473" s="22" t="b">
        <v>1</v>
      </c>
      <c r="Z473" s="16" t="b">
        <v>0</v>
      </c>
      <c r="AA473" s="16" t="b">
        <v>0</v>
      </c>
      <c r="AB473" s="16" t="b">
        <v>0</v>
      </c>
      <c r="AC473" s="16" t="b">
        <v>0</v>
      </c>
      <c r="AD473" s="16" t="b">
        <v>0</v>
      </c>
      <c r="AE473" s="16" t="b">
        <v>0</v>
      </c>
      <c r="AF473" s="16" t="b">
        <v>0</v>
      </c>
      <c r="AG473" s="16" t="b">
        <v>0</v>
      </c>
      <c r="AH473" s="19" t="s">
        <v>101</v>
      </c>
      <c r="AI473" s="25" t="s">
        <v>2318</v>
      </c>
      <c r="AO473" s="40"/>
    </row>
    <row r="474">
      <c r="A474" s="9" t="s">
        <v>2319</v>
      </c>
      <c r="B474" s="10"/>
      <c r="C474" s="48" t="s">
        <v>2320</v>
      </c>
      <c r="E474" s="12">
        <v>3.0</v>
      </c>
      <c r="F474" s="13" t="s">
        <v>2321</v>
      </c>
      <c r="G474" s="14" t="s">
        <v>2322</v>
      </c>
      <c r="H474" s="15" t="b">
        <v>1</v>
      </c>
      <c r="I474" s="16" t="b">
        <v>0</v>
      </c>
      <c r="J474" s="16" t="b">
        <v>0</v>
      </c>
      <c r="K474" s="16" t="b">
        <v>0</v>
      </c>
      <c r="L474" s="17" t="b">
        <v>0</v>
      </c>
      <c r="M474" s="18" t="s">
        <v>2323</v>
      </c>
      <c r="N474" s="19"/>
      <c r="O474" s="20"/>
      <c r="P474" s="21" t="b">
        <v>0</v>
      </c>
      <c r="Q474" s="16" t="b">
        <v>0</v>
      </c>
      <c r="R474" s="23" t="b">
        <v>1</v>
      </c>
      <c r="S474" s="74"/>
      <c r="T474" s="16"/>
      <c r="U474" s="16"/>
      <c r="V474" s="16"/>
      <c r="W474" s="16"/>
      <c r="X474" s="21"/>
      <c r="Y474" s="16"/>
      <c r="Z474" s="16"/>
      <c r="AA474" s="16"/>
      <c r="AB474" s="16"/>
      <c r="AC474" s="16"/>
      <c r="AD474" s="16"/>
      <c r="AE474" s="16"/>
      <c r="AF474" s="16"/>
      <c r="AG474" s="16"/>
      <c r="AH474" s="19"/>
      <c r="AI474" s="25"/>
      <c r="AJ474" s="27"/>
      <c r="AK474" s="27"/>
      <c r="AL474" s="27"/>
      <c r="AM474" s="27"/>
      <c r="AN474" s="27"/>
      <c r="AO474" s="28"/>
      <c r="AP474" s="27"/>
      <c r="AQ474" s="27"/>
      <c r="AR474" s="27"/>
      <c r="AS474" s="27"/>
      <c r="AT474" s="27"/>
      <c r="AU474" s="27"/>
      <c r="AV474" s="27"/>
      <c r="AW474" s="27"/>
      <c r="AX474" s="27"/>
      <c r="AY474" s="27"/>
      <c r="AZ474" s="29"/>
    </row>
    <row r="475">
      <c r="A475" s="9" t="s">
        <v>2324</v>
      </c>
      <c r="B475" s="10"/>
      <c r="C475" s="48" t="s">
        <v>2325</v>
      </c>
      <c r="E475" s="12">
        <v>1.5</v>
      </c>
      <c r="F475" s="42" t="s">
        <v>2326</v>
      </c>
      <c r="G475" s="14" t="s">
        <v>2327</v>
      </c>
      <c r="H475" s="15" t="b">
        <v>1</v>
      </c>
      <c r="I475" s="16" t="b">
        <v>0</v>
      </c>
      <c r="J475" s="16" t="b">
        <v>0</v>
      </c>
      <c r="K475" s="16" t="b">
        <v>0</v>
      </c>
      <c r="L475" s="17" t="b">
        <v>0</v>
      </c>
      <c r="M475" s="18" t="s">
        <v>2328</v>
      </c>
      <c r="O475" s="40"/>
      <c r="P475" s="15" t="b">
        <v>1</v>
      </c>
      <c r="Q475" s="16" t="b">
        <v>0</v>
      </c>
      <c r="R475" s="23" t="b">
        <v>1</v>
      </c>
      <c r="X475" s="39"/>
      <c r="AI475" s="41"/>
      <c r="AO475" s="40"/>
    </row>
    <row r="476">
      <c r="A476" s="30" t="s">
        <v>2329</v>
      </c>
      <c r="B476" s="37"/>
      <c r="C476" s="44" t="s">
        <v>2330</v>
      </c>
      <c r="D476" s="33"/>
      <c r="E476" s="34">
        <v>5.0</v>
      </c>
      <c r="F476" s="35"/>
      <c r="G476" s="36" t="s">
        <v>2331</v>
      </c>
      <c r="H476" s="21" t="b">
        <v>0</v>
      </c>
      <c r="I476" s="16" t="b">
        <v>0</v>
      </c>
      <c r="J476" s="16" t="b">
        <v>0</v>
      </c>
      <c r="K476" s="16" t="b">
        <v>0</v>
      </c>
      <c r="L476" s="23" t="b">
        <v>1</v>
      </c>
      <c r="M476" s="18" t="s">
        <v>2332</v>
      </c>
      <c r="N476" s="37"/>
      <c r="O476" s="38"/>
      <c r="P476" s="15" t="b">
        <v>1</v>
      </c>
      <c r="Q476" s="22" t="b">
        <v>1</v>
      </c>
      <c r="R476" s="23" t="b">
        <v>1</v>
      </c>
      <c r="X476" s="39"/>
      <c r="AI476" s="41"/>
      <c r="AJ476" s="27" t="b">
        <v>0</v>
      </c>
      <c r="AK476" s="27" t="b">
        <v>0</v>
      </c>
      <c r="AL476" s="27" t="b">
        <v>0</v>
      </c>
      <c r="AM476" s="27" t="b">
        <v>0</v>
      </c>
      <c r="AN476" s="27" t="b">
        <v>0</v>
      </c>
      <c r="AO476" s="28" t="b">
        <v>0</v>
      </c>
      <c r="AP476" s="27" t="b">
        <v>0</v>
      </c>
      <c r="AQ476" s="27" t="b">
        <v>0</v>
      </c>
      <c r="AR476" s="27" t="b">
        <v>0</v>
      </c>
      <c r="AS476" s="27" t="b">
        <v>0</v>
      </c>
      <c r="AT476" s="27" t="b">
        <v>0</v>
      </c>
      <c r="AU476" s="27" t="b">
        <v>0</v>
      </c>
      <c r="AV476" s="27" t="b">
        <v>0</v>
      </c>
      <c r="AW476" s="27" t="b">
        <v>0</v>
      </c>
      <c r="AX476" s="27" t="b">
        <v>0</v>
      </c>
      <c r="AY476" s="27" t="b">
        <v>0</v>
      </c>
      <c r="AZ476" s="29"/>
    </row>
    <row r="477">
      <c r="A477" s="9" t="s">
        <v>2333</v>
      </c>
      <c r="B477" s="42" t="s">
        <v>2334</v>
      </c>
      <c r="C477" s="48" t="s">
        <v>2335</v>
      </c>
      <c r="E477" s="12">
        <v>6.0</v>
      </c>
      <c r="F477" s="13" t="s">
        <v>2336</v>
      </c>
      <c r="G477" s="14" t="s">
        <v>2337</v>
      </c>
      <c r="H477" s="15" t="b">
        <v>1</v>
      </c>
      <c r="I477" s="16" t="b">
        <v>0</v>
      </c>
      <c r="J477" s="16" t="b">
        <v>0</v>
      </c>
      <c r="K477" s="16" t="b">
        <v>0</v>
      </c>
      <c r="L477" s="17" t="b">
        <v>0</v>
      </c>
      <c r="M477" s="18" t="s">
        <v>2338</v>
      </c>
      <c r="O477" s="40"/>
      <c r="P477" s="21" t="b">
        <v>0</v>
      </c>
      <c r="Q477" s="22" t="b">
        <v>1</v>
      </c>
      <c r="R477" s="17" t="b">
        <v>0</v>
      </c>
      <c r="X477" s="39"/>
      <c r="AI477" s="41"/>
      <c r="AO477" s="40"/>
    </row>
    <row r="478">
      <c r="A478" s="9" t="s">
        <v>2339</v>
      </c>
      <c r="B478" s="42" t="s">
        <v>2340</v>
      </c>
      <c r="C478" s="48" t="s">
        <v>2341</v>
      </c>
      <c r="E478" s="12">
        <v>5.0</v>
      </c>
      <c r="F478" s="10"/>
      <c r="G478" s="14" t="s">
        <v>2342</v>
      </c>
      <c r="H478" s="15" t="b">
        <v>1</v>
      </c>
      <c r="I478" s="16" t="b">
        <v>0</v>
      </c>
      <c r="J478" s="16" t="b">
        <v>0</v>
      </c>
      <c r="K478" s="16" t="b">
        <v>0</v>
      </c>
      <c r="L478" s="17" t="b">
        <v>0</v>
      </c>
      <c r="M478" s="18" t="s">
        <v>2343</v>
      </c>
      <c r="O478" s="40"/>
      <c r="P478" s="15" t="b">
        <v>1</v>
      </c>
      <c r="Q478" s="16" t="b">
        <v>0</v>
      </c>
      <c r="R478" s="17" t="b">
        <v>0</v>
      </c>
      <c r="X478" s="39"/>
      <c r="AI478" s="41"/>
      <c r="AO478" s="40"/>
    </row>
    <row r="479">
      <c r="A479" s="9" t="s">
        <v>2344</v>
      </c>
      <c r="B479" s="10"/>
      <c r="C479" s="48" t="s">
        <v>2345</v>
      </c>
      <c r="E479" s="12">
        <v>5.0</v>
      </c>
      <c r="F479" s="13" t="s">
        <v>2346</v>
      </c>
      <c r="G479" s="14" t="s">
        <v>2347</v>
      </c>
      <c r="H479" s="15" t="b">
        <v>1</v>
      </c>
      <c r="I479" s="16" t="b">
        <v>0</v>
      </c>
      <c r="J479" s="16" t="b">
        <v>0</v>
      </c>
      <c r="K479" s="16" t="b">
        <v>0</v>
      </c>
      <c r="L479" s="17" t="b">
        <v>0</v>
      </c>
      <c r="M479" s="18" t="s">
        <v>216</v>
      </c>
      <c r="N479" s="19"/>
      <c r="O479" s="20"/>
      <c r="P479" s="21" t="b">
        <v>0</v>
      </c>
      <c r="Q479" s="16" t="b">
        <v>0</v>
      </c>
      <c r="R479" s="23" t="b">
        <v>1</v>
      </c>
      <c r="S479" s="74"/>
      <c r="T479" s="16"/>
      <c r="U479" s="16"/>
      <c r="V479" s="16"/>
      <c r="W479" s="16"/>
      <c r="X479" s="21"/>
      <c r="Y479" s="16"/>
      <c r="Z479" s="16"/>
      <c r="AA479" s="16"/>
      <c r="AB479" s="16"/>
      <c r="AC479" s="16"/>
      <c r="AD479" s="16"/>
      <c r="AE479" s="16"/>
      <c r="AF479" s="16"/>
      <c r="AG479" s="16"/>
      <c r="AH479" s="19"/>
      <c r="AI479" s="25"/>
      <c r="AJ479" s="27"/>
      <c r="AK479" s="27"/>
      <c r="AL479" s="27"/>
      <c r="AM479" s="27"/>
      <c r="AN479" s="27"/>
      <c r="AO479" s="28"/>
      <c r="AP479" s="27"/>
      <c r="AQ479" s="27"/>
      <c r="AR479" s="27"/>
      <c r="AS479" s="27"/>
      <c r="AT479" s="27"/>
      <c r="AU479" s="27"/>
      <c r="AV479" s="27"/>
      <c r="AW479" s="27"/>
      <c r="AX479" s="27"/>
      <c r="AY479" s="27"/>
      <c r="AZ479" s="29"/>
    </row>
    <row r="480">
      <c r="A480" s="30" t="s">
        <v>2348</v>
      </c>
      <c r="B480" s="31" t="s">
        <v>2349</v>
      </c>
      <c r="C480" s="32"/>
      <c r="D480" s="33"/>
      <c r="E480" s="34" t="s">
        <v>2350</v>
      </c>
      <c r="F480" s="35"/>
      <c r="G480" s="36" t="s">
        <v>2351</v>
      </c>
      <c r="H480" s="21" t="b">
        <v>0</v>
      </c>
      <c r="I480" s="16" t="b">
        <v>0</v>
      </c>
      <c r="J480" s="16" t="b">
        <v>0</v>
      </c>
      <c r="K480" s="16" t="b">
        <v>0</v>
      </c>
      <c r="L480" s="23" t="b">
        <v>1</v>
      </c>
      <c r="M480" s="18" t="s">
        <v>1120</v>
      </c>
      <c r="N480" s="37"/>
      <c r="O480" s="38"/>
      <c r="P480" s="21" t="b">
        <v>0</v>
      </c>
      <c r="Q480" s="22" t="b">
        <v>1</v>
      </c>
      <c r="R480" s="17" t="b">
        <v>0</v>
      </c>
      <c r="X480" s="39"/>
      <c r="AI480" s="41"/>
      <c r="AJ480" s="27" t="b">
        <v>0</v>
      </c>
      <c r="AK480" s="27" t="b">
        <v>0</v>
      </c>
      <c r="AL480" s="27" t="b">
        <v>0</v>
      </c>
      <c r="AM480" s="27" t="b">
        <v>0</v>
      </c>
      <c r="AN480" s="27" t="b">
        <v>0</v>
      </c>
      <c r="AO480" s="28" t="b">
        <v>0</v>
      </c>
      <c r="AP480" s="27" t="b">
        <v>0</v>
      </c>
      <c r="AQ480" s="27" t="b">
        <v>0</v>
      </c>
      <c r="AR480" s="27" t="b">
        <v>0</v>
      </c>
      <c r="AS480" s="27" t="b">
        <v>0</v>
      </c>
      <c r="AT480" s="27" t="b">
        <v>0</v>
      </c>
      <c r="AU480" s="27" t="b">
        <v>0</v>
      </c>
      <c r="AV480" s="27" t="b">
        <v>0</v>
      </c>
      <c r="AW480" s="27" t="b">
        <v>0</v>
      </c>
      <c r="AX480" s="27" t="b">
        <v>0</v>
      </c>
      <c r="AY480" s="27" t="b">
        <v>0</v>
      </c>
      <c r="AZ480" s="29"/>
    </row>
    <row r="481">
      <c r="A481" s="30" t="s">
        <v>2352</v>
      </c>
      <c r="B481" s="31" t="s">
        <v>2353</v>
      </c>
      <c r="C481" s="32"/>
      <c r="D481" s="33"/>
      <c r="E481" s="34">
        <v>10.0</v>
      </c>
      <c r="F481" s="35"/>
      <c r="G481" s="36" t="s">
        <v>2354</v>
      </c>
      <c r="H481" s="21" t="b">
        <v>0</v>
      </c>
      <c r="I481" s="16" t="b">
        <v>0</v>
      </c>
      <c r="J481" s="16" t="b">
        <v>0</v>
      </c>
      <c r="K481" s="16" t="b">
        <v>0</v>
      </c>
      <c r="L481" s="23" t="b">
        <v>1</v>
      </c>
      <c r="M481" s="18" t="s">
        <v>2355</v>
      </c>
      <c r="N481" s="37"/>
      <c r="O481" s="38"/>
      <c r="P481" s="21" t="b">
        <v>0</v>
      </c>
      <c r="Q481" s="16" t="b">
        <v>0</v>
      </c>
      <c r="R481" s="17" t="b">
        <v>0</v>
      </c>
      <c r="X481" s="39"/>
      <c r="AI481" s="41"/>
      <c r="AJ481" s="27" t="b">
        <v>0</v>
      </c>
      <c r="AK481" s="27" t="b">
        <v>0</v>
      </c>
      <c r="AL481" s="27" t="b">
        <v>0</v>
      </c>
      <c r="AM481" s="27" t="b">
        <v>0</v>
      </c>
      <c r="AN481" s="27" t="b">
        <v>0</v>
      </c>
      <c r="AO481" s="28" t="b">
        <v>0</v>
      </c>
      <c r="AP481" s="27" t="b">
        <v>0</v>
      </c>
      <c r="AQ481" s="27" t="b">
        <v>0</v>
      </c>
      <c r="AR481" s="27" t="b">
        <v>0</v>
      </c>
      <c r="AS481" s="27" t="b">
        <v>0</v>
      </c>
      <c r="AT481" s="27" t="b">
        <v>0</v>
      </c>
      <c r="AU481" s="27" t="b">
        <v>0</v>
      </c>
      <c r="AV481" s="27" t="b">
        <v>0</v>
      </c>
      <c r="AW481" s="27" t="b">
        <v>0</v>
      </c>
      <c r="AX481" s="27" t="b">
        <v>0</v>
      </c>
      <c r="AY481" s="27" t="b">
        <v>0</v>
      </c>
      <c r="AZ481" s="29"/>
    </row>
    <row r="482">
      <c r="A482" s="9" t="s">
        <v>2356</v>
      </c>
      <c r="B482" s="42" t="s">
        <v>2357</v>
      </c>
      <c r="C482" s="11"/>
      <c r="E482" s="12">
        <v>1.0</v>
      </c>
      <c r="F482" s="10"/>
      <c r="G482" s="14" t="s">
        <v>2358</v>
      </c>
      <c r="H482" s="15" t="b">
        <v>1</v>
      </c>
      <c r="I482" s="16" t="b">
        <v>0</v>
      </c>
      <c r="J482" s="16" t="b">
        <v>0</v>
      </c>
      <c r="K482" s="16" t="b">
        <v>0</v>
      </c>
      <c r="L482" s="17" t="b">
        <v>0</v>
      </c>
      <c r="M482" s="18" t="s">
        <v>2359</v>
      </c>
      <c r="N482" s="19"/>
      <c r="O482" s="20"/>
      <c r="P482" s="21" t="b">
        <v>0</v>
      </c>
      <c r="Q482" s="16" t="b">
        <v>0</v>
      </c>
      <c r="R482" s="17" t="b">
        <v>0</v>
      </c>
      <c r="S482" s="74"/>
      <c r="T482" s="16"/>
      <c r="U482" s="16"/>
      <c r="V482" s="16"/>
      <c r="W482" s="16"/>
      <c r="X482" s="21"/>
      <c r="Y482" s="16"/>
      <c r="Z482" s="16"/>
      <c r="AA482" s="16"/>
      <c r="AB482" s="16"/>
      <c r="AC482" s="16"/>
      <c r="AD482" s="16"/>
      <c r="AE482" s="16"/>
      <c r="AF482" s="16"/>
      <c r="AG482" s="16"/>
      <c r="AH482" s="19"/>
      <c r="AI482" s="25"/>
      <c r="AJ482" s="27"/>
      <c r="AK482" s="27"/>
      <c r="AL482" s="27"/>
      <c r="AM482" s="27"/>
      <c r="AN482" s="27"/>
      <c r="AO482" s="28"/>
      <c r="AP482" s="27"/>
      <c r="AQ482" s="27"/>
      <c r="AR482" s="27"/>
      <c r="AS482" s="27"/>
      <c r="AT482" s="27"/>
      <c r="AU482" s="27"/>
      <c r="AV482" s="27"/>
      <c r="AW482" s="27"/>
      <c r="AX482" s="27"/>
      <c r="AY482" s="27"/>
      <c r="AZ482" s="29"/>
    </row>
    <row r="483">
      <c r="A483" s="45" t="s">
        <v>2360</v>
      </c>
      <c r="B483" s="45"/>
      <c r="C483" s="55" t="s">
        <v>2361</v>
      </c>
      <c r="D483" s="19"/>
      <c r="E483" s="34">
        <v>450.0</v>
      </c>
      <c r="F483" s="45"/>
      <c r="G483" s="57" t="s">
        <v>2362</v>
      </c>
      <c r="H483" s="21" t="b">
        <v>0</v>
      </c>
      <c r="I483" s="22" t="b">
        <v>1</v>
      </c>
      <c r="J483" s="16" t="b">
        <v>0</v>
      </c>
      <c r="K483" s="16" t="b">
        <v>0</v>
      </c>
      <c r="L483" s="17" t="b">
        <v>0</v>
      </c>
      <c r="M483" s="18"/>
      <c r="O483" s="40"/>
      <c r="P483" s="21" t="b">
        <v>0</v>
      </c>
      <c r="Q483" s="16" t="b">
        <v>0</v>
      </c>
      <c r="R483" s="17" t="b">
        <v>0</v>
      </c>
      <c r="S483" s="75" t="b">
        <v>1</v>
      </c>
      <c r="T483" s="22" t="b">
        <v>1</v>
      </c>
      <c r="U483" s="16" t="b">
        <v>0</v>
      </c>
      <c r="V483" s="16" t="b">
        <v>0</v>
      </c>
      <c r="W483" s="16" t="b">
        <v>0</v>
      </c>
      <c r="X483" s="15" t="b">
        <v>1</v>
      </c>
      <c r="Y483" s="16" t="b">
        <v>0</v>
      </c>
      <c r="Z483" s="16" t="b">
        <v>0</v>
      </c>
      <c r="AA483" s="16" t="b">
        <v>0</v>
      </c>
      <c r="AB483" s="16" t="b">
        <v>0</v>
      </c>
      <c r="AC483" s="16" t="b">
        <v>0</v>
      </c>
      <c r="AD483" s="16" t="b">
        <v>0</v>
      </c>
      <c r="AE483" s="16" t="b">
        <v>0</v>
      </c>
      <c r="AF483" s="16" t="b">
        <v>0</v>
      </c>
      <c r="AG483" s="16" t="b">
        <v>0</v>
      </c>
      <c r="AH483" s="19" t="s">
        <v>101</v>
      </c>
      <c r="AI483" s="53">
        <v>2000000.0</v>
      </c>
      <c r="AO483" s="40"/>
    </row>
    <row r="484">
      <c r="A484" s="9" t="s">
        <v>2363</v>
      </c>
      <c r="B484" s="42" t="s">
        <v>2364</v>
      </c>
      <c r="C484" s="48" t="s">
        <v>2365</v>
      </c>
      <c r="E484" s="12">
        <v>5.0</v>
      </c>
      <c r="F484" s="13" t="s">
        <v>2366</v>
      </c>
      <c r="G484" s="14" t="s">
        <v>2367</v>
      </c>
      <c r="H484" s="15" t="b">
        <v>1</v>
      </c>
      <c r="I484" s="16" t="b">
        <v>0</v>
      </c>
      <c r="J484" s="16" t="b">
        <v>0</v>
      </c>
      <c r="K484" s="16" t="b">
        <v>0</v>
      </c>
      <c r="L484" s="17" t="b">
        <v>0</v>
      </c>
      <c r="M484" s="18" t="s">
        <v>2368</v>
      </c>
      <c r="O484" s="40"/>
      <c r="P484" s="21" t="b">
        <v>0</v>
      </c>
      <c r="Q484" s="22" t="b">
        <v>1</v>
      </c>
      <c r="R484" s="23" t="b">
        <v>1</v>
      </c>
      <c r="X484" s="39"/>
      <c r="AI484" s="41"/>
      <c r="AO484" s="40"/>
    </row>
    <row r="485">
      <c r="A485" s="9" t="s">
        <v>2369</v>
      </c>
      <c r="B485" s="10"/>
      <c r="C485" s="48" t="s">
        <v>2370</v>
      </c>
      <c r="E485" s="12">
        <v>1.0</v>
      </c>
      <c r="F485" s="13" t="s">
        <v>2371</v>
      </c>
      <c r="G485" s="14" t="s">
        <v>2372</v>
      </c>
      <c r="H485" s="15" t="b">
        <v>1</v>
      </c>
      <c r="I485" s="16" t="b">
        <v>0</v>
      </c>
      <c r="J485" s="16" t="b">
        <v>0</v>
      </c>
      <c r="K485" s="16" t="b">
        <v>0</v>
      </c>
      <c r="L485" s="17" t="b">
        <v>0</v>
      </c>
      <c r="M485" s="18" t="s">
        <v>2373</v>
      </c>
      <c r="O485" s="40"/>
      <c r="P485" s="15" t="b">
        <v>1</v>
      </c>
      <c r="Q485" s="16" t="b">
        <v>0</v>
      </c>
      <c r="R485" s="23" t="b">
        <v>1</v>
      </c>
      <c r="X485" s="39"/>
      <c r="AI485" s="41"/>
      <c r="AO485" s="40"/>
    </row>
    <row r="486">
      <c r="A486" s="45" t="s">
        <v>2374</v>
      </c>
      <c r="B486" s="37"/>
      <c r="C486" s="32">
        <v>5.411498992246E12</v>
      </c>
      <c r="D486" s="33"/>
      <c r="E486" s="46">
        <v>20.0</v>
      </c>
      <c r="F486" s="29"/>
      <c r="G486" s="47" t="s">
        <v>2375</v>
      </c>
      <c r="H486" s="21" t="b">
        <v>0</v>
      </c>
      <c r="I486" s="16" t="b">
        <v>0</v>
      </c>
      <c r="J486" s="16" t="b">
        <v>0</v>
      </c>
      <c r="K486" s="22" t="b">
        <v>1</v>
      </c>
      <c r="L486" s="17" t="b">
        <v>0</v>
      </c>
      <c r="M486" s="18"/>
      <c r="N486" s="37" t="s">
        <v>2376</v>
      </c>
      <c r="O486" s="38" t="s">
        <v>2377</v>
      </c>
      <c r="P486" s="26" t="b">
        <v>0</v>
      </c>
      <c r="Q486" s="27" t="b">
        <v>0</v>
      </c>
      <c r="R486" s="28" t="b">
        <v>0</v>
      </c>
      <c r="X486" s="39"/>
      <c r="AI486" s="41"/>
      <c r="AJ486" s="27" t="b">
        <v>0</v>
      </c>
      <c r="AK486" s="27" t="b">
        <v>0</v>
      </c>
      <c r="AL486" s="27" t="b">
        <v>0</v>
      </c>
      <c r="AM486" s="27" t="b">
        <v>0</v>
      </c>
      <c r="AN486" s="27" t="b">
        <v>0</v>
      </c>
      <c r="AO486" s="28" t="b">
        <v>0</v>
      </c>
      <c r="AP486" s="27" t="b">
        <v>0</v>
      </c>
      <c r="AQ486" s="27" t="b">
        <v>0</v>
      </c>
      <c r="AR486" s="27" t="b">
        <v>0</v>
      </c>
      <c r="AS486" s="27" t="b">
        <v>0</v>
      </c>
      <c r="AT486" s="27" t="b">
        <v>0</v>
      </c>
      <c r="AU486" s="27" t="b">
        <v>0</v>
      </c>
      <c r="AV486" s="27" t="b">
        <v>0</v>
      </c>
      <c r="AW486" s="27" t="b">
        <v>0</v>
      </c>
      <c r="AX486" s="27" t="b">
        <v>0</v>
      </c>
      <c r="AY486" s="27" t="b">
        <v>0</v>
      </c>
      <c r="AZ486" s="29"/>
    </row>
    <row r="487">
      <c r="A487" s="9" t="s">
        <v>2378</v>
      </c>
      <c r="B487" s="42" t="s">
        <v>2379</v>
      </c>
      <c r="C487" s="48" t="s">
        <v>2380</v>
      </c>
      <c r="E487" s="12">
        <v>4.0</v>
      </c>
      <c r="F487" s="10"/>
      <c r="G487" s="14" t="s">
        <v>2381</v>
      </c>
      <c r="H487" s="15" t="b">
        <v>1</v>
      </c>
      <c r="I487" s="16" t="b">
        <v>0</v>
      </c>
      <c r="J487" s="16" t="b">
        <v>0</v>
      </c>
      <c r="K487" s="16" t="b">
        <v>0</v>
      </c>
      <c r="L487" s="17" t="b">
        <v>0</v>
      </c>
      <c r="M487" s="18" t="s">
        <v>2382</v>
      </c>
      <c r="O487" s="40"/>
      <c r="P487" s="15" t="b">
        <v>1</v>
      </c>
      <c r="Q487" s="22" t="b">
        <v>1</v>
      </c>
      <c r="R487" s="23" t="b">
        <v>1</v>
      </c>
      <c r="X487" s="39"/>
      <c r="AI487" s="41"/>
      <c r="AO487" s="40"/>
    </row>
    <row r="488">
      <c r="A488" s="45" t="s">
        <v>2383</v>
      </c>
      <c r="B488" s="37"/>
      <c r="C488" s="32" t="s">
        <v>2384</v>
      </c>
      <c r="D488" s="29"/>
      <c r="E488" s="46">
        <v>1.0</v>
      </c>
      <c r="F488" s="33" t="s">
        <v>2385</v>
      </c>
      <c r="G488" s="47" t="s">
        <v>2386</v>
      </c>
      <c r="H488" s="21" t="b">
        <v>0</v>
      </c>
      <c r="I488" s="16" t="b">
        <v>0</v>
      </c>
      <c r="J488" s="22" t="b">
        <v>1</v>
      </c>
      <c r="K488" s="16" t="b">
        <v>0</v>
      </c>
      <c r="L488" s="17" t="b">
        <v>0</v>
      </c>
      <c r="M488" s="18"/>
      <c r="O488" s="40"/>
      <c r="P488" s="26" t="b">
        <v>0</v>
      </c>
      <c r="Q488" s="27" t="b">
        <v>0</v>
      </c>
      <c r="R488" s="28" t="b">
        <v>0</v>
      </c>
      <c r="X488" s="39"/>
      <c r="AI488" s="41"/>
      <c r="AJ488" s="63" t="b">
        <v>1</v>
      </c>
      <c r="AK488" s="27" t="b">
        <v>0</v>
      </c>
      <c r="AL488" s="27" t="b">
        <v>0</v>
      </c>
      <c r="AM488" s="27" t="b">
        <v>0</v>
      </c>
      <c r="AN488" s="27" t="b">
        <v>0</v>
      </c>
      <c r="AO488" s="28" t="b">
        <v>0</v>
      </c>
      <c r="AP488" s="27" t="b">
        <v>0</v>
      </c>
      <c r="AQ488" s="63" t="b">
        <v>1</v>
      </c>
      <c r="AR488" s="27" t="b">
        <v>0</v>
      </c>
      <c r="AS488" s="27" t="b">
        <v>0</v>
      </c>
      <c r="AT488" s="27" t="b">
        <v>0</v>
      </c>
      <c r="AU488" s="27" t="b">
        <v>0</v>
      </c>
      <c r="AV488" s="27" t="b">
        <v>0</v>
      </c>
      <c r="AW488" s="27" t="b">
        <v>0</v>
      </c>
      <c r="AX488" s="27" t="b">
        <v>0</v>
      </c>
      <c r="AY488" s="27" t="b">
        <v>0</v>
      </c>
      <c r="AZ488" s="29" t="s">
        <v>101</v>
      </c>
    </row>
    <row r="489">
      <c r="A489" s="30" t="s">
        <v>2387</v>
      </c>
      <c r="B489" s="31" t="s">
        <v>2388</v>
      </c>
      <c r="C489" s="32"/>
      <c r="D489" s="33"/>
      <c r="E489" s="34">
        <v>50.0</v>
      </c>
      <c r="F489" s="35"/>
      <c r="G489" s="36" t="s">
        <v>2389</v>
      </c>
      <c r="H489" s="21" t="b">
        <v>0</v>
      </c>
      <c r="I489" s="16" t="b">
        <v>0</v>
      </c>
      <c r="J489" s="16" t="b">
        <v>0</v>
      </c>
      <c r="K489" s="16" t="b">
        <v>0</v>
      </c>
      <c r="L489" s="23" t="b">
        <v>1</v>
      </c>
      <c r="M489" s="18" t="s">
        <v>2390</v>
      </c>
      <c r="N489" s="37"/>
      <c r="O489" s="38"/>
      <c r="P489" s="21" t="b">
        <v>0</v>
      </c>
      <c r="Q489" s="16" t="b">
        <v>0</v>
      </c>
      <c r="R489" s="17" t="b">
        <v>0</v>
      </c>
      <c r="X489" s="39"/>
      <c r="AI489" s="41"/>
      <c r="AJ489" s="27" t="b">
        <v>0</v>
      </c>
      <c r="AK489" s="27" t="b">
        <v>0</v>
      </c>
      <c r="AL489" s="27" t="b">
        <v>0</v>
      </c>
      <c r="AM489" s="27" t="b">
        <v>0</v>
      </c>
      <c r="AN489" s="27" t="b">
        <v>0</v>
      </c>
      <c r="AO489" s="28" t="b">
        <v>0</v>
      </c>
      <c r="AP489" s="27" t="b">
        <v>0</v>
      </c>
      <c r="AQ489" s="27" t="b">
        <v>0</v>
      </c>
      <c r="AR489" s="27" t="b">
        <v>0</v>
      </c>
      <c r="AS489" s="27" t="b">
        <v>0</v>
      </c>
      <c r="AT489" s="27" t="b">
        <v>0</v>
      </c>
      <c r="AU489" s="27" t="b">
        <v>0</v>
      </c>
      <c r="AV489" s="27" t="b">
        <v>0</v>
      </c>
      <c r="AW489" s="27" t="b">
        <v>0</v>
      </c>
      <c r="AX489" s="27" t="b">
        <v>0</v>
      </c>
      <c r="AY489" s="27" t="b">
        <v>0</v>
      </c>
      <c r="AZ489" s="29"/>
    </row>
    <row r="490">
      <c r="A490" s="45" t="s">
        <v>2391</v>
      </c>
      <c r="B490" s="37"/>
      <c r="C490" s="32">
        <v>3.1623727752E10</v>
      </c>
      <c r="D490" s="29"/>
      <c r="E490" s="46">
        <v>2.0</v>
      </c>
      <c r="F490" s="33" t="s">
        <v>2392</v>
      </c>
      <c r="G490" s="47" t="s">
        <v>2393</v>
      </c>
      <c r="H490" s="21" t="b">
        <v>0</v>
      </c>
      <c r="I490" s="16" t="b">
        <v>0</v>
      </c>
      <c r="J490" s="22" t="b">
        <v>1</v>
      </c>
      <c r="K490" s="16" t="b">
        <v>0</v>
      </c>
      <c r="L490" s="17" t="b">
        <v>0</v>
      </c>
      <c r="M490" s="18"/>
      <c r="O490" s="40"/>
      <c r="P490" s="26" t="b">
        <v>0</v>
      </c>
      <c r="Q490" s="27" t="b">
        <v>0</v>
      </c>
      <c r="R490" s="64" t="b">
        <v>1</v>
      </c>
      <c r="X490" s="39"/>
      <c r="AI490" s="41"/>
      <c r="AJ490" s="63" t="b">
        <v>1</v>
      </c>
      <c r="AK490" s="27" t="b">
        <v>0</v>
      </c>
      <c r="AL490" s="27" t="b">
        <v>0</v>
      </c>
      <c r="AM490" s="27" t="b">
        <v>0</v>
      </c>
      <c r="AN490" s="27" t="b">
        <v>0</v>
      </c>
      <c r="AO490" s="28" t="b">
        <v>0</v>
      </c>
      <c r="AP490" s="27" t="b">
        <v>0</v>
      </c>
      <c r="AQ490" s="27" t="b">
        <v>0</v>
      </c>
      <c r="AR490" s="27" t="b">
        <v>0</v>
      </c>
      <c r="AS490" s="27" t="b">
        <v>0</v>
      </c>
      <c r="AT490" s="63" t="b">
        <v>1</v>
      </c>
      <c r="AU490" s="27" t="b">
        <v>0</v>
      </c>
      <c r="AV490" s="27" t="b">
        <v>0</v>
      </c>
      <c r="AW490" s="27" t="b">
        <v>0</v>
      </c>
      <c r="AX490" s="27" t="b">
        <v>0</v>
      </c>
      <c r="AY490" s="27" t="b">
        <v>0</v>
      </c>
      <c r="AZ490" s="29" t="s">
        <v>101</v>
      </c>
    </row>
    <row r="491">
      <c r="A491" s="45" t="s">
        <v>2394</v>
      </c>
      <c r="B491" s="37" t="s">
        <v>2395</v>
      </c>
      <c r="C491" s="67"/>
      <c r="D491" s="29"/>
      <c r="E491" s="46">
        <v>5.0</v>
      </c>
      <c r="F491" s="37" t="s">
        <v>2396</v>
      </c>
      <c r="G491" s="47" t="s">
        <v>2397</v>
      </c>
      <c r="H491" s="21" t="b">
        <v>0</v>
      </c>
      <c r="I491" s="16" t="b">
        <v>0</v>
      </c>
      <c r="J491" s="22" t="b">
        <v>1</v>
      </c>
      <c r="K491" s="16" t="b">
        <v>0</v>
      </c>
      <c r="L491" s="17" t="b">
        <v>0</v>
      </c>
      <c r="M491" s="18"/>
      <c r="O491" s="40"/>
      <c r="P491" s="66" t="b">
        <v>1</v>
      </c>
      <c r="Q491" s="27" t="b">
        <v>0</v>
      </c>
      <c r="R491" s="28" t="b">
        <v>0</v>
      </c>
      <c r="X491" s="39"/>
      <c r="AI491" s="41"/>
      <c r="AJ491" s="63" t="b">
        <v>1</v>
      </c>
      <c r="AK491" s="27" t="b">
        <v>0</v>
      </c>
      <c r="AL491" s="27" t="b">
        <v>0</v>
      </c>
      <c r="AM491" s="27" t="b">
        <v>0</v>
      </c>
      <c r="AN491" s="27" t="b">
        <v>0</v>
      </c>
      <c r="AO491" s="28" t="b">
        <v>0</v>
      </c>
      <c r="AP491" s="27" t="b">
        <v>0</v>
      </c>
      <c r="AQ491" s="27" t="b">
        <v>0</v>
      </c>
      <c r="AR491" s="27" t="b">
        <v>0</v>
      </c>
      <c r="AS491" s="27" t="b">
        <v>0</v>
      </c>
      <c r="AT491" s="63" t="b">
        <v>1</v>
      </c>
      <c r="AU491" s="27" t="b">
        <v>0</v>
      </c>
      <c r="AV491" s="27" t="b">
        <v>0</v>
      </c>
      <c r="AW491" s="27" t="b">
        <v>0</v>
      </c>
      <c r="AX491" s="27" t="b">
        <v>0</v>
      </c>
      <c r="AY491" s="27" t="b">
        <v>0</v>
      </c>
      <c r="AZ491" s="29" t="s">
        <v>101</v>
      </c>
    </row>
    <row r="492">
      <c r="A492" s="9" t="s">
        <v>2398</v>
      </c>
      <c r="B492" s="10"/>
      <c r="C492" s="48" t="s">
        <v>2399</v>
      </c>
      <c r="E492" s="12">
        <v>20.0</v>
      </c>
      <c r="F492" s="13" t="s">
        <v>2400</v>
      </c>
      <c r="G492" s="14" t="s">
        <v>2401</v>
      </c>
      <c r="H492" s="15" t="b">
        <v>1</v>
      </c>
      <c r="I492" s="16" t="b">
        <v>0</v>
      </c>
      <c r="J492" s="16" t="b">
        <v>0</v>
      </c>
      <c r="K492" s="16" t="b">
        <v>0</v>
      </c>
      <c r="L492" s="17" t="b">
        <v>0</v>
      </c>
      <c r="M492" s="18" t="s">
        <v>331</v>
      </c>
      <c r="O492" s="40"/>
      <c r="P492" s="15" t="b">
        <v>1</v>
      </c>
      <c r="Q492" s="16" t="b">
        <v>0</v>
      </c>
      <c r="R492" s="17" t="b">
        <v>0</v>
      </c>
      <c r="X492" s="39"/>
      <c r="AI492" s="41"/>
      <c r="AO492" s="40"/>
    </row>
    <row r="493">
      <c r="A493" s="45" t="s">
        <v>2402</v>
      </c>
      <c r="B493" s="37" t="s">
        <v>2403</v>
      </c>
      <c r="C493" s="67"/>
      <c r="D493" s="29"/>
      <c r="E493" s="46">
        <v>6.0</v>
      </c>
      <c r="F493" s="37" t="s">
        <v>2404</v>
      </c>
      <c r="G493" s="47" t="s">
        <v>2405</v>
      </c>
      <c r="H493" s="21" t="b">
        <v>0</v>
      </c>
      <c r="I493" s="16" t="b">
        <v>0</v>
      </c>
      <c r="J493" s="22" t="b">
        <v>1</v>
      </c>
      <c r="K493" s="16" t="b">
        <v>0</v>
      </c>
      <c r="L493" s="17" t="b">
        <v>0</v>
      </c>
      <c r="M493" s="18"/>
      <c r="O493" s="40"/>
      <c r="P493" s="26" t="b">
        <v>0</v>
      </c>
      <c r="Q493" s="63" t="b">
        <v>1</v>
      </c>
      <c r="R493" s="28" t="b">
        <v>0</v>
      </c>
      <c r="X493" s="39"/>
      <c r="AI493" s="41"/>
      <c r="AJ493" s="27" t="b">
        <v>0</v>
      </c>
      <c r="AK493" s="63" t="b">
        <v>1</v>
      </c>
      <c r="AL493" s="63" t="b">
        <v>1</v>
      </c>
      <c r="AM493" s="27" t="b">
        <v>0</v>
      </c>
      <c r="AN493" s="27" t="b">
        <v>0</v>
      </c>
      <c r="AO493" s="28" t="b">
        <v>0</v>
      </c>
      <c r="AP493" s="63" t="b">
        <v>1</v>
      </c>
      <c r="AQ493" s="27" t="b">
        <v>0</v>
      </c>
      <c r="AR493" s="27" t="b">
        <v>0</v>
      </c>
      <c r="AS493" s="27" t="b">
        <v>0</v>
      </c>
      <c r="AT493" s="27" t="b">
        <v>0</v>
      </c>
      <c r="AU493" s="27" t="b">
        <v>0</v>
      </c>
      <c r="AV493" s="27" t="b">
        <v>0</v>
      </c>
      <c r="AW493" s="27" t="b">
        <v>0</v>
      </c>
      <c r="AX493" s="27" t="b">
        <v>0</v>
      </c>
      <c r="AY493" s="27" t="b">
        <v>0</v>
      </c>
      <c r="AZ493" s="29" t="s">
        <v>101</v>
      </c>
    </row>
    <row r="494">
      <c r="A494" s="45" t="s">
        <v>2406</v>
      </c>
      <c r="B494" s="37" t="s">
        <v>2407</v>
      </c>
      <c r="C494" s="32" t="s">
        <v>2408</v>
      </c>
      <c r="D494" s="33" t="s">
        <v>2409</v>
      </c>
      <c r="E494" s="46">
        <v>3.0</v>
      </c>
      <c r="F494" s="37" t="s">
        <v>2410</v>
      </c>
      <c r="G494" s="47" t="s">
        <v>2411</v>
      </c>
      <c r="H494" s="21" t="b">
        <v>0</v>
      </c>
      <c r="I494" s="16" t="b">
        <v>0</v>
      </c>
      <c r="J494" s="22" t="b">
        <v>1</v>
      </c>
      <c r="K494" s="16" t="b">
        <v>0</v>
      </c>
      <c r="L494" s="17" t="b">
        <v>0</v>
      </c>
      <c r="M494" s="18"/>
      <c r="O494" s="40"/>
      <c r="P494" s="26" t="b">
        <v>0</v>
      </c>
      <c r="Q494" s="27" t="b">
        <v>0</v>
      </c>
      <c r="R494" s="28" t="b">
        <v>0</v>
      </c>
      <c r="X494" s="39"/>
      <c r="AI494" s="41"/>
      <c r="AJ494" s="63" t="b">
        <v>1</v>
      </c>
      <c r="AK494" s="27" t="b">
        <v>0</v>
      </c>
      <c r="AL494" s="27" t="b">
        <v>0</v>
      </c>
      <c r="AM494" s="27" t="b">
        <v>0</v>
      </c>
      <c r="AN494" s="27" t="b">
        <v>0</v>
      </c>
      <c r="AO494" s="28" t="b">
        <v>0</v>
      </c>
      <c r="AP494" s="63" t="b">
        <v>1</v>
      </c>
      <c r="AQ494" s="27" t="b">
        <v>0</v>
      </c>
      <c r="AR494" s="27" t="b">
        <v>0</v>
      </c>
      <c r="AS494" s="27" t="b">
        <v>0</v>
      </c>
      <c r="AT494" s="27" t="b">
        <v>0</v>
      </c>
      <c r="AU494" s="27" t="b">
        <v>0</v>
      </c>
      <c r="AV494" s="27" t="b">
        <v>0</v>
      </c>
      <c r="AW494" s="27" t="b">
        <v>0</v>
      </c>
      <c r="AX494" s="63" t="b">
        <v>1</v>
      </c>
      <c r="AY494" s="27" t="b">
        <v>0</v>
      </c>
      <c r="AZ494" s="29" t="s">
        <v>101</v>
      </c>
    </row>
    <row r="495">
      <c r="A495" s="45" t="s">
        <v>2412</v>
      </c>
      <c r="B495" s="45"/>
      <c r="C495" s="55" t="s">
        <v>2413</v>
      </c>
      <c r="D495" s="19"/>
      <c r="E495" s="34">
        <v>12.0</v>
      </c>
      <c r="F495" s="56" t="s">
        <v>2414</v>
      </c>
      <c r="G495" s="77"/>
      <c r="H495" s="21" t="b">
        <v>0</v>
      </c>
      <c r="I495" s="22" t="b">
        <v>1</v>
      </c>
      <c r="J495" s="16" t="b">
        <v>0</v>
      </c>
      <c r="K495" s="16" t="b">
        <v>0</v>
      </c>
      <c r="L495" s="17" t="b">
        <v>0</v>
      </c>
      <c r="M495" s="18"/>
      <c r="O495" s="40"/>
      <c r="P495" s="21" t="b">
        <v>0</v>
      </c>
      <c r="Q495" s="16" t="b">
        <v>0</v>
      </c>
      <c r="R495" s="23" t="b">
        <v>1</v>
      </c>
      <c r="S495" s="75" t="b">
        <v>1</v>
      </c>
      <c r="T495" s="22" t="b">
        <v>1</v>
      </c>
      <c r="U495" s="22" t="b">
        <v>1</v>
      </c>
      <c r="V495" s="16" t="b">
        <v>0</v>
      </c>
      <c r="W495" s="16" t="b">
        <v>0</v>
      </c>
      <c r="X495" s="15" t="b">
        <v>1</v>
      </c>
      <c r="Y495" s="22" t="b">
        <v>1</v>
      </c>
      <c r="Z495" s="16" t="b">
        <v>0</v>
      </c>
      <c r="AA495" s="16" t="b">
        <v>0</v>
      </c>
      <c r="AB495" s="16" t="b">
        <v>0</v>
      </c>
      <c r="AC495" s="16" t="b">
        <v>0</v>
      </c>
      <c r="AD495" s="16" t="b">
        <v>0</v>
      </c>
      <c r="AE495" s="16" t="b">
        <v>0</v>
      </c>
      <c r="AF495" s="16" t="b">
        <v>0</v>
      </c>
      <c r="AG495" s="16" t="b">
        <v>0</v>
      </c>
      <c r="AH495" s="19" t="s">
        <v>101</v>
      </c>
      <c r="AI495" s="25" t="s">
        <v>2415</v>
      </c>
      <c r="AO495" s="40"/>
    </row>
    <row r="496">
      <c r="A496" s="45" t="s">
        <v>2416</v>
      </c>
      <c r="B496" s="45"/>
      <c r="C496" s="55" t="s">
        <v>2417</v>
      </c>
      <c r="D496" s="56" t="s">
        <v>2418</v>
      </c>
      <c r="E496" s="34" t="s">
        <v>1423</v>
      </c>
      <c r="F496" s="45" t="s">
        <v>2419</v>
      </c>
      <c r="G496" s="57" t="s">
        <v>2420</v>
      </c>
      <c r="H496" s="21" t="b">
        <v>0</v>
      </c>
      <c r="I496" s="22" t="b">
        <v>1</v>
      </c>
      <c r="J496" s="16" t="b">
        <v>0</v>
      </c>
      <c r="K496" s="16" t="b">
        <v>0</v>
      </c>
      <c r="L496" s="17" t="b">
        <v>0</v>
      </c>
      <c r="M496" s="18"/>
      <c r="O496" s="40"/>
      <c r="P496" s="21" t="b">
        <v>0</v>
      </c>
      <c r="Q496" s="16" t="b">
        <v>0</v>
      </c>
      <c r="R496" s="17" t="b">
        <v>0</v>
      </c>
      <c r="S496" s="75" t="b">
        <v>1</v>
      </c>
      <c r="T496" s="22" t="b">
        <v>1</v>
      </c>
      <c r="U496" s="16" t="b">
        <v>0</v>
      </c>
      <c r="V496" s="16" t="b">
        <v>0</v>
      </c>
      <c r="W496" s="16" t="b">
        <v>0</v>
      </c>
      <c r="X496" s="21" t="b">
        <v>0</v>
      </c>
      <c r="Y496" s="16" t="b">
        <v>0</v>
      </c>
      <c r="Z496" s="16" t="b">
        <v>0</v>
      </c>
      <c r="AA496" s="16" t="b">
        <v>0</v>
      </c>
      <c r="AB496" s="22" t="b">
        <v>1</v>
      </c>
      <c r="AC496" s="16" t="b">
        <v>0</v>
      </c>
      <c r="AD496" s="16" t="b">
        <v>0</v>
      </c>
      <c r="AE496" s="16" t="b">
        <v>0</v>
      </c>
      <c r="AF496" s="16" t="b">
        <v>0</v>
      </c>
      <c r="AG496" s="16" t="b">
        <v>0</v>
      </c>
      <c r="AH496" s="19" t="s">
        <v>101</v>
      </c>
      <c r="AI496" s="25" t="s">
        <v>2421</v>
      </c>
      <c r="AO496" s="40"/>
    </row>
    <row r="497">
      <c r="A497" s="45" t="s">
        <v>2422</v>
      </c>
      <c r="B497" s="37"/>
      <c r="C497" s="67"/>
      <c r="D497" s="29"/>
      <c r="E497" s="46">
        <v>3.0</v>
      </c>
      <c r="F497" s="33" t="s">
        <v>2423</v>
      </c>
      <c r="G497" s="47" t="s">
        <v>2424</v>
      </c>
      <c r="H497" s="21" t="b">
        <v>0</v>
      </c>
      <c r="I497" s="16" t="b">
        <v>0</v>
      </c>
      <c r="J497" s="22" t="b">
        <v>1</v>
      </c>
      <c r="K497" s="16" t="b">
        <v>0</v>
      </c>
      <c r="L497" s="17" t="b">
        <v>0</v>
      </c>
      <c r="M497" s="18"/>
      <c r="O497" s="40"/>
      <c r="P497" s="66" t="b">
        <v>1</v>
      </c>
      <c r="Q497" s="63" t="b">
        <v>1</v>
      </c>
      <c r="R497" s="64" t="b">
        <v>1</v>
      </c>
      <c r="X497" s="39"/>
      <c r="AI497" s="41"/>
      <c r="AJ497" s="63" t="b">
        <v>1</v>
      </c>
      <c r="AK497" s="27" t="b">
        <v>0</v>
      </c>
      <c r="AL497" s="27" t="b">
        <v>0</v>
      </c>
      <c r="AM497" s="27" t="b">
        <v>0</v>
      </c>
      <c r="AN497" s="27" t="b">
        <v>0</v>
      </c>
      <c r="AO497" s="28" t="b">
        <v>0</v>
      </c>
      <c r="AP497" s="27" t="b">
        <v>0</v>
      </c>
      <c r="AQ497" s="63" t="b">
        <v>1</v>
      </c>
      <c r="AR497" s="27" t="b">
        <v>0</v>
      </c>
      <c r="AS497" s="63" t="b">
        <v>1</v>
      </c>
      <c r="AT497" s="27" t="b">
        <v>0</v>
      </c>
      <c r="AU497" s="27" t="b">
        <v>0</v>
      </c>
      <c r="AV497" s="27" t="b">
        <v>0</v>
      </c>
      <c r="AW497" s="27" t="b">
        <v>0</v>
      </c>
      <c r="AX497" s="27" t="b">
        <v>0</v>
      </c>
      <c r="AY497" s="63" t="b">
        <v>1</v>
      </c>
      <c r="AZ497" s="29" t="s">
        <v>101</v>
      </c>
    </row>
    <row r="498">
      <c r="A498" s="45" t="s">
        <v>2422</v>
      </c>
      <c r="B498" s="37"/>
      <c r="C498" s="67"/>
      <c r="D498" s="29"/>
      <c r="E498" s="46">
        <v>4.0</v>
      </c>
      <c r="F498" s="33" t="s">
        <v>2425</v>
      </c>
      <c r="G498" s="47" t="s">
        <v>2426</v>
      </c>
      <c r="H498" s="21" t="b">
        <v>0</v>
      </c>
      <c r="I498" s="16" t="b">
        <v>0</v>
      </c>
      <c r="J498" s="22" t="b">
        <v>1</v>
      </c>
      <c r="K498" s="16" t="b">
        <v>0</v>
      </c>
      <c r="L498" s="17" t="b">
        <v>0</v>
      </c>
      <c r="M498" s="18"/>
      <c r="O498" s="40"/>
      <c r="P498" s="26" t="b">
        <v>0</v>
      </c>
      <c r="Q498" s="27" t="b">
        <v>0</v>
      </c>
      <c r="R498" s="28" t="b">
        <v>0</v>
      </c>
      <c r="X498" s="39"/>
      <c r="AI498" s="41"/>
      <c r="AJ498" s="63" t="b">
        <v>1</v>
      </c>
      <c r="AK498" s="63" t="b">
        <v>1</v>
      </c>
      <c r="AL498" s="63" t="b">
        <v>1</v>
      </c>
      <c r="AM498" s="27" t="b">
        <v>0</v>
      </c>
      <c r="AN498" s="27" t="b">
        <v>0</v>
      </c>
      <c r="AO498" s="28" t="b">
        <v>0</v>
      </c>
      <c r="AP498" s="63" t="b">
        <v>1</v>
      </c>
      <c r="AQ498" s="27" t="b">
        <v>0</v>
      </c>
      <c r="AR498" s="27" t="b">
        <v>0</v>
      </c>
      <c r="AS498" s="27" t="b">
        <v>0</v>
      </c>
      <c r="AT498" s="27" t="b">
        <v>0</v>
      </c>
      <c r="AU498" s="27" t="b">
        <v>0</v>
      </c>
      <c r="AV498" s="27" t="b">
        <v>0</v>
      </c>
      <c r="AW498" s="27" t="b">
        <v>0</v>
      </c>
      <c r="AX498" s="27" t="b">
        <v>0</v>
      </c>
      <c r="AY498" s="27" t="b">
        <v>0</v>
      </c>
      <c r="AZ498" s="29" t="s">
        <v>101</v>
      </c>
    </row>
    <row r="499">
      <c r="A499" s="45" t="s">
        <v>2427</v>
      </c>
      <c r="B499" s="45" t="s">
        <v>2428</v>
      </c>
      <c r="C499" s="59"/>
      <c r="D499" s="19"/>
      <c r="E499" s="34">
        <v>110.0</v>
      </c>
      <c r="F499" s="56" t="s">
        <v>2429</v>
      </c>
      <c r="G499" s="57" t="s">
        <v>2430</v>
      </c>
      <c r="H499" s="21" t="b">
        <v>0</v>
      </c>
      <c r="I499" s="22" t="b">
        <v>1</v>
      </c>
      <c r="J499" s="16" t="b">
        <v>0</v>
      </c>
      <c r="K499" s="16" t="b">
        <v>0</v>
      </c>
      <c r="L499" s="17" t="b">
        <v>0</v>
      </c>
      <c r="M499" s="18"/>
      <c r="O499" s="40"/>
      <c r="P499" s="15" t="b">
        <v>1</v>
      </c>
      <c r="Q499" s="22" t="b">
        <v>1</v>
      </c>
      <c r="R499" s="23" t="b">
        <v>1</v>
      </c>
      <c r="S499" s="75" t="b">
        <v>1</v>
      </c>
      <c r="T499" s="22" t="b">
        <v>1</v>
      </c>
      <c r="U499" s="22" t="b">
        <v>1</v>
      </c>
      <c r="V499" s="16" t="b">
        <v>0</v>
      </c>
      <c r="W499" s="16" t="b">
        <v>0</v>
      </c>
      <c r="X499" s="21" t="b">
        <v>0</v>
      </c>
      <c r="Y499" s="22" t="b">
        <v>1</v>
      </c>
      <c r="Z499" s="22" t="b">
        <v>1</v>
      </c>
      <c r="AA499" s="16" t="b">
        <v>0</v>
      </c>
      <c r="AB499" s="16" t="b">
        <v>0</v>
      </c>
      <c r="AC499" s="16" t="b">
        <v>0</v>
      </c>
      <c r="AD499" s="16" t="b">
        <v>0</v>
      </c>
      <c r="AE499" s="16" t="b">
        <v>0</v>
      </c>
      <c r="AF499" s="16" t="b">
        <v>0</v>
      </c>
      <c r="AG499" s="16" t="b">
        <v>0</v>
      </c>
      <c r="AH499" s="19" t="s">
        <v>101</v>
      </c>
      <c r="AI499" s="25" t="s">
        <v>2431</v>
      </c>
      <c r="AO499" s="40"/>
    </row>
    <row r="500">
      <c r="A500" s="45" t="s">
        <v>2432</v>
      </c>
      <c r="B500" s="45"/>
      <c r="C500" s="55" t="s">
        <v>2433</v>
      </c>
      <c r="D500" s="19"/>
      <c r="E500" s="34">
        <v>1.0</v>
      </c>
      <c r="F500" s="45"/>
      <c r="G500" s="57" t="s">
        <v>2434</v>
      </c>
      <c r="H500" s="21" t="b">
        <v>0</v>
      </c>
      <c r="I500" s="22" t="b">
        <v>1</v>
      </c>
      <c r="J500" s="16" t="b">
        <v>0</v>
      </c>
      <c r="K500" s="16" t="b">
        <v>0</v>
      </c>
      <c r="L500" s="17" t="b">
        <v>0</v>
      </c>
      <c r="M500" s="18"/>
      <c r="O500" s="40"/>
      <c r="P500" s="21" t="b">
        <v>0</v>
      </c>
      <c r="Q500" s="16" t="b">
        <v>0</v>
      </c>
      <c r="R500" s="17" t="b">
        <v>0</v>
      </c>
      <c r="S500" s="75" t="b">
        <v>1</v>
      </c>
      <c r="T500" s="22" t="b">
        <v>1</v>
      </c>
      <c r="U500" s="16" t="b">
        <v>0</v>
      </c>
      <c r="V500" s="16" t="b">
        <v>0</v>
      </c>
      <c r="W500" s="16" t="b">
        <v>0</v>
      </c>
      <c r="X500" s="21" t="b">
        <v>0</v>
      </c>
      <c r="Y500" s="22" t="b">
        <v>1</v>
      </c>
      <c r="Z500" s="16" t="b">
        <v>0</v>
      </c>
      <c r="AA500" s="16" t="b">
        <v>0</v>
      </c>
      <c r="AB500" s="16" t="b">
        <v>0</v>
      </c>
      <c r="AC500" s="16" t="b">
        <v>0</v>
      </c>
      <c r="AD500" s="16" t="b">
        <v>0</v>
      </c>
      <c r="AE500" s="16" t="b">
        <v>0</v>
      </c>
      <c r="AF500" s="16" t="b">
        <v>0</v>
      </c>
      <c r="AG500" s="22" t="b">
        <v>1</v>
      </c>
      <c r="AH500" s="19" t="s">
        <v>101</v>
      </c>
      <c r="AI500" s="25" t="s">
        <v>2435</v>
      </c>
      <c r="AO500" s="40"/>
    </row>
    <row r="501">
      <c r="A501" s="9" t="s">
        <v>2436</v>
      </c>
      <c r="B501" s="42" t="s">
        <v>2437</v>
      </c>
      <c r="C501" s="11"/>
      <c r="E501" s="12">
        <v>45.0</v>
      </c>
      <c r="F501" s="13" t="s">
        <v>2438</v>
      </c>
      <c r="G501" s="14" t="s">
        <v>2439</v>
      </c>
      <c r="H501" s="15" t="b">
        <v>1</v>
      </c>
      <c r="I501" s="16" t="b">
        <v>0</v>
      </c>
      <c r="J501" s="16" t="b">
        <v>0</v>
      </c>
      <c r="K501" s="16" t="b">
        <v>0</v>
      </c>
      <c r="L501" s="17" t="b">
        <v>0</v>
      </c>
      <c r="M501" s="18" t="s">
        <v>2440</v>
      </c>
      <c r="O501" s="40"/>
      <c r="P501" s="15" t="b">
        <v>1</v>
      </c>
      <c r="Q501" s="22" t="b">
        <v>1</v>
      </c>
      <c r="R501" s="17" t="b">
        <v>0</v>
      </c>
      <c r="X501" s="39"/>
      <c r="AI501" s="41"/>
      <c r="AO501" s="40"/>
    </row>
    <row r="502">
      <c r="A502" s="30" t="s">
        <v>2441</v>
      </c>
      <c r="B502" s="31" t="s">
        <v>2442</v>
      </c>
      <c r="C502" s="32"/>
      <c r="D502" s="33"/>
      <c r="E502" s="60"/>
      <c r="F502" s="35"/>
      <c r="G502" s="36" t="s">
        <v>2443</v>
      </c>
      <c r="H502" s="21" t="b">
        <v>0</v>
      </c>
      <c r="I502" s="16" t="b">
        <v>0</v>
      </c>
      <c r="J502" s="16" t="b">
        <v>0</v>
      </c>
      <c r="K502" s="16" t="b">
        <v>0</v>
      </c>
      <c r="L502" s="23" t="b">
        <v>1</v>
      </c>
      <c r="M502" s="18" t="s">
        <v>2444</v>
      </c>
      <c r="N502" s="37"/>
      <c r="O502" s="38"/>
      <c r="P502" s="21" t="b">
        <v>0</v>
      </c>
      <c r="Q502" s="16" t="b">
        <v>0</v>
      </c>
      <c r="R502" s="17" t="b">
        <v>0</v>
      </c>
      <c r="X502" s="39"/>
      <c r="AI502" s="41"/>
      <c r="AJ502" s="27" t="b">
        <v>0</v>
      </c>
      <c r="AK502" s="27" t="b">
        <v>0</v>
      </c>
      <c r="AL502" s="27" t="b">
        <v>0</v>
      </c>
      <c r="AM502" s="27" t="b">
        <v>0</v>
      </c>
      <c r="AN502" s="27" t="b">
        <v>0</v>
      </c>
      <c r="AO502" s="28" t="b">
        <v>0</v>
      </c>
      <c r="AP502" s="27" t="b">
        <v>0</v>
      </c>
      <c r="AQ502" s="27" t="b">
        <v>0</v>
      </c>
      <c r="AR502" s="27" t="b">
        <v>0</v>
      </c>
      <c r="AS502" s="27" t="b">
        <v>0</v>
      </c>
      <c r="AT502" s="27" t="b">
        <v>0</v>
      </c>
      <c r="AU502" s="27" t="b">
        <v>0</v>
      </c>
      <c r="AV502" s="27" t="b">
        <v>0</v>
      </c>
      <c r="AW502" s="27" t="b">
        <v>0</v>
      </c>
      <c r="AX502" s="27" t="b">
        <v>0</v>
      </c>
      <c r="AY502" s="27" t="b">
        <v>0</v>
      </c>
      <c r="AZ502" s="29"/>
    </row>
    <row r="503">
      <c r="A503" s="9" t="s">
        <v>2445</v>
      </c>
      <c r="B503" s="10"/>
      <c r="C503" s="48" t="s">
        <v>2446</v>
      </c>
      <c r="E503" s="12">
        <v>10.0</v>
      </c>
      <c r="F503" s="13" t="s">
        <v>2447</v>
      </c>
      <c r="G503" s="14" t="s">
        <v>2448</v>
      </c>
      <c r="H503" s="15" t="b">
        <v>1</v>
      </c>
      <c r="I503" s="16" t="b">
        <v>0</v>
      </c>
      <c r="J503" s="16" t="b">
        <v>0</v>
      </c>
      <c r="K503" s="16" t="b">
        <v>0</v>
      </c>
      <c r="L503" s="17" t="b">
        <v>0</v>
      </c>
      <c r="M503" s="18" t="s">
        <v>2449</v>
      </c>
      <c r="O503" s="40"/>
      <c r="P503" s="21" t="b">
        <v>0</v>
      </c>
      <c r="Q503" s="22" t="b">
        <v>1</v>
      </c>
      <c r="R503" s="17" t="b">
        <v>0</v>
      </c>
      <c r="X503" s="39"/>
      <c r="AI503" s="41"/>
      <c r="AO503" s="40"/>
    </row>
    <row r="504">
      <c r="A504" s="30" t="s">
        <v>2450</v>
      </c>
      <c r="B504" s="31" t="s">
        <v>2451</v>
      </c>
      <c r="C504" s="32"/>
      <c r="D504" s="33"/>
      <c r="E504" s="60"/>
      <c r="F504" s="35"/>
      <c r="G504" s="36"/>
      <c r="H504" s="21" t="b">
        <v>0</v>
      </c>
      <c r="I504" s="16" t="b">
        <v>0</v>
      </c>
      <c r="J504" s="16" t="b">
        <v>0</v>
      </c>
      <c r="K504" s="16" t="b">
        <v>0</v>
      </c>
      <c r="L504" s="23" t="b">
        <v>1</v>
      </c>
      <c r="M504" s="18" t="s">
        <v>2452</v>
      </c>
      <c r="N504" s="37"/>
      <c r="O504" s="38"/>
      <c r="P504" s="15" t="b">
        <v>1</v>
      </c>
      <c r="Q504" s="22" t="b">
        <v>1</v>
      </c>
      <c r="R504" s="23" t="b">
        <v>1</v>
      </c>
      <c r="X504" s="39"/>
      <c r="AI504" s="41"/>
      <c r="AJ504" s="27" t="b">
        <v>0</v>
      </c>
      <c r="AK504" s="27" t="b">
        <v>0</v>
      </c>
      <c r="AL504" s="27" t="b">
        <v>0</v>
      </c>
      <c r="AM504" s="27" t="b">
        <v>0</v>
      </c>
      <c r="AN504" s="27" t="b">
        <v>0</v>
      </c>
      <c r="AO504" s="28" t="b">
        <v>0</v>
      </c>
      <c r="AP504" s="27" t="b">
        <v>0</v>
      </c>
      <c r="AQ504" s="27" t="b">
        <v>0</v>
      </c>
      <c r="AR504" s="27" t="b">
        <v>0</v>
      </c>
      <c r="AS504" s="27" t="b">
        <v>0</v>
      </c>
      <c r="AT504" s="27" t="b">
        <v>0</v>
      </c>
      <c r="AU504" s="27" t="b">
        <v>0</v>
      </c>
      <c r="AV504" s="27" t="b">
        <v>0</v>
      </c>
      <c r="AW504" s="27" t="b">
        <v>0</v>
      </c>
      <c r="AX504" s="27" t="b">
        <v>0</v>
      </c>
      <c r="AY504" s="27" t="b">
        <v>0</v>
      </c>
      <c r="AZ504" s="29"/>
    </row>
    <row r="505">
      <c r="A505" s="45" t="s">
        <v>2453</v>
      </c>
      <c r="B505" s="37"/>
      <c r="C505" s="32" t="s">
        <v>2454</v>
      </c>
      <c r="D505" s="29"/>
      <c r="E505" s="46">
        <v>1.0</v>
      </c>
      <c r="F505" s="33" t="s">
        <v>2455</v>
      </c>
      <c r="G505" s="47" t="s">
        <v>2456</v>
      </c>
      <c r="H505" s="21" t="b">
        <v>0</v>
      </c>
      <c r="I505" s="16" t="b">
        <v>0</v>
      </c>
      <c r="J505" s="22" t="b">
        <v>1</v>
      </c>
      <c r="K505" s="16" t="b">
        <v>0</v>
      </c>
      <c r="L505" s="17" t="b">
        <v>0</v>
      </c>
      <c r="M505" s="18"/>
      <c r="O505" s="40"/>
      <c r="P505" s="26" t="b">
        <v>0</v>
      </c>
      <c r="Q505" s="63" t="b">
        <v>1</v>
      </c>
      <c r="R505" s="28" t="b">
        <v>0</v>
      </c>
      <c r="X505" s="39"/>
      <c r="AI505" s="41"/>
      <c r="AJ505" s="63" t="b">
        <v>1</v>
      </c>
      <c r="AK505" s="27" t="b">
        <v>0</v>
      </c>
      <c r="AL505" s="27" t="b">
        <v>0</v>
      </c>
      <c r="AM505" s="27" t="b">
        <v>0</v>
      </c>
      <c r="AN505" s="27" t="b">
        <v>0</v>
      </c>
      <c r="AO505" s="28" t="b">
        <v>0</v>
      </c>
      <c r="AP505" s="27" t="b">
        <v>0</v>
      </c>
      <c r="AQ505" s="27" t="b">
        <v>0</v>
      </c>
      <c r="AR505" s="27" t="b">
        <v>0</v>
      </c>
      <c r="AS505" s="27" t="b">
        <v>0</v>
      </c>
      <c r="AT505" s="27" t="b">
        <v>0</v>
      </c>
      <c r="AU505" s="27" t="b">
        <v>0</v>
      </c>
      <c r="AV505" s="63" t="b">
        <v>1</v>
      </c>
      <c r="AW505" s="27" t="b">
        <v>0</v>
      </c>
      <c r="AX505" s="27" t="b">
        <v>0</v>
      </c>
      <c r="AY505" s="27" t="b">
        <v>0</v>
      </c>
      <c r="AZ505" s="29" t="s">
        <v>101</v>
      </c>
    </row>
    <row r="506">
      <c r="A506" s="30" t="s">
        <v>2457</v>
      </c>
      <c r="B506" s="31" t="s">
        <v>2458</v>
      </c>
      <c r="C506" s="44" t="s">
        <v>2459</v>
      </c>
      <c r="D506" s="33"/>
      <c r="E506" s="34">
        <v>10.0</v>
      </c>
      <c r="F506" s="35"/>
      <c r="G506" s="36" t="s">
        <v>2460</v>
      </c>
      <c r="H506" s="21" t="b">
        <v>0</v>
      </c>
      <c r="I506" s="16" t="b">
        <v>0</v>
      </c>
      <c r="J506" s="16" t="b">
        <v>0</v>
      </c>
      <c r="K506" s="16" t="b">
        <v>0</v>
      </c>
      <c r="L506" s="23" t="b">
        <v>1</v>
      </c>
      <c r="M506" s="18" t="s">
        <v>2461</v>
      </c>
      <c r="N506" s="37"/>
      <c r="O506" s="38"/>
      <c r="P506" s="21" t="b">
        <v>0</v>
      </c>
      <c r="Q506" s="16" t="b">
        <v>0</v>
      </c>
      <c r="R506" s="23" t="b">
        <v>1</v>
      </c>
      <c r="X506" s="39"/>
      <c r="AI506" s="41"/>
      <c r="AJ506" s="27" t="b">
        <v>0</v>
      </c>
      <c r="AK506" s="27" t="b">
        <v>0</v>
      </c>
      <c r="AL506" s="27" t="b">
        <v>0</v>
      </c>
      <c r="AM506" s="27" t="b">
        <v>0</v>
      </c>
      <c r="AN506" s="27" t="b">
        <v>0</v>
      </c>
      <c r="AO506" s="28" t="b">
        <v>0</v>
      </c>
      <c r="AP506" s="27" t="b">
        <v>0</v>
      </c>
      <c r="AQ506" s="27" t="b">
        <v>0</v>
      </c>
      <c r="AR506" s="27" t="b">
        <v>0</v>
      </c>
      <c r="AS506" s="27" t="b">
        <v>0</v>
      </c>
      <c r="AT506" s="27" t="b">
        <v>0</v>
      </c>
      <c r="AU506" s="27" t="b">
        <v>0</v>
      </c>
      <c r="AV506" s="27" t="b">
        <v>0</v>
      </c>
      <c r="AW506" s="27" t="b">
        <v>0</v>
      </c>
      <c r="AX506" s="27" t="b">
        <v>0</v>
      </c>
      <c r="AY506" s="27" t="b">
        <v>0</v>
      </c>
      <c r="AZ506" s="29"/>
    </row>
    <row r="507">
      <c r="A507" s="9" t="s">
        <v>2462</v>
      </c>
      <c r="B507" s="10"/>
      <c r="C507" s="11"/>
      <c r="D507" s="50" t="s">
        <v>2463</v>
      </c>
      <c r="E507" s="12">
        <v>20.0</v>
      </c>
      <c r="F507" s="13" t="s">
        <v>2464</v>
      </c>
      <c r="G507" s="14" t="s">
        <v>2465</v>
      </c>
      <c r="H507" s="15" t="b">
        <v>1</v>
      </c>
      <c r="I507" s="16" t="b">
        <v>0</v>
      </c>
      <c r="J507" s="16" t="b">
        <v>0</v>
      </c>
      <c r="K507" s="16" t="b">
        <v>0</v>
      </c>
      <c r="L507" s="17" t="b">
        <v>0</v>
      </c>
      <c r="M507" s="18" t="s">
        <v>270</v>
      </c>
      <c r="O507" s="40"/>
      <c r="P507" s="15" t="b">
        <v>1</v>
      </c>
      <c r="Q507" s="16" t="b">
        <v>0</v>
      </c>
      <c r="R507" s="17" t="b">
        <v>0</v>
      </c>
      <c r="X507" s="39"/>
      <c r="AI507" s="41"/>
      <c r="AO507" s="40"/>
    </row>
    <row r="508">
      <c r="A508" s="9" t="s">
        <v>2466</v>
      </c>
      <c r="B508" s="10"/>
      <c r="C508" s="11"/>
      <c r="E508" s="12">
        <v>27.0</v>
      </c>
      <c r="F508" s="13" t="s">
        <v>2467</v>
      </c>
      <c r="G508" s="14" t="s">
        <v>2468</v>
      </c>
      <c r="H508" s="15" t="b">
        <v>1</v>
      </c>
      <c r="I508" s="16" t="b">
        <v>0</v>
      </c>
      <c r="J508" s="16" t="b">
        <v>0</v>
      </c>
      <c r="K508" s="16" t="b">
        <v>0</v>
      </c>
      <c r="L508" s="17" t="b">
        <v>0</v>
      </c>
      <c r="M508" s="18" t="s">
        <v>2092</v>
      </c>
      <c r="N508" s="19"/>
      <c r="O508" s="20"/>
      <c r="P508" s="21" t="b">
        <v>0</v>
      </c>
      <c r="Q508" s="22" t="b">
        <v>1</v>
      </c>
      <c r="R508" s="23" t="b">
        <v>1</v>
      </c>
      <c r="S508" s="74"/>
      <c r="T508" s="16"/>
      <c r="U508" s="16"/>
      <c r="V508" s="16"/>
      <c r="W508" s="16"/>
      <c r="X508" s="21"/>
      <c r="Y508" s="16"/>
      <c r="Z508" s="16"/>
      <c r="AA508" s="16"/>
      <c r="AB508" s="16"/>
      <c r="AC508" s="16"/>
      <c r="AD508" s="16"/>
      <c r="AE508" s="16"/>
      <c r="AF508" s="16"/>
      <c r="AG508" s="16"/>
      <c r="AH508" s="19"/>
      <c r="AI508" s="25"/>
      <c r="AJ508" s="27"/>
      <c r="AK508" s="27"/>
      <c r="AL508" s="27"/>
      <c r="AM508" s="27"/>
      <c r="AN508" s="27"/>
      <c r="AO508" s="28"/>
      <c r="AP508" s="27"/>
      <c r="AQ508" s="27"/>
      <c r="AR508" s="27"/>
      <c r="AS508" s="27"/>
      <c r="AT508" s="27"/>
      <c r="AU508" s="27"/>
      <c r="AV508" s="27"/>
      <c r="AW508" s="27"/>
      <c r="AX508" s="27"/>
      <c r="AY508" s="27"/>
      <c r="AZ508" s="29"/>
    </row>
    <row r="509">
      <c r="A509" s="30" t="s">
        <v>2469</v>
      </c>
      <c r="B509" s="31" t="s">
        <v>2470</v>
      </c>
      <c r="C509" s="32"/>
      <c r="D509" s="33"/>
      <c r="E509" s="34">
        <v>10.0</v>
      </c>
      <c r="F509" s="35" t="s">
        <v>2471</v>
      </c>
      <c r="G509" s="36" t="s">
        <v>2472</v>
      </c>
      <c r="H509" s="21" t="b">
        <v>0</v>
      </c>
      <c r="I509" s="16" t="b">
        <v>0</v>
      </c>
      <c r="J509" s="16" t="b">
        <v>0</v>
      </c>
      <c r="K509" s="16" t="b">
        <v>0</v>
      </c>
      <c r="L509" s="23" t="b">
        <v>1</v>
      </c>
      <c r="M509" s="18" t="s">
        <v>270</v>
      </c>
      <c r="N509" s="37"/>
      <c r="O509" s="38"/>
      <c r="P509" s="21" t="b">
        <v>0</v>
      </c>
      <c r="Q509" s="22" t="b">
        <v>1</v>
      </c>
      <c r="R509" s="17" t="b">
        <v>0</v>
      </c>
      <c r="X509" s="39"/>
      <c r="AI509" s="41"/>
      <c r="AJ509" s="27" t="b">
        <v>0</v>
      </c>
      <c r="AK509" s="27" t="b">
        <v>0</v>
      </c>
      <c r="AL509" s="27" t="b">
        <v>0</v>
      </c>
      <c r="AM509" s="27" t="b">
        <v>0</v>
      </c>
      <c r="AN509" s="27" t="b">
        <v>0</v>
      </c>
      <c r="AO509" s="28" t="b">
        <v>0</v>
      </c>
      <c r="AP509" s="27" t="b">
        <v>0</v>
      </c>
      <c r="AQ509" s="27" t="b">
        <v>0</v>
      </c>
      <c r="AR509" s="27" t="b">
        <v>0</v>
      </c>
      <c r="AS509" s="27" t="b">
        <v>0</v>
      </c>
      <c r="AT509" s="27" t="b">
        <v>0</v>
      </c>
      <c r="AU509" s="27" t="b">
        <v>0</v>
      </c>
      <c r="AV509" s="27" t="b">
        <v>0</v>
      </c>
      <c r="AW509" s="27" t="b">
        <v>0</v>
      </c>
      <c r="AX509" s="27" t="b">
        <v>0</v>
      </c>
      <c r="AY509" s="27" t="b">
        <v>0</v>
      </c>
      <c r="AZ509" s="29"/>
    </row>
    <row r="510">
      <c r="A510" s="45" t="s">
        <v>2473</v>
      </c>
      <c r="B510" s="37"/>
      <c r="C510" s="32" t="s">
        <v>2474</v>
      </c>
      <c r="D510" s="29"/>
      <c r="E510" s="46">
        <v>1.0</v>
      </c>
      <c r="F510" s="33" t="s">
        <v>2475</v>
      </c>
      <c r="G510" s="47" t="s">
        <v>2476</v>
      </c>
      <c r="H510" s="21" t="b">
        <v>0</v>
      </c>
      <c r="I510" s="16" t="b">
        <v>0</v>
      </c>
      <c r="J510" s="22" t="b">
        <v>1</v>
      </c>
      <c r="K510" s="16" t="b">
        <v>0</v>
      </c>
      <c r="L510" s="17" t="b">
        <v>0</v>
      </c>
      <c r="M510" s="18"/>
      <c r="O510" s="40"/>
      <c r="P510" s="26" t="b">
        <v>0</v>
      </c>
      <c r="Q510" s="27" t="b">
        <v>0</v>
      </c>
      <c r="R510" s="28" t="b">
        <v>0</v>
      </c>
      <c r="X510" s="39"/>
      <c r="AI510" s="41"/>
      <c r="AJ510" s="63" t="b">
        <v>1</v>
      </c>
      <c r="AK510" s="27" t="b">
        <v>0</v>
      </c>
      <c r="AL510" s="27" t="b">
        <v>0</v>
      </c>
      <c r="AM510" s="27" t="b">
        <v>0</v>
      </c>
      <c r="AN510" s="27" t="b">
        <v>0</v>
      </c>
      <c r="AO510" s="28" t="b">
        <v>0</v>
      </c>
      <c r="AP510" s="63" t="b">
        <v>1</v>
      </c>
      <c r="AQ510" s="27" t="b">
        <v>0</v>
      </c>
      <c r="AR510" s="27" t="b">
        <v>0</v>
      </c>
      <c r="AS510" s="27" t="b">
        <v>0</v>
      </c>
      <c r="AT510" s="27" t="b">
        <v>0</v>
      </c>
      <c r="AU510" s="27" t="b">
        <v>0</v>
      </c>
      <c r="AV510" s="27" t="b">
        <v>0</v>
      </c>
      <c r="AW510" s="27" t="b">
        <v>0</v>
      </c>
      <c r="AX510" s="27" t="b">
        <v>0</v>
      </c>
      <c r="AY510" s="27" t="b">
        <v>0</v>
      </c>
      <c r="AZ510" s="29" t="s">
        <v>101</v>
      </c>
    </row>
    <row r="511">
      <c r="A511" s="9" t="s">
        <v>2477</v>
      </c>
      <c r="B511" s="42" t="s">
        <v>2478</v>
      </c>
      <c r="C511" s="11"/>
      <c r="E511" s="12" t="s">
        <v>287</v>
      </c>
      <c r="F511" s="13" t="s">
        <v>2479</v>
      </c>
      <c r="G511" s="14" t="s">
        <v>2480</v>
      </c>
      <c r="H511" s="15" t="b">
        <v>1</v>
      </c>
      <c r="I511" s="16" t="b">
        <v>0</v>
      </c>
      <c r="J511" s="16" t="b">
        <v>0</v>
      </c>
      <c r="K511" s="16" t="b">
        <v>0</v>
      </c>
      <c r="L511" s="17" t="b">
        <v>0</v>
      </c>
      <c r="M511" s="18" t="s">
        <v>2481</v>
      </c>
      <c r="N511" s="19"/>
      <c r="O511" s="20"/>
      <c r="P511" s="15" t="b">
        <v>1</v>
      </c>
      <c r="Q511" s="16" t="b">
        <v>0</v>
      </c>
      <c r="R511" s="17" t="b">
        <v>0</v>
      </c>
      <c r="S511" s="74"/>
      <c r="T511" s="16"/>
      <c r="U511" s="16"/>
      <c r="V511" s="16"/>
      <c r="W511" s="16"/>
      <c r="X511" s="21"/>
      <c r="Y511" s="16"/>
      <c r="Z511" s="16"/>
      <c r="AA511" s="16"/>
      <c r="AB511" s="16"/>
      <c r="AC511" s="16"/>
      <c r="AD511" s="16"/>
      <c r="AE511" s="16"/>
      <c r="AF511" s="16"/>
      <c r="AG511" s="16"/>
      <c r="AH511" s="19"/>
      <c r="AI511" s="25"/>
      <c r="AJ511" s="27"/>
      <c r="AK511" s="27"/>
      <c r="AL511" s="27"/>
      <c r="AM511" s="27"/>
      <c r="AN511" s="27"/>
      <c r="AO511" s="28"/>
      <c r="AP511" s="27"/>
      <c r="AQ511" s="27"/>
      <c r="AR511" s="27"/>
      <c r="AS511" s="27"/>
      <c r="AT511" s="27"/>
      <c r="AU511" s="27"/>
      <c r="AV511" s="27"/>
      <c r="AW511" s="27"/>
      <c r="AX511" s="27"/>
      <c r="AY511" s="27"/>
      <c r="AZ511" s="29"/>
    </row>
    <row r="512">
      <c r="A512" s="9" t="s">
        <v>2482</v>
      </c>
      <c r="B512" s="42" t="s">
        <v>2483</v>
      </c>
      <c r="C512" s="48" t="s">
        <v>2484</v>
      </c>
      <c r="E512" s="12">
        <v>5.0</v>
      </c>
      <c r="F512" s="13" t="s">
        <v>2485</v>
      </c>
      <c r="G512" s="14" t="s">
        <v>2486</v>
      </c>
      <c r="H512" s="15" t="b">
        <v>1</v>
      </c>
      <c r="I512" s="16" t="b">
        <v>0</v>
      </c>
      <c r="J512" s="16" t="b">
        <v>0</v>
      </c>
      <c r="K512" s="16" t="b">
        <v>0</v>
      </c>
      <c r="L512" s="17" t="b">
        <v>0</v>
      </c>
      <c r="M512" s="18" t="s">
        <v>2487</v>
      </c>
      <c r="O512" s="40"/>
      <c r="P512" s="15" t="b">
        <v>1</v>
      </c>
      <c r="Q512" s="22" t="b">
        <v>1</v>
      </c>
      <c r="R512" s="23" t="b">
        <v>1</v>
      </c>
      <c r="X512" s="39"/>
      <c r="AI512" s="41"/>
      <c r="AO512" s="40"/>
    </row>
    <row r="513">
      <c r="A513" s="45" t="s">
        <v>2488</v>
      </c>
      <c r="B513" s="45" t="s">
        <v>2489</v>
      </c>
      <c r="C513" s="55">
        <v>4.91768125827E11</v>
      </c>
      <c r="D513" s="19"/>
      <c r="E513" s="34">
        <v>1.0</v>
      </c>
      <c r="F513" s="45"/>
      <c r="G513" s="57" t="s">
        <v>2490</v>
      </c>
      <c r="H513" s="21" t="b">
        <v>0</v>
      </c>
      <c r="I513" s="22" t="b">
        <v>1</v>
      </c>
      <c r="J513" s="16" t="b">
        <v>0</v>
      </c>
      <c r="K513" s="16" t="b">
        <v>0</v>
      </c>
      <c r="L513" s="17" t="b">
        <v>0</v>
      </c>
      <c r="M513" s="18"/>
      <c r="O513" s="40"/>
      <c r="P513" s="21" t="b">
        <v>0</v>
      </c>
      <c r="Q513" s="16" t="b">
        <v>0</v>
      </c>
      <c r="R513" s="17" t="b">
        <v>0</v>
      </c>
      <c r="S513" s="74" t="b">
        <v>0</v>
      </c>
      <c r="T513" s="16" t="b">
        <v>0</v>
      </c>
      <c r="U513" s="22" t="b">
        <v>1</v>
      </c>
      <c r="V513" s="22" t="b">
        <v>1</v>
      </c>
      <c r="W513" s="22" t="b">
        <v>1</v>
      </c>
      <c r="X513" s="21" t="b">
        <v>0</v>
      </c>
      <c r="Y513" s="22" t="b">
        <v>1</v>
      </c>
      <c r="Z513" s="16" t="b">
        <v>0</v>
      </c>
      <c r="AA513" s="16" t="b">
        <v>0</v>
      </c>
      <c r="AB513" s="16" t="b">
        <v>0</v>
      </c>
      <c r="AC513" s="16" t="b">
        <v>0</v>
      </c>
      <c r="AD513" s="16" t="b">
        <v>0</v>
      </c>
      <c r="AE513" s="16" t="b">
        <v>0</v>
      </c>
      <c r="AF513" s="16" t="b">
        <v>0</v>
      </c>
      <c r="AG513" s="16" t="b">
        <v>0</v>
      </c>
      <c r="AH513" s="76" t="s">
        <v>2491</v>
      </c>
      <c r="AI513" s="25" t="s">
        <v>2492</v>
      </c>
      <c r="AO513" s="40"/>
    </row>
    <row r="514">
      <c r="A514" s="9" t="s">
        <v>2493</v>
      </c>
      <c r="B514" s="42" t="s">
        <v>2494</v>
      </c>
      <c r="C514" s="11"/>
      <c r="E514" s="12">
        <v>1.0</v>
      </c>
      <c r="F514" s="10"/>
      <c r="G514" s="14" t="s">
        <v>2495</v>
      </c>
      <c r="H514" s="15" t="b">
        <v>1</v>
      </c>
      <c r="I514" s="16" t="b">
        <v>0</v>
      </c>
      <c r="J514" s="16" t="b">
        <v>0</v>
      </c>
      <c r="K514" s="16" t="b">
        <v>0</v>
      </c>
      <c r="L514" s="17" t="b">
        <v>0</v>
      </c>
      <c r="M514" s="18" t="s">
        <v>2496</v>
      </c>
      <c r="O514" s="40"/>
      <c r="P514" s="21" t="b">
        <v>0</v>
      </c>
      <c r="Q514" s="16" t="b">
        <v>0</v>
      </c>
      <c r="R514" s="23" t="b">
        <v>1</v>
      </c>
      <c r="X514" s="39"/>
      <c r="AI514" s="41"/>
      <c r="AO514" s="40"/>
    </row>
    <row r="515">
      <c r="A515" s="45" t="s">
        <v>2497</v>
      </c>
      <c r="B515" s="37"/>
      <c r="C515" s="32" t="s">
        <v>2498</v>
      </c>
      <c r="D515" s="33"/>
      <c r="E515" s="46">
        <v>11.0</v>
      </c>
      <c r="F515" s="29"/>
      <c r="G515" s="47" t="s">
        <v>2499</v>
      </c>
      <c r="H515" s="21" t="b">
        <v>0</v>
      </c>
      <c r="I515" s="16" t="b">
        <v>0</v>
      </c>
      <c r="J515" s="16" t="b">
        <v>0</v>
      </c>
      <c r="K515" s="22" t="b">
        <v>1</v>
      </c>
      <c r="L515" s="17" t="b">
        <v>0</v>
      </c>
      <c r="M515" s="18"/>
      <c r="N515" s="37" t="s">
        <v>2500</v>
      </c>
      <c r="O515" s="38" t="s">
        <v>2501</v>
      </c>
      <c r="P515" s="26" t="b">
        <v>0</v>
      </c>
      <c r="Q515" s="27" t="b">
        <v>0</v>
      </c>
      <c r="R515" s="28" t="b">
        <v>0</v>
      </c>
      <c r="X515" s="39"/>
      <c r="AI515" s="41"/>
      <c r="AJ515" s="27" t="b">
        <v>0</v>
      </c>
      <c r="AK515" s="27" t="b">
        <v>0</v>
      </c>
      <c r="AL515" s="27" t="b">
        <v>0</v>
      </c>
      <c r="AM515" s="27" t="b">
        <v>0</v>
      </c>
      <c r="AN515" s="27" t="b">
        <v>0</v>
      </c>
      <c r="AO515" s="28" t="b">
        <v>0</v>
      </c>
      <c r="AP515" s="27" t="b">
        <v>0</v>
      </c>
      <c r="AQ515" s="27" t="b">
        <v>0</v>
      </c>
      <c r="AR515" s="27" t="b">
        <v>0</v>
      </c>
      <c r="AS515" s="27" t="b">
        <v>0</v>
      </c>
      <c r="AT515" s="27" t="b">
        <v>0</v>
      </c>
      <c r="AU515" s="27" t="b">
        <v>0</v>
      </c>
      <c r="AV515" s="27" t="b">
        <v>0</v>
      </c>
      <c r="AW515" s="27" t="b">
        <v>0</v>
      </c>
      <c r="AX515" s="27" t="b">
        <v>0</v>
      </c>
      <c r="AY515" s="27" t="b">
        <v>0</v>
      </c>
      <c r="AZ515" s="29"/>
    </row>
    <row r="516">
      <c r="A516" s="30" t="s">
        <v>2502</v>
      </c>
      <c r="B516" s="31" t="s">
        <v>2503</v>
      </c>
      <c r="C516" s="32"/>
      <c r="D516" s="54" t="s">
        <v>2504</v>
      </c>
      <c r="E516" s="34">
        <v>10.0</v>
      </c>
      <c r="F516" s="35"/>
      <c r="G516" s="36" t="s">
        <v>2505</v>
      </c>
      <c r="H516" s="21" t="b">
        <v>0</v>
      </c>
      <c r="I516" s="16" t="b">
        <v>0</v>
      </c>
      <c r="J516" s="16" t="b">
        <v>0</v>
      </c>
      <c r="K516" s="16" t="b">
        <v>0</v>
      </c>
      <c r="L516" s="23" t="b">
        <v>1</v>
      </c>
      <c r="M516" s="18" t="s">
        <v>2505</v>
      </c>
      <c r="N516" s="37"/>
      <c r="O516" s="38"/>
      <c r="P516" s="21" t="b">
        <v>0</v>
      </c>
      <c r="Q516" s="16" t="b">
        <v>0</v>
      </c>
      <c r="R516" s="23" t="b">
        <v>1</v>
      </c>
      <c r="X516" s="39"/>
      <c r="AI516" s="41"/>
      <c r="AJ516" s="27" t="b">
        <v>0</v>
      </c>
      <c r="AK516" s="27" t="b">
        <v>0</v>
      </c>
      <c r="AL516" s="27" t="b">
        <v>0</v>
      </c>
      <c r="AM516" s="27" t="b">
        <v>0</v>
      </c>
      <c r="AN516" s="27" t="b">
        <v>0</v>
      </c>
      <c r="AO516" s="28" t="b">
        <v>0</v>
      </c>
      <c r="AP516" s="27" t="b">
        <v>0</v>
      </c>
      <c r="AQ516" s="27" t="b">
        <v>0</v>
      </c>
      <c r="AR516" s="27" t="b">
        <v>0</v>
      </c>
      <c r="AS516" s="27" t="b">
        <v>0</v>
      </c>
      <c r="AT516" s="27" t="b">
        <v>0</v>
      </c>
      <c r="AU516" s="27" t="b">
        <v>0</v>
      </c>
      <c r="AV516" s="27" t="b">
        <v>0</v>
      </c>
      <c r="AW516" s="27" t="b">
        <v>0</v>
      </c>
      <c r="AX516" s="27" t="b">
        <v>0</v>
      </c>
      <c r="AY516" s="27" t="b">
        <v>0</v>
      </c>
      <c r="AZ516" s="29"/>
    </row>
    <row r="517">
      <c r="A517" s="45" t="s">
        <v>2506</v>
      </c>
      <c r="B517" s="37" t="s">
        <v>2507</v>
      </c>
      <c r="C517" s="32">
        <v>2.349138337517E12</v>
      </c>
      <c r="D517" s="33" t="s">
        <v>2508</v>
      </c>
      <c r="E517" s="46">
        <v>44.0</v>
      </c>
      <c r="F517" s="29"/>
      <c r="G517" s="47" t="s">
        <v>2509</v>
      </c>
      <c r="H517" s="21" t="b">
        <v>0</v>
      </c>
      <c r="I517" s="16" t="b">
        <v>0</v>
      </c>
      <c r="J517" s="22" t="b">
        <v>1</v>
      </c>
      <c r="K517" s="16" t="b">
        <v>0</v>
      </c>
      <c r="L517" s="17" t="b">
        <v>0</v>
      </c>
      <c r="M517" s="18"/>
      <c r="O517" s="40"/>
      <c r="P517" s="66" t="b">
        <v>1</v>
      </c>
      <c r="Q517" s="63" t="b">
        <v>1</v>
      </c>
      <c r="R517" s="64" t="b">
        <v>1</v>
      </c>
      <c r="X517" s="39"/>
      <c r="AI517" s="41"/>
      <c r="AJ517" s="63" t="b">
        <v>1</v>
      </c>
      <c r="AK517" s="27" t="b">
        <v>0</v>
      </c>
      <c r="AL517" s="27" t="b">
        <v>0</v>
      </c>
      <c r="AM517" s="27" t="b">
        <v>0</v>
      </c>
      <c r="AN517" s="27" t="b">
        <v>0</v>
      </c>
      <c r="AO517" s="28" t="b">
        <v>0</v>
      </c>
      <c r="AP517" s="27" t="b">
        <v>0</v>
      </c>
      <c r="AQ517" s="27" t="b">
        <v>0</v>
      </c>
      <c r="AR517" s="27" t="b">
        <v>0</v>
      </c>
      <c r="AS517" s="27" t="b">
        <v>0</v>
      </c>
      <c r="AT517" s="27" t="b">
        <v>0</v>
      </c>
      <c r="AU517" s="27" t="b">
        <v>0</v>
      </c>
      <c r="AV517" s="27" t="b">
        <v>0</v>
      </c>
      <c r="AW517" s="27" t="b">
        <v>0</v>
      </c>
      <c r="AX517" s="63" t="b">
        <v>1</v>
      </c>
      <c r="AY517" s="27" t="b">
        <v>0</v>
      </c>
      <c r="AZ517" s="29" t="s">
        <v>101</v>
      </c>
    </row>
    <row r="518">
      <c r="A518" s="9" t="s">
        <v>2510</v>
      </c>
      <c r="B518" s="42" t="s">
        <v>2511</v>
      </c>
      <c r="C518" s="48" t="s">
        <v>2512</v>
      </c>
      <c r="D518" s="50" t="s">
        <v>2513</v>
      </c>
      <c r="E518" s="12">
        <v>25.0</v>
      </c>
      <c r="F518" s="13" t="s">
        <v>2514</v>
      </c>
      <c r="G518" s="14" t="s">
        <v>2515</v>
      </c>
      <c r="H518" s="15" t="b">
        <v>1</v>
      </c>
      <c r="I518" s="16" t="b">
        <v>0</v>
      </c>
      <c r="J518" s="16" t="b">
        <v>0</v>
      </c>
      <c r="K518" s="16" t="b">
        <v>0</v>
      </c>
      <c r="L518" s="17" t="b">
        <v>0</v>
      </c>
      <c r="M518" s="18" t="s">
        <v>270</v>
      </c>
      <c r="O518" s="40"/>
      <c r="P518" s="15" t="b">
        <v>1</v>
      </c>
      <c r="Q518" s="22" t="b">
        <v>1</v>
      </c>
      <c r="R518" s="17" t="b">
        <v>0</v>
      </c>
      <c r="X518" s="39"/>
      <c r="AI518" s="41"/>
      <c r="AO518" s="40"/>
    </row>
    <row r="519">
      <c r="A519" s="30" t="s">
        <v>2516</v>
      </c>
      <c r="B519" s="37"/>
      <c r="C519" s="32"/>
      <c r="D519" s="54" t="s">
        <v>2517</v>
      </c>
      <c r="E519" s="34">
        <v>210.0</v>
      </c>
      <c r="F519" s="35"/>
      <c r="G519" s="36" t="s">
        <v>2518</v>
      </c>
      <c r="H519" s="21" t="b">
        <v>0</v>
      </c>
      <c r="I519" s="16" t="b">
        <v>0</v>
      </c>
      <c r="J519" s="16" t="b">
        <v>0</v>
      </c>
      <c r="K519" s="16" t="b">
        <v>0</v>
      </c>
      <c r="L519" s="23" t="b">
        <v>1</v>
      </c>
      <c r="M519" s="18" t="s">
        <v>2519</v>
      </c>
      <c r="N519" s="37"/>
      <c r="O519" s="38"/>
      <c r="P519" s="21" t="b">
        <v>0</v>
      </c>
      <c r="Q519" s="22" t="b">
        <v>1</v>
      </c>
      <c r="R519" s="23" t="b">
        <v>1</v>
      </c>
      <c r="X519" s="39"/>
      <c r="AI519" s="41"/>
      <c r="AJ519" s="27" t="b">
        <v>0</v>
      </c>
      <c r="AK519" s="27" t="b">
        <v>0</v>
      </c>
      <c r="AL519" s="27" t="b">
        <v>0</v>
      </c>
      <c r="AM519" s="27" t="b">
        <v>0</v>
      </c>
      <c r="AN519" s="27" t="b">
        <v>0</v>
      </c>
      <c r="AO519" s="28" t="b">
        <v>0</v>
      </c>
      <c r="AP519" s="27" t="b">
        <v>0</v>
      </c>
      <c r="AQ519" s="27" t="b">
        <v>0</v>
      </c>
      <c r="AR519" s="27" t="b">
        <v>0</v>
      </c>
      <c r="AS519" s="27" t="b">
        <v>0</v>
      </c>
      <c r="AT519" s="27" t="b">
        <v>0</v>
      </c>
      <c r="AU519" s="27" t="b">
        <v>0</v>
      </c>
      <c r="AV519" s="27" t="b">
        <v>0</v>
      </c>
      <c r="AW519" s="27" t="b">
        <v>0</v>
      </c>
      <c r="AX519" s="27" t="b">
        <v>0</v>
      </c>
      <c r="AY519" s="27" t="b">
        <v>0</v>
      </c>
      <c r="AZ519" s="29"/>
    </row>
    <row r="520">
      <c r="A520" s="9" t="s">
        <v>2520</v>
      </c>
      <c r="B520" s="42" t="s">
        <v>2521</v>
      </c>
      <c r="C520" s="11"/>
      <c r="E520" s="12" t="s">
        <v>2522</v>
      </c>
      <c r="F520" s="13" t="s">
        <v>2523</v>
      </c>
      <c r="G520" s="14" t="s">
        <v>2524</v>
      </c>
      <c r="H520" s="15" t="b">
        <v>1</v>
      </c>
      <c r="I520" s="16" t="b">
        <v>0</v>
      </c>
      <c r="J520" s="16" t="b">
        <v>0</v>
      </c>
      <c r="K520" s="16" t="b">
        <v>0</v>
      </c>
      <c r="L520" s="17" t="b">
        <v>0</v>
      </c>
      <c r="M520" s="18" t="s">
        <v>2525</v>
      </c>
      <c r="N520" s="19"/>
      <c r="O520" s="20"/>
      <c r="P520" s="15" t="b">
        <v>1</v>
      </c>
      <c r="Q520" s="22" t="b">
        <v>1</v>
      </c>
      <c r="R520" s="23" t="b">
        <v>1</v>
      </c>
      <c r="S520" s="74"/>
      <c r="T520" s="16"/>
      <c r="U520" s="16"/>
      <c r="V520" s="16"/>
      <c r="W520" s="16"/>
      <c r="X520" s="21"/>
      <c r="Y520" s="16"/>
      <c r="Z520" s="16"/>
      <c r="AA520" s="16"/>
      <c r="AB520" s="16"/>
      <c r="AC520" s="16"/>
      <c r="AD520" s="16"/>
      <c r="AE520" s="16"/>
      <c r="AF520" s="16"/>
      <c r="AG520" s="16"/>
      <c r="AH520" s="19"/>
      <c r="AI520" s="25"/>
      <c r="AJ520" s="27"/>
      <c r="AK520" s="27"/>
      <c r="AL520" s="27"/>
      <c r="AM520" s="27"/>
      <c r="AN520" s="27"/>
      <c r="AO520" s="28"/>
      <c r="AP520" s="27"/>
      <c r="AQ520" s="27"/>
      <c r="AR520" s="27"/>
      <c r="AS520" s="27"/>
      <c r="AT520" s="27"/>
      <c r="AU520" s="27"/>
      <c r="AV520" s="27"/>
      <c r="AW520" s="27"/>
      <c r="AX520" s="27"/>
      <c r="AY520" s="27"/>
      <c r="AZ520" s="29"/>
    </row>
    <row r="521">
      <c r="A521" s="9" t="s">
        <v>2526</v>
      </c>
      <c r="B521" s="10"/>
      <c r="C521" s="48" t="s">
        <v>2527</v>
      </c>
      <c r="E521" s="12">
        <v>6.0</v>
      </c>
      <c r="F521" s="10"/>
      <c r="G521" s="14" t="s">
        <v>2528</v>
      </c>
      <c r="H521" s="15" t="b">
        <v>1</v>
      </c>
      <c r="I521" s="16" t="b">
        <v>0</v>
      </c>
      <c r="J521" s="16" t="b">
        <v>0</v>
      </c>
      <c r="K521" s="16" t="b">
        <v>0</v>
      </c>
      <c r="L521" s="17" t="b">
        <v>0</v>
      </c>
      <c r="M521" s="18" t="s">
        <v>2529</v>
      </c>
      <c r="N521" s="19"/>
      <c r="O521" s="20"/>
      <c r="P521" s="15" t="b">
        <v>1</v>
      </c>
      <c r="Q521" s="22" t="b">
        <v>1</v>
      </c>
      <c r="R521" s="23" t="b">
        <v>1</v>
      </c>
      <c r="S521" s="74"/>
      <c r="T521" s="16"/>
      <c r="U521" s="16"/>
      <c r="V521" s="16"/>
      <c r="W521" s="16"/>
      <c r="X521" s="21"/>
      <c r="Y521" s="16"/>
      <c r="Z521" s="16"/>
      <c r="AA521" s="16"/>
      <c r="AB521" s="16"/>
      <c r="AC521" s="16"/>
      <c r="AD521" s="16"/>
      <c r="AE521" s="16"/>
      <c r="AF521" s="16"/>
      <c r="AG521" s="16"/>
      <c r="AH521" s="19"/>
      <c r="AI521" s="25"/>
      <c r="AJ521" s="27"/>
      <c r="AK521" s="27"/>
      <c r="AL521" s="27"/>
      <c r="AM521" s="27"/>
      <c r="AN521" s="27"/>
      <c r="AO521" s="28"/>
      <c r="AP521" s="27"/>
      <c r="AQ521" s="27"/>
      <c r="AR521" s="27"/>
      <c r="AS521" s="27"/>
      <c r="AT521" s="27"/>
      <c r="AU521" s="27"/>
      <c r="AV521" s="27"/>
      <c r="AW521" s="27"/>
      <c r="AX521" s="27"/>
      <c r="AY521" s="27"/>
      <c r="AZ521" s="29"/>
    </row>
    <row r="522">
      <c r="A522" s="45" t="s">
        <v>2530</v>
      </c>
      <c r="B522" s="37"/>
      <c r="C522" s="32"/>
      <c r="D522" s="33" t="s">
        <v>2531</v>
      </c>
      <c r="E522" s="46">
        <v>5.0</v>
      </c>
      <c r="F522" s="29"/>
      <c r="G522" s="47">
        <v>54.0</v>
      </c>
      <c r="H522" s="21" t="b">
        <v>0</v>
      </c>
      <c r="I522" s="16" t="b">
        <v>0</v>
      </c>
      <c r="J522" s="16" t="b">
        <v>0</v>
      </c>
      <c r="K522" s="22" t="b">
        <v>1</v>
      </c>
      <c r="L522" s="17" t="b">
        <v>0</v>
      </c>
      <c r="M522" s="18"/>
      <c r="N522" s="37" t="s">
        <v>2532</v>
      </c>
      <c r="O522" s="38" t="s">
        <v>2533</v>
      </c>
      <c r="P522" s="26" t="b">
        <v>0</v>
      </c>
      <c r="Q522" s="27" t="b">
        <v>0</v>
      </c>
      <c r="R522" s="28" t="b">
        <v>0</v>
      </c>
      <c r="X522" s="39"/>
      <c r="AI522" s="41"/>
      <c r="AJ522" s="27" t="b">
        <v>0</v>
      </c>
      <c r="AK522" s="27" t="b">
        <v>0</v>
      </c>
      <c r="AL522" s="27" t="b">
        <v>0</v>
      </c>
      <c r="AM522" s="27" t="b">
        <v>0</v>
      </c>
      <c r="AN522" s="27" t="b">
        <v>0</v>
      </c>
      <c r="AO522" s="28" t="b">
        <v>0</v>
      </c>
      <c r="AP522" s="27" t="b">
        <v>0</v>
      </c>
      <c r="AQ522" s="27" t="b">
        <v>0</v>
      </c>
      <c r="AR522" s="27" t="b">
        <v>0</v>
      </c>
      <c r="AS522" s="27" t="b">
        <v>0</v>
      </c>
      <c r="AT522" s="27" t="b">
        <v>0</v>
      </c>
      <c r="AU522" s="27" t="b">
        <v>0</v>
      </c>
      <c r="AV522" s="27" t="b">
        <v>0</v>
      </c>
      <c r="AW522" s="27" t="b">
        <v>0</v>
      </c>
      <c r="AX522" s="27" t="b">
        <v>0</v>
      </c>
      <c r="AY522" s="27" t="b">
        <v>0</v>
      </c>
      <c r="AZ522" s="29"/>
    </row>
    <row r="523">
      <c r="A523" s="30" t="s">
        <v>2534</v>
      </c>
      <c r="B523" s="31" t="s">
        <v>2535</v>
      </c>
      <c r="C523" s="32"/>
      <c r="D523" s="33"/>
      <c r="E523" s="34">
        <v>1.0</v>
      </c>
      <c r="F523" s="35"/>
      <c r="G523" s="36" t="s">
        <v>2536</v>
      </c>
      <c r="H523" s="21" t="b">
        <v>0</v>
      </c>
      <c r="I523" s="16" t="b">
        <v>0</v>
      </c>
      <c r="J523" s="16" t="b">
        <v>0</v>
      </c>
      <c r="K523" s="16" t="b">
        <v>0</v>
      </c>
      <c r="L523" s="23" t="b">
        <v>1</v>
      </c>
      <c r="M523" s="18" t="s">
        <v>2537</v>
      </c>
      <c r="N523" s="37"/>
      <c r="O523" s="38"/>
      <c r="P523" s="21" t="b">
        <v>0</v>
      </c>
      <c r="Q523" s="16" t="b">
        <v>0</v>
      </c>
      <c r="R523" s="23" t="b">
        <v>1</v>
      </c>
      <c r="X523" s="39"/>
      <c r="AI523" s="41"/>
      <c r="AJ523" s="27" t="b">
        <v>0</v>
      </c>
      <c r="AK523" s="27" t="b">
        <v>0</v>
      </c>
      <c r="AL523" s="27" t="b">
        <v>0</v>
      </c>
      <c r="AM523" s="27" t="b">
        <v>0</v>
      </c>
      <c r="AN523" s="27" t="b">
        <v>0</v>
      </c>
      <c r="AO523" s="28" t="b">
        <v>0</v>
      </c>
      <c r="AP523" s="27" t="b">
        <v>0</v>
      </c>
      <c r="AQ523" s="27" t="b">
        <v>0</v>
      </c>
      <c r="AR523" s="27" t="b">
        <v>0</v>
      </c>
      <c r="AS523" s="27" t="b">
        <v>0</v>
      </c>
      <c r="AT523" s="27" t="b">
        <v>0</v>
      </c>
      <c r="AU523" s="27" t="b">
        <v>0</v>
      </c>
      <c r="AV523" s="27" t="b">
        <v>0</v>
      </c>
      <c r="AW523" s="27" t="b">
        <v>0</v>
      </c>
      <c r="AX523" s="27" t="b">
        <v>0</v>
      </c>
      <c r="AY523" s="27" t="b">
        <v>0</v>
      </c>
      <c r="AZ523" s="29"/>
    </row>
    <row r="524">
      <c r="A524" s="30" t="s">
        <v>2538</v>
      </c>
      <c r="B524" s="37"/>
      <c r="C524" s="44" t="s">
        <v>2539</v>
      </c>
      <c r="D524" s="33"/>
      <c r="E524" s="34">
        <v>1.0</v>
      </c>
      <c r="F524" s="35"/>
      <c r="G524" s="36" t="s">
        <v>2540</v>
      </c>
      <c r="H524" s="21" t="b">
        <v>0</v>
      </c>
      <c r="I524" s="16" t="b">
        <v>0</v>
      </c>
      <c r="J524" s="16" t="b">
        <v>0</v>
      </c>
      <c r="K524" s="16" t="b">
        <v>0</v>
      </c>
      <c r="L524" s="23" t="b">
        <v>1</v>
      </c>
      <c r="M524" s="18" t="s">
        <v>2541</v>
      </c>
      <c r="N524" s="37"/>
      <c r="O524" s="38"/>
      <c r="P524" s="15" t="b">
        <v>1</v>
      </c>
      <c r="Q524" s="22" t="b">
        <v>1</v>
      </c>
      <c r="R524" s="23" t="b">
        <v>1</v>
      </c>
      <c r="X524" s="39"/>
      <c r="AI524" s="41"/>
      <c r="AJ524" s="27" t="b">
        <v>0</v>
      </c>
      <c r="AK524" s="27" t="b">
        <v>0</v>
      </c>
      <c r="AL524" s="27" t="b">
        <v>0</v>
      </c>
      <c r="AM524" s="27" t="b">
        <v>0</v>
      </c>
      <c r="AN524" s="27" t="b">
        <v>0</v>
      </c>
      <c r="AO524" s="28" t="b">
        <v>0</v>
      </c>
      <c r="AP524" s="27" t="b">
        <v>0</v>
      </c>
      <c r="AQ524" s="27" t="b">
        <v>0</v>
      </c>
      <c r="AR524" s="27" t="b">
        <v>0</v>
      </c>
      <c r="AS524" s="27" t="b">
        <v>0</v>
      </c>
      <c r="AT524" s="27" t="b">
        <v>0</v>
      </c>
      <c r="AU524" s="27" t="b">
        <v>0</v>
      </c>
      <c r="AV524" s="27" t="b">
        <v>0</v>
      </c>
      <c r="AW524" s="27" t="b">
        <v>0</v>
      </c>
      <c r="AX524" s="27" t="b">
        <v>0</v>
      </c>
      <c r="AY524" s="27" t="b">
        <v>0</v>
      </c>
      <c r="AZ524" s="29"/>
    </row>
    <row r="525">
      <c r="A525" s="9" t="s">
        <v>2542</v>
      </c>
      <c r="B525" s="10"/>
      <c r="C525" s="48" t="s">
        <v>2543</v>
      </c>
      <c r="E525" s="12">
        <v>102.0</v>
      </c>
      <c r="F525" s="13" t="s">
        <v>2544</v>
      </c>
      <c r="G525" s="14" t="s">
        <v>2545</v>
      </c>
      <c r="H525" s="15" t="b">
        <v>1</v>
      </c>
      <c r="I525" s="16" t="b">
        <v>0</v>
      </c>
      <c r="J525" s="16" t="b">
        <v>0</v>
      </c>
      <c r="K525" s="16" t="b">
        <v>0</v>
      </c>
      <c r="L525" s="17" t="b">
        <v>0</v>
      </c>
      <c r="M525" s="18" t="s">
        <v>2546</v>
      </c>
      <c r="O525" s="40"/>
      <c r="P525" s="15" t="b">
        <v>1</v>
      </c>
      <c r="Q525" s="22" t="b">
        <v>1</v>
      </c>
      <c r="R525" s="23" t="b">
        <v>1</v>
      </c>
      <c r="X525" s="39"/>
      <c r="AI525" s="41"/>
      <c r="AO525" s="40"/>
    </row>
    <row r="526">
      <c r="A526" s="9" t="s">
        <v>2547</v>
      </c>
      <c r="B526" s="10"/>
      <c r="C526" s="48" t="s">
        <v>2548</v>
      </c>
      <c r="E526" s="12">
        <v>12.0</v>
      </c>
      <c r="F526" s="13" t="s">
        <v>2549</v>
      </c>
      <c r="G526" s="14" t="s">
        <v>2550</v>
      </c>
      <c r="H526" s="15" t="b">
        <v>1</v>
      </c>
      <c r="I526" s="16" t="b">
        <v>0</v>
      </c>
      <c r="J526" s="16" t="b">
        <v>0</v>
      </c>
      <c r="K526" s="16" t="b">
        <v>0</v>
      </c>
      <c r="L526" s="17" t="b">
        <v>0</v>
      </c>
      <c r="M526" s="18" t="s">
        <v>2551</v>
      </c>
      <c r="N526" s="19"/>
      <c r="O526" s="20"/>
      <c r="P526" s="21" t="b">
        <v>0</v>
      </c>
      <c r="Q526" s="16" t="b">
        <v>0</v>
      </c>
      <c r="R526" s="17" t="b">
        <v>0</v>
      </c>
      <c r="S526" s="74"/>
      <c r="T526" s="16"/>
      <c r="U526" s="16"/>
      <c r="V526" s="16"/>
      <c r="W526" s="16"/>
      <c r="X526" s="21"/>
      <c r="Y526" s="16"/>
      <c r="Z526" s="16"/>
      <c r="AA526" s="16"/>
      <c r="AB526" s="16"/>
      <c r="AC526" s="16"/>
      <c r="AD526" s="16"/>
      <c r="AE526" s="16"/>
      <c r="AF526" s="16"/>
      <c r="AG526" s="16"/>
      <c r="AH526" s="19"/>
      <c r="AI526" s="25"/>
      <c r="AJ526" s="27"/>
      <c r="AK526" s="27"/>
      <c r="AL526" s="27"/>
      <c r="AM526" s="27"/>
      <c r="AN526" s="27"/>
      <c r="AO526" s="28"/>
      <c r="AP526" s="27"/>
      <c r="AQ526" s="27"/>
      <c r="AR526" s="27"/>
      <c r="AS526" s="27"/>
      <c r="AT526" s="27"/>
      <c r="AU526" s="27"/>
      <c r="AV526" s="27"/>
      <c r="AW526" s="27"/>
      <c r="AX526" s="27"/>
      <c r="AY526" s="27"/>
      <c r="AZ526" s="29"/>
    </row>
    <row r="527">
      <c r="A527" s="30" t="s">
        <v>2552</v>
      </c>
      <c r="B527" s="37"/>
      <c r="C527" s="44" t="s">
        <v>2553</v>
      </c>
      <c r="D527" s="33"/>
      <c r="E527" s="60"/>
      <c r="F527" s="35"/>
      <c r="G527" s="36" t="s">
        <v>2554</v>
      </c>
      <c r="H527" s="21" t="b">
        <v>0</v>
      </c>
      <c r="I527" s="16" t="b">
        <v>0</v>
      </c>
      <c r="J527" s="16" t="b">
        <v>0</v>
      </c>
      <c r="K527" s="16" t="b">
        <v>0</v>
      </c>
      <c r="L527" s="23" t="b">
        <v>1</v>
      </c>
      <c r="M527" s="18" t="s">
        <v>2555</v>
      </c>
      <c r="N527" s="37"/>
      <c r="O527" s="38"/>
      <c r="P527" s="15" t="b">
        <v>1</v>
      </c>
      <c r="Q527" s="22" t="b">
        <v>1</v>
      </c>
      <c r="R527" s="17" t="b">
        <v>0</v>
      </c>
      <c r="X527" s="39"/>
      <c r="AI527" s="41"/>
      <c r="AJ527" s="27" t="b">
        <v>0</v>
      </c>
      <c r="AK527" s="27" t="b">
        <v>0</v>
      </c>
      <c r="AL527" s="27" t="b">
        <v>0</v>
      </c>
      <c r="AM527" s="27" t="b">
        <v>0</v>
      </c>
      <c r="AN527" s="27" t="b">
        <v>0</v>
      </c>
      <c r="AO527" s="28" t="b">
        <v>0</v>
      </c>
      <c r="AP527" s="27" t="b">
        <v>0</v>
      </c>
      <c r="AQ527" s="27" t="b">
        <v>0</v>
      </c>
      <c r="AR527" s="27" t="b">
        <v>0</v>
      </c>
      <c r="AS527" s="27" t="b">
        <v>0</v>
      </c>
      <c r="AT527" s="27" t="b">
        <v>0</v>
      </c>
      <c r="AU527" s="27" t="b">
        <v>0</v>
      </c>
      <c r="AV527" s="27" t="b">
        <v>0</v>
      </c>
      <c r="AW527" s="27" t="b">
        <v>0</v>
      </c>
      <c r="AX527" s="27" t="b">
        <v>0</v>
      </c>
      <c r="AY527" s="27" t="b">
        <v>0</v>
      </c>
      <c r="AZ527" s="29"/>
    </row>
    <row r="528">
      <c r="A528" s="30" t="s">
        <v>2556</v>
      </c>
      <c r="B528" s="37"/>
      <c r="C528" s="44" t="s">
        <v>2557</v>
      </c>
      <c r="D528" s="33"/>
      <c r="E528" s="34">
        <v>20.0</v>
      </c>
      <c r="F528" s="35"/>
      <c r="G528" s="36" t="s">
        <v>2558</v>
      </c>
      <c r="H528" s="21" t="b">
        <v>0</v>
      </c>
      <c r="I528" s="16" t="b">
        <v>0</v>
      </c>
      <c r="J528" s="16" t="b">
        <v>0</v>
      </c>
      <c r="K528" s="16" t="b">
        <v>0</v>
      </c>
      <c r="L528" s="23" t="b">
        <v>1</v>
      </c>
      <c r="M528" s="18" t="s">
        <v>2559</v>
      </c>
      <c r="N528" s="37"/>
      <c r="O528" s="38"/>
      <c r="P528" s="15" t="b">
        <v>1</v>
      </c>
      <c r="Q528" s="22" t="b">
        <v>1</v>
      </c>
      <c r="R528" s="23" t="b">
        <v>1</v>
      </c>
      <c r="X528" s="39"/>
      <c r="AI528" s="41"/>
      <c r="AJ528" s="27" t="b">
        <v>0</v>
      </c>
      <c r="AK528" s="27" t="b">
        <v>0</v>
      </c>
      <c r="AL528" s="27" t="b">
        <v>0</v>
      </c>
      <c r="AM528" s="27" t="b">
        <v>0</v>
      </c>
      <c r="AN528" s="27" t="b">
        <v>0</v>
      </c>
      <c r="AO528" s="28" t="b">
        <v>0</v>
      </c>
      <c r="AP528" s="27" t="b">
        <v>0</v>
      </c>
      <c r="AQ528" s="27" t="b">
        <v>0</v>
      </c>
      <c r="AR528" s="27" t="b">
        <v>0</v>
      </c>
      <c r="AS528" s="27" t="b">
        <v>0</v>
      </c>
      <c r="AT528" s="27" t="b">
        <v>0</v>
      </c>
      <c r="AU528" s="27" t="b">
        <v>0</v>
      </c>
      <c r="AV528" s="27" t="b">
        <v>0</v>
      </c>
      <c r="AW528" s="27" t="b">
        <v>0</v>
      </c>
      <c r="AX528" s="27" t="b">
        <v>0</v>
      </c>
      <c r="AY528" s="27" t="b">
        <v>0</v>
      </c>
      <c r="AZ528" s="29"/>
    </row>
    <row r="529">
      <c r="A529" s="45" t="s">
        <v>2560</v>
      </c>
      <c r="B529" s="45" t="s">
        <v>2561</v>
      </c>
      <c r="C529" s="55" t="s">
        <v>2562</v>
      </c>
      <c r="D529" s="56" t="s">
        <v>2563</v>
      </c>
      <c r="E529" s="34">
        <v>40.0</v>
      </c>
      <c r="F529" s="56" t="s">
        <v>2564</v>
      </c>
      <c r="G529" s="57" t="s">
        <v>2565</v>
      </c>
      <c r="H529" s="21" t="b">
        <v>0</v>
      </c>
      <c r="I529" s="22" t="b">
        <v>1</v>
      </c>
      <c r="J529" s="16" t="b">
        <v>0</v>
      </c>
      <c r="K529" s="16" t="b">
        <v>0</v>
      </c>
      <c r="L529" s="17" t="b">
        <v>0</v>
      </c>
      <c r="M529" s="18"/>
      <c r="O529" s="40"/>
      <c r="P529" s="21" t="b">
        <v>0</v>
      </c>
      <c r="Q529" s="22" t="b">
        <v>1</v>
      </c>
      <c r="R529" s="17" t="b">
        <v>0</v>
      </c>
      <c r="S529" s="75" t="b">
        <v>1</v>
      </c>
      <c r="T529" s="22" t="b">
        <v>1</v>
      </c>
      <c r="U529" s="22" t="b">
        <v>1</v>
      </c>
      <c r="V529" s="16" t="b">
        <v>0</v>
      </c>
      <c r="W529" s="16" t="b">
        <v>0</v>
      </c>
      <c r="X529" s="15" t="b">
        <v>1</v>
      </c>
      <c r="Y529" s="16" t="b">
        <v>0</v>
      </c>
      <c r="Z529" s="16" t="b">
        <v>0</v>
      </c>
      <c r="AA529" s="16" t="b">
        <v>0</v>
      </c>
      <c r="AB529" s="16" t="b">
        <v>0</v>
      </c>
      <c r="AC529" s="16" t="b">
        <v>0</v>
      </c>
      <c r="AD529" s="16" t="b">
        <v>0</v>
      </c>
      <c r="AE529" s="16" t="b">
        <v>0</v>
      </c>
      <c r="AF529" s="16" t="b">
        <v>0</v>
      </c>
      <c r="AG529" s="16" t="b">
        <v>0</v>
      </c>
      <c r="AH529" s="19" t="s">
        <v>101</v>
      </c>
      <c r="AI529" s="25" t="s">
        <v>2566</v>
      </c>
      <c r="AO529" s="40"/>
    </row>
    <row r="530">
      <c r="A530" s="9" t="s">
        <v>2567</v>
      </c>
      <c r="B530" s="10"/>
      <c r="C530" s="48" t="s">
        <v>2568</v>
      </c>
      <c r="E530" s="12">
        <v>21.0</v>
      </c>
      <c r="F530" s="42" t="s">
        <v>2569</v>
      </c>
      <c r="G530" s="14" t="s">
        <v>2570</v>
      </c>
      <c r="H530" s="15" t="b">
        <v>1</v>
      </c>
      <c r="I530" s="16" t="b">
        <v>0</v>
      </c>
      <c r="J530" s="16" t="b">
        <v>0</v>
      </c>
      <c r="K530" s="16" t="b">
        <v>0</v>
      </c>
      <c r="L530" s="17" t="b">
        <v>0</v>
      </c>
      <c r="M530" s="18" t="s">
        <v>216</v>
      </c>
      <c r="O530" s="40"/>
      <c r="P530" s="15" t="b">
        <v>1</v>
      </c>
      <c r="Q530" s="16" t="b">
        <v>0</v>
      </c>
      <c r="R530" s="23" t="b">
        <v>1</v>
      </c>
      <c r="X530" s="39"/>
      <c r="AI530" s="41"/>
      <c r="AO530" s="40"/>
    </row>
    <row r="531">
      <c r="A531" s="9" t="s">
        <v>2571</v>
      </c>
      <c r="B531" s="10"/>
      <c r="C531" s="48" t="s">
        <v>2572</v>
      </c>
      <c r="E531" s="12">
        <v>5.0</v>
      </c>
      <c r="F531" s="13" t="s">
        <v>2573</v>
      </c>
      <c r="G531" s="14" t="s">
        <v>2574</v>
      </c>
      <c r="H531" s="15" t="b">
        <v>1</v>
      </c>
      <c r="I531" s="16" t="b">
        <v>0</v>
      </c>
      <c r="J531" s="16" t="b">
        <v>0</v>
      </c>
      <c r="K531" s="16" t="b">
        <v>0</v>
      </c>
      <c r="L531" s="17" t="b">
        <v>0</v>
      </c>
      <c r="M531" s="18" t="s">
        <v>2575</v>
      </c>
      <c r="O531" s="40"/>
      <c r="P531" s="15" t="b">
        <v>1</v>
      </c>
      <c r="Q531" s="22" t="b">
        <v>1</v>
      </c>
      <c r="R531" s="17" t="b">
        <v>0</v>
      </c>
      <c r="X531" s="39"/>
      <c r="AI531" s="41"/>
      <c r="AO531" s="40"/>
    </row>
    <row r="532">
      <c r="A532" s="45" t="s">
        <v>2576</v>
      </c>
      <c r="B532" s="45" t="s">
        <v>2577</v>
      </c>
      <c r="C532" s="59"/>
      <c r="D532" s="56" t="s">
        <v>2578</v>
      </c>
      <c r="E532" s="34">
        <v>5.0</v>
      </c>
      <c r="F532" s="45" t="s">
        <v>2579</v>
      </c>
      <c r="G532" s="57" t="s">
        <v>2580</v>
      </c>
      <c r="H532" s="21" t="b">
        <v>0</v>
      </c>
      <c r="I532" s="22" t="b">
        <v>1</v>
      </c>
      <c r="J532" s="16" t="b">
        <v>0</v>
      </c>
      <c r="K532" s="16" t="b">
        <v>0</v>
      </c>
      <c r="L532" s="17" t="b">
        <v>0</v>
      </c>
      <c r="M532" s="18"/>
      <c r="O532" s="40"/>
      <c r="P532" s="21" t="b">
        <v>0</v>
      </c>
      <c r="Q532" s="16" t="b">
        <v>0</v>
      </c>
      <c r="R532" s="23" t="b">
        <v>1</v>
      </c>
      <c r="S532" s="74" t="b">
        <v>0</v>
      </c>
      <c r="T532" s="22" t="b">
        <v>1</v>
      </c>
      <c r="U532" s="22" t="b">
        <v>1</v>
      </c>
      <c r="V532" s="22" t="b">
        <v>1</v>
      </c>
      <c r="W532" s="16" t="b">
        <v>0</v>
      </c>
      <c r="X532" s="15" t="b">
        <v>1</v>
      </c>
      <c r="Y532" s="22" t="b">
        <v>1</v>
      </c>
      <c r="Z532" s="16" t="b">
        <v>0</v>
      </c>
      <c r="AA532" s="16" t="b">
        <v>0</v>
      </c>
      <c r="AB532" s="16" t="b">
        <v>0</v>
      </c>
      <c r="AC532" s="16" t="b">
        <v>0</v>
      </c>
      <c r="AD532" s="16" t="b">
        <v>0</v>
      </c>
      <c r="AE532" s="16" t="b">
        <v>0</v>
      </c>
      <c r="AF532" s="16" t="b">
        <v>0</v>
      </c>
      <c r="AG532" s="16" t="b">
        <v>0</v>
      </c>
      <c r="AH532" s="19" t="s">
        <v>101</v>
      </c>
      <c r="AI532" s="25" t="s">
        <v>508</v>
      </c>
      <c r="AO532" s="40"/>
    </row>
    <row r="533">
      <c r="A533" s="45" t="s">
        <v>2581</v>
      </c>
      <c r="B533" s="37" t="s">
        <v>2582</v>
      </c>
      <c r="C533" s="32">
        <v>9.7152854848E11</v>
      </c>
      <c r="D533" s="29"/>
      <c r="E533" s="46">
        <v>40.0</v>
      </c>
      <c r="F533" s="33" t="s">
        <v>2583</v>
      </c>
      <c r="G533" s="47" t="s">
        <v>2584</v>
      </c>
      <c r="H533" s="21" t="b">
        <v>0</v>
      </c>
      <c r="I533" s="16" t="b">
        <v>0</v>
      </c>
      <c r="J533" s="22" t="b">
        <v>1</v>
      </c>
      <c r="K533" s="16" t="b">
        <v>0</v>
      </c>
      <c r="L533" s="17" t="b">
        <v>0</v>
      </c>
      <c r="M533" s="18"/>
      <c r="O533" s="40"/>
      <c r="P533" s="26" t="b">
        <v>0</v>
      </c>
      <c r="Q533" s="27" t="b">
        <v>0</v>
      </c>
      <c r="R533" s="28" t="b">
        <v>0</v>
      </c>
      <c r="X533" s="39"/>
      <c r="AI533" s="41"/>
      <c r="AJ533" s="27" t="b">
        <v>0</v>
      </c>
      <c r="AK533" s="27" t="b">
        <v>0</v>
      </c>
      <c r="AL533" s="63" t="b">
        <v>1</v>
      </c>
      <c r="AM533" s="27" t="b">
        <v>0</v>
      </c>
      <c r="AN533" s="27" t="b">
        <v>0</v>
      </c>
      <c r="AO533" s="28" t="b">
        <v>0</v>
      </c>
      <c r="AP533" s="27" t="b">
        <v>0</v>
      </c>
      <c r="AQ533" s="27" t="b">
        <v>0</v>
      </c>
      <c r="AR533" s="27" t="b">
        <v>0</v>
      </c>
      <c r="AS533" s="27" t="b">
        <v>0</v>
      </c>
      <c r="AT533" s="27" t="b">
        <v>0</v>
      </c>
      <c r="AU533" s="27" t="b">
        <v>0</v>
      </c>
      <c r="AV533" s="27" t="b">
        <v>0</v>
      </c>
      <c r="AW533" s="63" t="b">
        <v>1</v>
      </c>
      <c r="AX533" s="27" t="b">
        <v>0</v>
      </c>
      <c r="AY533" s="63" t="b">
        <v>1</v>
      </c>
      <c r="AZ533" s="29" t="s">
        <v>101</v>
      </c>
    </row>
    <row r="534">
      <c r="A534" s="9" t="s">
        <v>2585</v>
      </c>
      <c r="B534" s="10"/>
      <c r="C534" s="48" t="s">
        <v>2586</v>
      </c>
      <c r="E534" s="12">
        <v>16.0</v>
      </c>
      <c r="F534" s="13" t="s">
        <v>2587</v>
      </c>
      <c r="G534" s="14" t="s">
        <v>2588</v>
      </c>
      <c r="H534" s="15" t="b">
        <v>1</v>
      </c>
      <c r="I534" s="16" t="b">
        <v>0</v>
      </c>
      <c r="J534" s="16" t="b">
        <v>0</v>
      </c>
      <c r="K534" s="16" t="b">
        <v>0</v>
      </c>
      <c r="L534" s="17" t="b">
        <v>0</v>
      </c>
      <c r="M534" s="18" t="s">
        <v>2589</v>
      </c>
      <c r="O534" s="40"/>
      <c r="P534" s="21" t="b">
        <v>0</v>
      </c>
      <c r="Q534" s="16" t="b">
        <v>0</v>
      </c>
      <c r="R534" s="23" t="b">
        <v>1</v>
      </c>
      <c r="X534" s="39"/>
      <c r="AI534" s="41"/>
      <c r="AO534" s="40"/>
    </row>
    <row r="535">
      <c r="A535" s="9" t="s">
        <v>2590</v>
      </c>
      <c r="B535" s="10"/>
      <c r="C535" s="48" t="s">
        <v>2591</v>
      </c>
      <c r="E535" s="12" t="s">
        <v>2592</v>
      </c>
      <c r="F535" s="10"/>
      <c r="G535" s="14" t="s">
        <v>2593</v>
      </c>
      <c r="H535" s="15" t="b">
        <v>1</v>
      </c>
      <c r="I535" s="16" t="b">
        <v>0</v>
      </c>
      <c r="J535" s="16" t="b">
        <v>0</v>
      </c>
      <c r="K535" s="16" t="b">
        <v>0</v>
      </c>
      <c r="L535" s="17" t="b">
        <v>0</v>
      </c>
      <c r="M535" s="18" t="s">
        <v>2594</v>
      </c>
      <c r="O535" s="40"/>
      <c r="P535" s="21" t="b">
        <v>0</v>
      </c>
      <c r="Q535" s="16" t="b">
        <v>0</v>
      </c>
      <c r="R535" s="17" t="b">
        <v>0</v>
      </c>
      <c r="X535" s="39"/>
      <c r="AI535" s="41"/>
      <c r="AO535" s="40"/>
    </row>
    <row r="536">
      <c r="A536" s="9" t="s">
        <v>2595</v>
      </c>
      <c r="B536" s="10"/>
      <c r="C536" s="48" t="s">
        <v>2596</v>
      </c>
      <c r="E536" s="12">
        <v>1.0</v>
      </c>
      <c r="F536" s="10"/>
      <c r="G536" s="14" t="s">
        <v>2597</v>
      </c>
      <c r="H536" s="15" t="b">
        <v>1</v>
      </c>
      <c r="I536" s="16" t="b">
        <v>0</v>
      </c>
      <c r="J536" s="16" t="b">
        <v>0</v>
      </c>
      <c r="K536" s="16" t="b">
        <v>0</v>
      </c>
      <c r="L536" s="17" t="b">
        <v>0</v>
      </c>
      <c r="M536" s="18" t="s">
        <v>2598</v>
      </c>
      <c r="O536" s="40"/>
      <c r="P536" s="15" t="b">
        <v>1</v>
      </c>
      <c r="Q536" s="16" t="b">
        <v>0</v>
      </c>
      <c r="R536" s="17" t="b">
        <v>0</v>
      </c>
      <c r="X536" s="39"/>
      <c r="AI536" s="41"/>
      <c r="AO536" s="40"/>
    </row>
    <row r="537">
      <c r="A537" s="9" t="s">
        <v>2599</v>
      </c>
      <c r="B537" s="10"/>
      <c r="C537" s="48" t="s">
        <v>2600</v>
      </c>
      <c r="E537" s="12">
        <v>5.0</v>
      </c>
      <c r="F537" s="13" t="s">
        <v>2601</v>
      </c>
      <c r="G537" s="14" t="s">
        <v>2602</v>
      </c>
      <c r="H537" s="15" t="b">
        <v>1</v>
      </c>
      <c r="I537" s="16" t="b">
        <v>0</v>
      </c>
      <c r="J537" s="16" t="b">
        <v>0</v>
      </c>
      <c r="K537" s="16" t="b">
        <v>0</v>
      </c>
      <c r="L537" s="17" t="b">
        <v>0</v>
      </c>
      <c r="M537" s="18" t="s">
        <v>2603</v>
      </c>
      <c r="O537" s="40"/>
      <c r="P537" s="21" t="b">
        <v>0</v>
      </c>
      <c r="Q537" s="22" t="b">
        <v>1</v>
      </c>
      <c r="R537" s="23" t="b">
        <v>1</v>
      </c>
      <c r="X537" s="39"/>
      <c r="AI537" s="41"/>
      <c r="AO537" s="40"/>
    </row>
    <row r="538">
      <c r="A538" s="30" t="s">
        <v>2604</v>
      </c>
      <c r="B538" s="31" t="s">
        <v>2605</v>
      </c>
      <c r="C538" s="32"/>
      <c r="D538" s="33"/>
      <c r="E538" s="34">
        <v>400.0</v>
      </c>
      <c r="F538" s="35"/>
      <c r="G538" s="36" t="s">
        <v>2606</v>
      </c>
      <c r="H538" s="21" t="b">
        <v>0</v>
      </c>
      <c r="I538" s="16" t="b">
        <v>0</v>
      </c>
      <c r="J538" s="16" t="b">
        <v>0</v>
      </c>
      <c r="K538" s="16" t="b">
        <v>0</v>
      </c>
      <c r="L538" s="23" t="b">
        <v>1</v>
      </c>
      <c r="M538" s="18" t="s">
        <v>1919</v>
      </c>
      <c r="N538" s="37"/>
      <c r="O538" s="38"/>
      <c r="P538" s="15" t="b">
        <v>1</v>
      </c>
      <c r="Q538" s="16" t="b">
        <v>0</v>
      </c>
      <c r="R538" s="23" t="b">
        <v>1</v>
      </c>
      <c r="X538" s="39"/>
      <c r="AI538" s="41"/>
      <c r="AJ538" s="27" t="b">
        <v>0</v>
      </c>
      <c r="AK538" s="27" t="b">
        <v>0</v>
      </c>
      <c r="AL538" s="27" t="b">
        <v>0</v>
      </c>
      <c r="AM538" s="27" t="b">
        <v>0</v>
      </c>
      <c r="AN538" s="27" t="b">
        <v>0</v>
      </c>
      <c r="AO538" s="28" t="b">
        <v>0</v>
      </c>
      <c r="AP538" s="27" t="b">
        <v>0</v>
      </c>
      <c r="AQ538" s="27" t="b">
        <v>0</v>
      </c>
      <c r="AR538" s="27" t="b">
        <v>0</v>
      </c>
      <c r="AS538" s="27" t="b">
        <v>0</v>
      </c>
      <c r="AT538" s="27" t="b">
        <v>0</v>
      </c>
      <c r="AU538" s="27" t="b">
        <v>0</v>
      </c>
      <c r="AV538" s="27" t="b">
        <v>0</v>
      </c>
      <c r="AW538" s="27" t="b">
        <v>0</v>
      </c>
      <c r="AX538" s="27" t="b">
        <v>0</v>
      </c>
      <c r="AY538" s="27" t="b">
        <v>0</v>
      </c>
      <c r="AZ538" s="29"/>
    </row>
    <row r="539">
      <c r="A539" s="30" t="s">
        <v>2607</v>
      </c>
      <c r="B539" s="37"/>
      <c r="C539" s="44" t="s">
        <v>2608</v>
      </c>
      <c r="D539" s="33"/>
      <c r="E539" s="34">
        <v>10.0</v>
      </c>
      <c r="F539" s="35" t="s">
        <v>2609</v>
      </c>
      <c r="G539" s="36" t="s">
        <v>2610</v>
      </c>
      <c r="H539" s="21" t="b">
        <v>0</v>
      </c>
      <c r="I539" s="16" t="b">
        <v>0</v>
      </c>
      <c r="J539" s="16" t="b">
        <v>0</v>
      </c>
      <c r="K539" s="16" t="b">
        <v>0</v>
      </c>
      <c r="L539" s="23" t="b">
        <v>1</v>
      </c>
      <c r="M539" s="18" t="s">
        <v>844</v>
      </c>
      <c r="N539" s="37"/>
      <c r="O539" s="38"/>
      <c r="P539" s="15" t="b">
        <v>1</v>
      </c>
      <c r="Q539" s="22" t="b">
        <v>1</v>
      </c>
      <c r="R539" s="23" t="b">
        <v>1</v>
      </c>
      <c r="X539" s="39"/>
      <c r="AI539" s="41"/>
      <c r="AJ539" s="27" t="b">
        <v>0</v>
      </c>
      <c r="AK539" s="27" t="b">
        <v>0</v>
      </c>
      <c r="AL539" s="27" t="b">
        <v>0</v>
      </c>
      <c r="AM539" s="27" t="b">
        <v>0</v>
      </c>
      <c r="AN539" s="27" t="b">
        <v>0</v>
      </c>
      <c r="AO539" s="28" t="b">
        <v>0</v>
      </c>
      <c r="AP539" s="27" t="b">
        <v>0</v>
      </c>
      <c r="AQ539" s="27" t="b">
        <v>0</v>
      </c>
      <c r="AR539" s="27" t="b">
        <v>0</v>
      </c>
      <c r="AS539" s="27" t="b">
        <v>0</v>
      </c>
      <c r="AT539" s="27" t="b">
        <v>0</v>
      </c>
      <c r="AU539" s="27" t="b">
        <v>0</v>
      </c>
      <c r="AV539" s="27" t="b">
        <v>0</v>
      </c>
      <c r="AW539" s="27" t="b">
        <v>0</v>
      </c>
      <c r="AX539" s="27" t="b">
        <v>0</v>
      </c>
      <c r="AY539" s="27" t="b">
        <v>0</v>
      </c>
      <c r="AZ539" s="29"/>
    </row>
    <row r="540">
      <c r="A540" s="45" t="s">
        <v>2611</v>
      </c>
      <c r="B540" s="37"/>
      <c r="C540" s="32" t="s">
        <v>2612</v>
      </c>
      <c r="D540" s="29"/>
      <c r="E540" s="46">
        <v>7.0</v>
      </c>
      <c r="F540" s="33" t="s">
        <v>2613</v>
      </c>
      <c r="G540" s="47" t="s">
        <v>2614</v>
      </c>
      <c r="H540" s="21" t="b">
        <v>0</v>
      </c>
      <c r="I540" s="16" t="b">
        <v>0</v>
      </c>
      <c r="J540" s="22" t="b">
        <v>1</v>
      </c>
      <c r="K540" s="16" t="b">
        <v>0</v>
      </c>
      <c r="L540" s="17" t="b">
        <v>0</v>
      </c>
      <c r="M540" s="18"/>
      <c r="O540" s="40"/>
      <c r="P540" s="26" t="b">
        <v>0</v>
      </c>
      <c r="Q540" s="27" t="b">
        <v>0</v>
      </c>
      <c r="R540" s="28" t="b">
        <v>0</v>
      </c>
      <c r="X540" s="39"/>
      <c r="AI540" s="41"/>
      <c r="AJ540" s="63" t="b">
        <v>1</v>
      </c>
      <c r="AK540" s="27" t="b">
        <v>0</v>
      </c>
      <c r="AL540" s="63" t="b">
        <v>1</v>
      </c>
      <c r="AM540" s="27" t="b">
        <v>0</v>
      </c>
      <c r="AN540" s="27" t="b">
        <v>0</v>
      </c>
      <c r="AO540" s="28" t="b">
        <v>0</v>
      </c>
      <c r="AP540" s="63" t="b">
        <v>1</v>
      </c>
      <c r="AQ540" s="27" t="b">
        <v>0</v>
      </c>
      <c r="AR540" s="27" t="b">
        <v>0</v>
      </c>
      <c r="AS540" s="27" t="b">
        <v>0</v>
      </c>
      <c r="AT540" s="27" t="b">
        <v>0</v>
      </c>
      <c r="AU540" s="27" t="b">
        <v>0</v>
      </c>
      <c r="AV540" s="27" t="b">
        <v>0</v>
      </c>
      <c r="AW540" s="27" t="b">
        <v>0</v>
      </c>
      <c r="AX540" s="27" t="b">
        <v>0</v>
      </c>
      <c r="AY540" s="27" t="b">
        <v>0</v>
      </c>
      <c r="AZ540" s="29" t="s">
        <v>101</v>
      </c>
    </row>
    <row r="541">
      <c r="A541" s="9" t="s">
        <v>2615</v>
      </c>
      <c r="B541" s="42" t="s">
        <v>2616</v>
      </c>
      <c r="C541" s="48" t="s">
        <v>2617</v>
      </c>
      <c r="E541" s="12">
        <v>1.0</v>
      </c>
      <c r="F541" s="13" t="s">
        <v>2618</v>
      </c>
      <c r="G541" s="14" t="s">
        <v>2619</v>
      </c>
      <c r="H541" s="15" t="b">
        <v>1</v>
      </c>
      <c r="I541" s="16" t="b">
        <v>0</v>
      </c>
      <c r="J541" s="16" t="b">
        <v>0</v>
      </c>
      <c r="K541" s="16" t="b">
        <v>0</v>
      </c>
      <c r="L541" s="17" t="b">
        <v>0</v>
      </c>
      <c r="M541" s="18" t="s">
        <v>2620</v>
      </c>
      <c r="N541" s="19"/>
      <c r="O541" s="20"/>
      <c r="P541" s="15" t="b">
        <v>1</v>
      </c>
      <c r="Q541" s="16" t="b">
        <v>0</v>
      </c>
      <c r="R541" s="23" t="b">
        <v>1</v>
      </c>
      <c r="S541" s="74"/>
      <c r="T541" s="16"/>
      <c r="U541" s="16"/>
      <c r="V541" s="16"/>
      <c r="W541" s="16"/>
      <c r="X541" s="21"/>
      <c r="Y541" s="16"/>
      <c r="Z541" s="16"/>
      <c r="AA541" s="16"/>
      <c r="AB541" s="16"/>
      <c r="AC541" s="16"/>
      <c r="AD541" s="16"/>
      <c r="AE541" s="16"/>
      <c r="AF541" s="16"/>
      <c r="AG541" s="16"/>
      <c r="AH541" s="69"/>
      <c r="AI541" s="25"/>
      <c r="AJ541" s="27"/>
      <c r="AK541" s="27"/>
      <c r="AL541" s="27"/>
      <c r="AM541" s="27"/>
      <c r="AN541" s="27"/>
      <c r="AO541" s="28"/>
      <c r="AP541" s="27"/>
      <c r="AQ541" s="27"/>
      <c r="AR541" s="27"/>
      <c r="AS541" s="27"/>
      <c r="AT541" s="27"/>
      <c r="AU541" s="27"/>
      <c r="AV541" s="27"/>
      <c r="AW541" s="27"/>
      <c r="AX541" s="27"/>
      <c r="AY541" s="27"/>
      <c r="AZ541" s="29"/>
    </row>
    <row r="542">
      <c r="A542" s="9" t="s">
        <v>2621</v>
      </c>
      <c r="B542" s="10"/>
      <c r="C542" s="48" t="s">
        <v>2622</v>
      </c>
      <c r="E542" s="12">
        <v>7.0</v>
      </c>
      <c r="F542" s="13" t="s">
        <v>2623</v>
      </c>
      <c r="G542" s="14" t="s">
        <v>2624</v>
      </c>
      <c r="H542" s="15" t="b">
        <v>1</v>
      </c>
      <c r="I542" s="16" t="b">
        <v>0</v>
      </c>
      <c r="J542" s="16" t="b">
        <v>0</v>
      </c>
      <c r="K542" s="16" t="b">
        <v>0</v>
      </c>
      <c r="L542" s="17" t="b">
        <v>0</v>
      </c>
      <c r="M542" s="18" t="s">
        <v>2625</v>
      </c>
      <c r="N542" s="19"/>
      <c r="O542" s="20"/>
      <c r="P542" s="15" t="b">
        <v>1</v>
      </c>
      <c r="Q542" s="16" t="b">
        <v>0</v>
      </c>
      <c r="R542" s="17" t="b">
        <v>0</v>
      </c>
      <c r="S542" s="74"/>
      <c r="T542" s="16"/>
      <c r="U542" s="16"/>
      <c r="V542" s="16"/>
      <c r="W542" s="16"/>
      <c r="X542" s="21"/>
      <c r="Y542" s="16"/>
      <c r="Z542" s="16"/>
      <c r="AA542" s="16"/>
      <c r="AB542" s="16"/>
      <c r="AC542" s="16"/>
      <c r="AD542" s="16"/>
      <c r="AE542" s="16"/>
      <c r="AF542" s="16"/>
      <c r="AG542" s="16"/>
      <c r="AH542" s="19"/>
      <c r="AI542" s="25"/>
      <c r="AJ542" s="27"/>
      <c r="AK542" s="27"/>
      <c r="AL542" s="27"/>
      <c r="AM542" s="27"/>
      <c r="AN542" s="27"/>
      <c r="AO542" s="28"/>
      <c r="AP542" s="27"/>
      <c r="AQ542" s="27"/>
      <c r="AR542" s="27"/>
      <c r="AS542" s="27"/>
      <c r="AT542" s="27"/>
      <c r="AU542" s="27"/>
      <c r="AV542" s="27"/>
      <c r="AW542" s="27"/>
      <c r="AX542" s="27"/>
      <c r="AY542" s="27"/>
      <c r="AZ542" s="29"/>
    </row>
    <row r="543">
      <c r="A543" s="45" t="s">
        <v>2626</v>
      </c>
      <c r="B543" s="45"/>
      <c r="C543" s="55" t="s">
        <v>2627</v>
      </c>
      <c r="D543" s="19"/>
      <c r="E543" s="34">
        <v>15.0</v>
      </c>
      <c r="F543" s="56" t="s">
        <v>2628</v>
      </c>
      <c r="G543" s="57" t="s">
        <v>2629</v>
      </c>
      <c r="H543" s="21" t="b">
        <v>0</v>
      </c>
      <c r="I543" s="22" t="b">
        <v>1</v>
      </c>
      <c r="J543" s="16" t="b">
        <v>0</v>
      </c>
      <c r="K543" s="16" t="b">
        <v>0</v>
      </c>
      <c r="L543" s="17" t="b">
        <v>0</v>
      </c>
      <c r="M543" s="18"/>
      <c r="O543" s="40"/>
      <c r="P543" s="21" t="b">
        <v>0</v>
      </c>
      <c r="Q543" s="16" t="b">
        <v>0</v>
      </c>
      <c r="R543" s="23" t="b">
        <v>1</v>
      </c>
      <c r="S543" s="75" t="b">
        <v>1</v>
      </c>
      <c r="T543" s="22" t="b">
        <v>1</v>
      </c>
      <c r="U543" s="22" t="b">
        <v>1</v>
      </c>
      <c r="V543" s="22" t="b">
        <v>1</v>
      </c>
      <c r="W543" s="16" t="b">
        <v>0</v>
      </c>
      <c r="X543" s="15" t="b">
        <v>1</v>
      </c>
      <c r="Y543" s="16" t="b">
        <v>0</v>
      </c>
      <c r="Z543" s="16" t="b">
        <v>0</v>
      </c>
      <c r="AA543" s="16" t="b">
        <v>0</v>
      </c>
      <c r="AB543" s="16" t="b">
        <v>0</v>
      </c>
      <c r="AC543" s="16" t="b">
        <v>0</v>
      </c>
      <c r="AD543" s="16" t="b">
        <v>0</v>
      </c>
      <c r="AE543" s="16" t="b">
        <v>0</v>
      </c>
      <c r="AF543" s="16" t="b">
        <v>0</v>
      </c>
      <c r="AG543" s="16" t="b">
        <v>0</v>
      </c>
      <c r="AH543" s="19" t="s">
        <v>101</v>
      </c>
      <c r="AI543" s="25" t="s">
        <v>341</v>
      </c>
      <c r="AO543" s="40"/>
    </row>
    <row r="544">
      <c r="A544" s="45" t="s">
        <v>2630</v>
      </c>
      <c r="B544" s="45"/>
      <c r="C544" s="55" t="s">
        <v>2631</v>
      </c>
      <c r="D544" s="19"/>
      <c r="E544" s="34">
        <v>5.0</v>
      </c>
      <c r="F544" s="56" t="s">
        <v>2632</v>
      </c>
      <c r="G544" s="57" t="s">
        <v>2633</v>
      </c>
      <c r="H544" s="21" t="b">
        <v>0</v>
      </c>
      <c r="I544" s="22" t="b">
        <v>1</v>
      </c>
      <c r="J544" s="16" t="b">
        <v>0</v>
      </c>
      <c r="K544" s="16" t="b">
        <v>0</v>
      </c>
      <c r="L544" s="17" t="b">
        <v>0</v>
      </c>
      <c r="M544" s="18"/>
      <c r="O544" s="40"/>
      <c r="P544" s="15" t="b">
        <v>1</v>
      </c>
      <c r="Q544" s="16" t="b">
        <v>0</v>
      </c>
      <c r="R544" s="17" t="b">
        <v>0</v>
      </c>
      <c r="S544" s="75" t="b">
        <v>1</v>
      </c>
      <c r="T544" s="22" t="b">
        <v>1</v>
      </c>
      <c r="U544" s="22" t="b">
        <v>1</v>
      </c>
      <c r="V544" s="16" t="b">
        <v>0</v>
      </c>
      <c r="W544" s="16" t="b">
        <v>0</v>
      </c>
      <c r="X544" s="21" t="b">
        <v>0</v>
      </c>
      <c r="Y544" s="22" t="b">
        <v>1</v>
      </c>
      <c r="Z544" s="22" t="b">
        <v>1</v>
      </c>
      <c r="AA544" s="16" t="b">
        <v>0</v>
      </c>
      <c r="AB544" s="22" t="b">
        <v>1</v>
      </c>
      <c r="AC544" s="22" t="b">
        <v>1</v>
      </c>
      <c r="AD544" s="16" t="b">
        <v>0</v>
      </c>
      <c r="AE544" s="16" t="b">
        <v>0</v>
      </c>
      <c r="AF544" s="16" t="b">
        <v>0</v>
      </c>
      <c r="AG544" s="22" t="b">
        <v>1</v>
      </c>
      <c r="AH544" s="19" t="s">
        <v>101</v>
      </c>
      <c r="AI544" s="25" t="s">
        <v>2634</v>
      </c>
      <c r="AO544" s="40"/>
    </row>
    <row r="545">
      <c r="A545" s="30" t="s">
        <v>2635</v>
      </c>
      <c r="B545" s="31" t="s">
        <v>2636</v>
      </c>
      <c r="C545" s="44" t="s">
        <v>2637</v>
      </c>
      <c r="D545" s="54" t="s">
        <v>2638</v>
      </c>
      <c r="E545" s="34">
        <v>17.0</v>
      </c>
      <c r="F545" s="35"/>
      <c r="G545" s="36" t="s">
        <v>2639</v>
      </c>
      <c r="H545" s="21" t="b">
        <v>0</v>
      </c>
      <c r="I545" s="16" t="b">
        <v>0</v>
      </c>
      <c r="J545" s="16" t="b">
        <v>0</v>
      </c>
      <c r="K545" s="16" t="b">
        <v>0</v>
      </c>
      <c r="L545" s="23" t="b">
        <v>1</v>
      </c>
      <c r="M545" s="18" t="s">
        <v>2640</v>
      </c>
      <c r="N545" s="37"/>
      <c r="O545" s="38"/>
      <c r="P545" s="15" t="b">
        <v>1</v>
      </c>
      <c r="Q545" s="22" t="b">
        <v>1</v>
      </c>
      <c r="R545" s="23" t="b">
        <v>1</v>
      </c>
      <c r="X545" s="39"/>
      <c r="AI545" s="41"/>
      <c r="AJ545" s="27" t="b">
        <v>0</v>
      </c>
      <c r="AK545" s="27" t="b">
        <v>0</v>
      </c>
      <c r="AL545" s="27" t="b">
        <v>0</v>
      </c>
      <c r="AM545" s="27" t="b">
        <v>0</v>
      </c>
      <c r="AN545" s="27" t="b">
        <v>0</v>
      </c>
      <c r="AO545" s="28" t="b">
        <v>0</v>
      </c>
      <c r="AP545" s="27" t="b">
        <v>0</v>
      </c>
      <c r="AQ545" s="27" t="b">
        <v>0</v>
      </c>
      <c r="AR545" s="27" t="b">
        <v>0</v>
      </c>
      <c r="AS545" s="27" t="b">
        <v>0</v>
      </c>
      <c r="AT545" s="27" t="b">
        <v>0</v>
      </c>
      <c r="AU545" s="27" t="b">
        <v>0</v>
      </c>
      <c r="AV545" s="27" t="b">
        <v>0</v>
      </c>
      <c r="AW545" s="27" t="b">
        <v>0</v>
      </c>
      <c r="AX545" s="27" t="b">
        <v>0</v>
      </c>
      <c r="AY545" s="27" t="b">
        <v>0</v>
      </c>
      <c r="AZ545" s="29"/>
    </row>
    <row r="546">
      <c r="A546" s="9" t="s">
        <v>2641</v>
      </c>
      <c r="B546" s="10"/>
      <c r="C546" s="11"/>
      <c r="E546" s="12">
        <v>1.0</v>
      </c>
      <c r="F546" s="10"/>
      <c r="G546" s="14" t="s">
        <v>2642</v>
      </c>
      <c r="H546" s="15" t="b">
        <v>1</v>
      </c>
      <c r="I546" s="16" t="b">
        <v>0</v>
      </c>
      <c r="J546" s="16" t="b">
        <v>0</v>
      </c>
      <c r="K546" s="16" t="b">
        <v>0</v>
      </c>
      <c r="L546" s="17" t="b">
        <v>0</v>
      </c>
      <c r="M546" s="18" t="s">
        <v>2643</v>
      </c>
      <c r="N546" s="19"/>
      <c r="O546" s="20"/>
      <c r="P546" s="15" t="b">
        <v>1</v>
      </c>
      <c r="Q546" s="16" t="b">
        <v>0</v>
      </c>
      <c r="R546" s="17" t="b">
        <v>0</v>
      </c>
      <c r="S546" s="74"/>
      <c r="T546" s="16"/>
      <c r="U546" s="16"/>
      <c r="V546" s="16"/>
      <c r="W546" s="16"/>
      <c r="X546" s="21"/>
      <c r="Y546" s="16"/>
      <c r="Z546" s="16"/>
      <c r="AA546" s="16"/>
      <c r="AB546" s="16"/>
      <c r="AC546" s="16"/>
      <c r="AD546" s="16"/>
      <c r="AE546" s="16"/>
      <c r="AF546" s="16"/>
      <c r="AG546" s="16"/>
      <c r="AH546" s="19"/>
      <c r="AI546" s="25"/>
      <c r="AJ546" s="27"/>
      <c r="AK546" s="27"/>
      <c r="AL546" s="27"/>
      <c r="AM546" s="27"/>
      <c r="AN546" s="27"/>
      <c r="AO546" s="28"/>
      <c r="AP546" s="27"/>
      <c r="AQ546" s="27"/>
      <c r="AR546" s="27"/>
      <c r="AS546" s="27"/>
      <c r="AT546" s="27"/>
      <c r="AU546" s="27"/>
      <c r="AV546" s="27"/>
      <c r="AW546" s="27"/>
      <c r="AX546" s="27"/>
      <c r="AY546" s="27"/>
      <c r="AZ546" s="29"/>
    </row>
    <row r="547">
      <c r="A547" s="9" t="s">
        <v>2644</v>
      </c>
      <c r="B547" s="10"/>
      <c r="C547" s="48" t="s">
        <v>2645</v>
      </c>
      <c r="E547" s="12" t="s">
        <v>2646</v>
      </c>
      <c r="F547" s="13" t="s">
        <v>2647</v>
      </c>
      <c r="G547" s="14" t="s">
        <v>2648</v>
      </c>
      <c r="H547" s="15" t="b">
        <v>1</v>
      </c>
      <c r="I547" s="16" t="b">
        <v>0</v>
      </c>
      <c r="J547" s="16" t="b">
        <v>0</v>
      </c>
      <c r="K547" s="16" t="b">
        <v>0</v>
      </c>
      <c r="L547" s="17" t="b">
        <v>0</v>
      </c>
      <c r="M547" s="18" t="s">
        <v>2649</v>
      </c>
      <c r="N547" s="19"/>
      <c r="O547" s="20"/>
      <c r="P547" s="15" t="b">
        <v>1</v>
      </c>
      <c r="Q547" s="16" t="b">
        <v>0</v>
      </c>
      <c r="R547" s="23" t="b">
        <v>1</v>
      </c>
      <c r="S547" s="74"/>
      <c r="T547" s="16"/>
      <c r="U547" s="16"/>
      <c r="V547" s="16"/>
      <c r="W547" s="16"/>
      <c r="X547" s="21"/>
      <c r="Y547" s="16"/>
      <c r="Z547" s="16"/>
      <c r="AA547" s="16"/>
      <c r="AB547" s="16"/>
      <c r="AC547" s="16"/>
      <c r="AD547" s="16"/>
      <c r="AE547" s="16"/>
      <c r="AF547" s="16"/>
      <c r="AG547" s="16"/>
      <c r="AH547" s="19"/>
      <c r="AI547" s="25"/>
      <c r="AJ547" s="27"/>
      <c r="AK547" s="27"/>
      <c r="AL547" s="27"/>
      <c r="AM547" s="27"/>
      <c r="AN547" s="27"/>
      <c r="AO547" s="28"/>
      <c r="AP547" s="27"/>
      <c r="AQ547" s="27"/>
      <c r="AR547" s="27"/>
      <c r="AS547" s="27"/>
      <c r="AT547" s="27"/>
      <c r="AU547" s="27"/>
      <c r="AV547" s="27"/>
      <c r="AW547" s="27"/>
      <c r="AX547" s="27"/>
      <c r="AY547" s="27"/>
      <c r="AZ547" s="29"/>
    </row>
    <row r="548">
      <c r="A548" s="30" t="s">
        <v>2650</v>
      </c>
      <c r="B548" s="31" t="s">
        <v>2651</v>
      </c>
      <c r="C548" s="44" t="s">
        <v>2652</v>
      </c>
      <c r="D548" s="54" t="s">
        <v>2653</v>
      </c>
      <c r="E548" s="34">
        <v>1.0</v>
      </c>
      <c r="F548" s="35"/>
      <c r="G548" s="36" t="s">
        <v>2654</v>
      </c>
      <c r="H548" s="21" t="b">
        <v>0</v>
      </c>
      <c r="I548" s="16" t="b">
        <v>0</v>
      </c>
      <c r="J548" s="16" t="b">
        <v>0</v>
      </c>
      <c r="K548" s="16" t="b">
        <v>0</v>
      </c>
      <c r="L548" s="23" t="b">
        <v>1</v>
      </c>
      <c r="M548" s="18" t="s">
        <v>2655</v>
      </c>
      <c r="N548" s="37"/>
      <c r="O548" s="38"/>
      <c r="P548" s="15" t="b">
        <v>1</v>
      </c>
      <c r="Q548" s="22" t="b">
        <v>1</v>
      </c>
      <c r="R548" s="23" t="b">
        <v>1</v>
      </c>
      <c r="X548" s="39"/>
      <c r="AI548" s="41"/>
      <c r="AJ548" s="27" t="b">
        <v>0</v>
      </c>
      <c r="AK548" s="27" t="b">
        <v>0</v>
      </c>
      <c r="AL548" s="27" t="b">
        <v>0</v>
      </c>
      <c r="AM548" s="27" t="b">
        <v>0</v>
      </c>
      <c r="AN548" s="27" t="b">
        <v>0</v>
      </c>
      <c r="AO548" s="28" t="b">
        <v>0</v>
      </c>
      <c r="AP548" s="27" t="b">
        <v>0</v>
      </c>
      <c r="AQ548" s="27" t="b">
        <v>0</v>
      </c>
      <c r="AR548" s="27" t="b">
        <v>0</v>
      </c>
      <c r="AS548" s="27" t="b">
        <v>0</v>
      </c>
      <c r="AT548" s="27" t="b">
        <v>0</v>
      </c>
      <c r="AU548" s="27" t="b">
        <v>0</v>
      </c>
      <c r="AV548" s="27" t="b">
        <v>0</v>
      </c>
      <c r="AW548" s="27" t="b">
        <v>0</v>
      </c>
      <c r="AX548" s="27" t="b">
        <v>0</v>
      </c>
      <c r="AY548" s="27" t="b">
        <v>0</v>
      </c>
      <c r="AZ548" s="29"/>
    </row>
    <row r="549">
      <c r="A549" s="9" t="s">
        <v>2656</v>
      </c>
      <c r="B549" s="42" t="s">
        <v>2657</v>
      </c>
      <c r="C549" s="11"/>
      <c r="E549" s="12">
        <v>2.0</v>
      </c>
      <c r="F549" s="42" t="s">
        <v>2658</v>
      </c>
      <c r="G549" s="14" t="s">
        <v>2659</v>
      </c>
      <c r="H549" s="15" t="b">
        <v>1</v>
      </c>
      <c r="I549" s="16" t="b">
        <v>0</v>
      </c>
      <c r="J549" s="16" t="b">
        <v>0</v>
      </c>
      <c r="K549" s="16" t="b">
        <v>0</v>
      </c>
      <c r="L549" s="17" t="b">
        <v>0</v>
      </c>
      <c r="M549" s="18" t="s">
        <v>2660</v>
      </c>
      <c r="N549" s="19"/>
      <c r="O549" s="20"/>
      <c r="P549" s="15" t="b">
        <v>1</v>
      </c>
      <c r="Q549" s="22" t="b">
        <v>1</v>
      </c>
      <c r="R549" s="23" t="b">
        <v>1</v>
      </c>
      <c r="S549" s="74"/>
      <c r="T549" s="16"/>
      <c r="U549" s="16"/>
      <c r="V549" s="16"/>
      <c r="W549" s="16"/>
      <c r="X549" s="21"/>
      <c r="Y549" s="16"/>
      <c r="Z549" s="16"/>
      <c r="AA549" s="16"/>
      <c r="AB549" s="16"/>
      <c r="AC549" s="16"/>
      <c r="AD549" s="16"/>
      <c r="AE549" s="16"/>
      <c r="AF549" s="16"/>
      <c r="AG549" s="16"/>
      <c r="AH549" s="19"/>
      <c r="AI549" s="25"/>
      <c r="AJ549" s="27"/>
      <c r="AK549" s="27"/>
      <c r="AL549" s="27"/>
      <c r="AM549" s="27"/>
      <c r="AN549" s="27"/>
      <c r="AO549" s="28"/>
      <c r="AP549" s="27"/>
      <c r="AQ549" s="27"/>
      <c r="AR549" s="27"/>
      <c r="AS549" s="27"/>
      <c r="AT549" s="27"/>
      <c r="AU549" s="27"/>
      <c r="AV549" s="27"/>
      <c r="AW549" s="27"/>
      <c r="AX549" s="27"/>
      <c r="AY549" s="27"/>
      <c r="AZ549" s="29"/>
    </row>
    <row r="550">
      <c r="A550" s="9" t="s">
        <v>2661</v>
      </c>
      <c r="B550" s="10"/>
      <c r="C550" s="11"/>
      <c r="E550" s="12">
        <v>3.0</v>
      </c>
      <c r="F550" s="13" t="s">
        <v>2662</v>
      </c>
      <c r="G550" s="14" t="s">
        <v>2663</v>
      </c>
      <c r="H550" s="15" t="b">
        <v>1</v>
      </c>
      <c r="I550" s="16" t="b">
        <v>0</v>
      </c>
      <c r="J550" s="16" t="b">
        <v>0</v>
      </c>
      <c r="K550" s="16" t="b">
        <v>0</v>
      </c>
      <c r="L550" s="17" t="b">
        <v>0</v>
      </c>
      <c r="M550" s="18" t="s">
        <v>882</v>
      </c>
      <c r="N550" s="19"/>
      <c r="O550" s="20"/>
      <c r="P550" s="21" t="b">
        <v>0</v>
      </c>
      <c r="Q550" s="16" t="b">
        <v>0</v>
      </c>
      <c r="R550" s="23" t="b">
        <v>1</v>
      </c>
      <c r="S550" s="74"/>
      <c r="T550" s="16"/>
      <c r="U550" s="16"/>
      <c r="V550" s="16"/>
      <c r="W550" s="16"/>
      <c r="X550" s="21"/>
      <c r="Y550" s="16"/>
      <c r="Z550" s="16"/>
      <c r="AA550" s="16"/>
      <c r="AB550" s="16"/>
      <c r="AC550" s="16"/>
      <c r="AD550" s="16"/>
      <c r="AE550" s="16"/>
      <c r="AF550" s="16"/>
      <c r="AG550" s="16"/>
      <c r="AH550" s="19"/>
      <c r="AI550" s="25"/>
      <c r="AJ550" s="27"/>
      <c r="AK550" s="27"/>
      <c r="AL550" s="27"/>
      <c r="AM550" s="27"/>
      <c r="AN550" s="27"/>
      <c r="AO550" s="28"/>
      <c r="AP550" s="27"/>
      <c r="AQ550" s="27"/>
      <c r="AR550" s="27"/>
      <c r="AS550" s="27"/>
      <c r="AT550" s="27"/>
      <c r="AU550" s="27"/>
      <c r="AV550" s="27"/>
      <c r="AW550" s="27"/>
      <c r="AX550" s="27"/>
      <c r="AY550" s="27"/>
      <c r="AZ550" s="29"/>
    </row>
    <row r="551">
      <c r="A551" s="45" t="s">
        <v>2664</v>
      </c>
      <c r="B551" s="45"/>
      <c r="C551" s="55" t="s">
        <v>2665</v>
      </c>
      <c r="D551" s="19"/>
      <c r="E551" s="34">
        <v>10.0</v>
      </c>
      <c r="F551" s="56" t="s">
        <v>2666</v>
      </c>
      <c r="G551" s="57" t="s">
        <v>2667</v>
      </c>
      <c r="H551" s="21" t="b">
        <v>0</v>
      </c>
      <c r="I551" s="22" t="b">
        <v>1</v>
      </c>
      <c r="J551" s="16" t="b">
        <v>0</v>
      </c>
      <c r="K551" s="16" t="b">
        <v>0</v>
      </c>
      <c r="L551" s="17" t="b">
        <v>0</v>
      </c>
      <c r="M551" s="18"/>
      <c r="O551" s="40"/>
      <c r="P551" s="15" t="b">
        <v>1</v>
      </c>
      <c r="Q551" s="22" t="b">
        <v>1</v>
      </c>
      <c r="R551" s="23" t="b">
        <v>1</v>
      </c>
      <c r="S551" s="75" t="b">
        <v>1</v>
      </c>
      <c r="T551" s="22" t="b">
        <v>1</v>
      </c>
      <c r="U551" s="16" t="b">
        <v>0</v>
      </c>
      <c r="V551" s="16" t="b">
        <v>0</v>
      </c>
      <c r="W551" s="16" t="b">
        <v>0</v>
      </c>
      <c r="X551" s="15" t="b">
        <v>1</v>
      </c>
      <c r="Y551" s="16" t="b">
        <v>0</v>
      </c>
      <c r="Z551" s="16" t="b">
        <v>0</v>
      </c>
      <c r="AA551" s="16" t="b">
        <v>0</v>
      </c>
      <c r="AB551" s="16" t="b">
        <v>0</v>
      </c>
      <c r="AC551" s="16" t="b">
        <v>0</v>
      </c>
      <c r="AD551" s="16" t="b">
        <v>0</v>
      </c>
      <c r="AE551" s="16" t="b">
        <v>0</v>
      </c>
      <c r="AF551" s="16" t="b">
        <v>0</v>
      </c>
      <c r="AG551" s="16" t="b">
        <v>0</v>
      </c>
      <c r="AH551" s="19" t="s">
        <v>101</v>
      </c>
      <c r="AI551" s="25" t="s">
        <v>2634</v>
      </c>
      <c r="AO551" s="40"/>
    </row>
    <row r="552">
      <c r="A552" s="9" t="s">
        <v>2668</v>
      </c>
      <c r="B552" s="10"/>
      <c r="C552" s="48" t="s">
        <v>2669</v>
      </c>
      <c r="E552" s="12" t="s">
        <v>331</v>
      </c>
      <c r="F552" s="10"/>
      <c r="G552" s="14" t="s">
        <v>331</v>
      </c>
      <c r="H552" s="15" t="b">
        <v>1</v>
      </c>
      <c r="I552" s="16" t="b">
        <v>0</v>
      </c>
      <c r="J552" s="16" t="b">
        <v>0</v>
      </c>
      <c r="K552" s="16" t="b">
        <v>0</v>
      </c>
      <c r="L552" s="17" t="b">
        <v>0</v>
      </c>
      <c r="M552" s="18" t="s">
        <v>2670</v>
      </c>
      <c r="O552" s="40"/>
      <c r="P552" s="15" t="b">
        <v>1</v>
      </c>
      <c r="Q552" s="22" t="b">
        <v>1</v>
      </c>
      <c r="R552" s="23" t="b">
        <v>1</v>
      </c>
      <c r="X552" s="39"/>
      <c r="AI552" s="41"/>
      <c r="AJ552" s="27"/>
      <c r="AK552" s="27"/>
      <c r="AL552" s="27"/>
      <c r="AM552" s="27"/>
      <c r="AN552" s="27"/>
      <c r="AO552" s="28"/>
      <c r="AP552" s="27"/>
      <c r="AQ552" s="27"/>
      <c r="AR552" s="27"/>
      <c r="AS552" s="27"/>
      <c r="AT552" s="27"/>
      <c r="AU552" s="27"/>
      <c r="AV552" s="27"/>
      <c r="AW552" s="27"/>
      <c r="AX552" s="27"/>
      <c r="AY552" s="27"/>
      <c r="AZ552" s="29"/>
    </row>
    <row r="553">
      <c r="A553" s="9" t="s">
        <v>2671</v>
      </c>
      <c r="B553" s="42" t="s">
        <v>2672</v>
      </c>
      <c r="C553" s="48" t="s">
        <v>2673</v>
      </c>
      <c r="E553" s="12">
        <v>2.0</v>
      </c>
      <c r="F553" s="13" t="s">
        <v>2674</v>
      </c>
      <c r="G553" s="14" t="s">
        <v>2675</v>
      </c>
      <c r="H553" s="15" t="b">
        <v>1</v>
      </c>
      <c r="I553" s="16" t="b">
        <v>0</v>
      </c>
      <c r="J553" s="16" t="b">
        <v>0</v>
      </c>
      <c r="K553" s="16" t="b">
        <v>0</v>
      </c>
      <c r="L553" s="17" t="b">
        <v>0</v>
      </c>
      <c r="M553" s="18" t="s">
        <v>2676</v>
      </c>
      <c r="O553" s="40"/>
      <c r="P553" s="21" t="b">
        <v>0</v>
      </c>
      <c r="Q553" s="16" t="b">
        <v>0</v>
      </c>
      <c r="R553" s="23" t="b">
        <v>1</v>
      </c>
      <c r="X553" s="39"/>
      <c r="AI553" s="41"/>
      <c r="AO553" s="40"/>
    </row>
    <row r="554">
      <c r="A554" s="9" t="s">
        <v>2677</v>
      </c>
      <c r="B554" s="42" t="s">
        <v>2678</v>
      </c>
      <c r="C554" s="11"/>
      <c r="D554" s="9" t="s">
        <v>2679</v>
      </c>
      <c r="E554" s="12">
        <v>30.0</v>
      </c>
      <c r="F554" s="13" t="s">
        <v>2680</v>
      </c>
      <c r="G554" s="14" t="s">
        <v>2681</v>
      </c>
      <c r="H554" s="15" t="b">
        <v>1</v>
      </c>
      <c r="I554" s="16" t="b">
        <v>0</v>
      </c>
      <c r="J554" s="16" t="b">
        <v>0</v>
      </c>
      <c r="K554" s="16" t="b">
        <v>0</v>
      </c>
      <c r="L554" s="17" t="b">
        <v>0</v>
      </c>
      <c r="M554" s="18" t="s">
        <v>2682</v>
      </c>
      <c r="O554" s="40"/>
      <c r="P554" s="15" t="b">
        <v>1</v>
      </c>
      <c r="Q554" s="22" t="b">
        <v>1</v>
      </c>
      <c r="R554" s="23" t="b">
        <v>1</v>
      </c>
      <c r="X554" s="39"/>
      <c r="AI554" s="41"/>
      <c r="AO554" s="40"/>
    </row>
    <row r="555">
      <c r="A555" s="30" t="s">
        <v>2683</v>
      </c>
      <c r="B555" s="37"/>
      <c r="C555" s="32"/>
      <c r="D555" s="33"/>
      <c r="E555" s="34">
        <v>3.0</v>
      </c>
      <c r="F555" s="35" t="s">
        <v>2684</v>
      </c>
      <c r="G555" s="36" t="s">
        <v>2685</v>
      </c>
      <c r="H555" s="21" t="b">
        <v>0</v>
      </c>
      <c r="I555" s="16" t="b">
        <v>0</v>
      </c>
      <c r="J555" s="16" t="b">
        <v>0</v>
      </c>
      <c r="K555" s="16" t="b">
        <v>0</v>
      </c>
      <c r="L555" s="23" t="b">
        <v>1</v>
      </c>
      <c r="M555" s="18" t="s">
        <v>405</v>
      </c>
      <c r="N555" s="37"/>
      <c r="O555" s="38"/>
      <c r="P555" s="21" t="b">
        <v>0</v>
      </c>
      <c r="Q555" s="22" t="b">
        <v>1</v>
      </c>
      <c r="R555" s="17" t="b">
        <v>0</v>
      </c>
      <c r="X555" s="39"/>
      <c r="AI555" s="41"/>
      <c r="AJ555" s="27" t="b">
        <v>0</v>
      </c>
      <c r="AK555" s="27" t="b">
        <v>0</v>
      </c>
      <c r="AL555" s="27" t="b">
        <v>0</v>
      </c>
      <c r="AM555" s="27" t="b">
        <v>0</v>
      </c>
      <c r="AN555" s="27" t="b">
        <v>0</v>
      </c>
      <c r="AO555" s="28" t="b">
        <v>0</v>
      </c>
      <c r="AP555" s="27" t="b">
        <v>0</v>
      </c>
      <c r="AQ555" s="27" t="b">
        <v>0</v>
      </c>
      <c r="AR555" s="27" t="b">
        <v>0</v>
      </c>
      <c r="AS555" s="27" t="b">
        <v>0</v>
      </c>
      <c r="AT555" s="27" t="b">
        <v>0</v>
      </c>
      <c r="AU555" s="27" t="b">
        <v>0</v>
      </c>
      <c r="AV555" s="27" t="b">
        <v>0</v>
      </c>
      <c r="AW555" s="27" t="b">
        <v>0</v>
      </c>
      <c r="AX555" s="27" t="b">
        <v>0</v>
      </c>
      <c r="AY555" s="27" t="b">
        <v>0</v>
      </c>
      <c r="AZ555" s="29"/>
    </row>
    <row r="556">
      <c r="A556" s="45" t="s">
        <v>2686</v>
      </c>
      <c r="B556" s="37" t="s">
        <v>2687</v>
      </c>
      <c r="C556" s="32">
        <v>5.73176678698E11</v>
      </c>
      <c r="D556" s="33"/>
      <c r="E556" s="46">
        <v>1.0</v>
      </c>
      <c r="F556" s="29"/>
      <c r="G556" s="47" t="s">
        <v>2688</v>
      </c>
      <c r="H556" s="21" t="b">
        <v>0</v>
      </c>
      <c r="I556" s="16" t="b">
        <v>0</v>
      </c>
      <c r="J556" s="16" t="b">
        <v>0</v>
      </c>
      <c r="K556" s="22" t="b">
        <v>1</v>
      </c>
      <c r="L556" s="17" t="b">
        <v>0</v>
      </c>
      <c r="M556" s="18"/>
      <c r="N556" s="37" t="s">
        <v>792</v>
      </c>
      <c r="O556" s="38" t="s">
        <v>2689</v>
      </c>
      <c r="P556" s="26" t="b">
        <v>0</v>
      </c>
      <c r="Q556" s="27" t="b">
        <v>0</v>
      </c>
      <c r="R556" s="28" t="b">
        <v>0</v>
      </c>
      <c r="X556" s="39"/>
      <c r="AI556" s="41"/>
      <c r="AJ556" s="27" t="b">
        <v>0</v>
      </c>
      <c r="AK556" s="27" t="b">
        <v>0</v>
      </c>
      <c r="AL556" s="27" t="b">
        <v>0</v>
      </c>
      <c r="AM556" s="27" t="b">
        <v>0</v>
      </c>
      <c r="AN556" s="27" t="b">
        <v>0</v>
      </c>
      <c r="AO556" s="28" t="b">
        <v>0</v>
      </c>
      <c r="AP556" s="27" t="b">
        <v>0</v>
      </c>
      <c r="AQ556" s="27" t="b">
        <v>0</v>
      </c>
      <c r="AR556" s="27" t="b">
        <v>0</v>
      </c>
      <c r="AS556" s="27" t="b">
        <v>0</v>
      </c>
      <c r="AT556" s="27" t="b">
        <v>0</v>
      </c>
      <c r="AU556" s="27" t="b">
        <v>0</v>
      </c>
      <c r="AV556" s="27" t="b">
        <v>0</v>
      </c>
      <c r="AW556" s="27" t="b">
        <v>0</v>
      </c>
      <c r="AX556" s="27" t="b">
        <v>0</v>
      </c>
      <c r="AY556" s="27" t="b">
        <v>0</v>
      </c>
      <c r="AZ556" s="29"/>
    </row>
    <row r="557">
      <c r="A557" s="9" t="s">
        <v>2690</v>
      </c>
      <c r="B557" s="42" t="s">
        <v>2691</v>
      </c>
      <c r="C557" s="11"/>
      <c r="E557" s="12">
        <v>25.0</v>
      </c>
      <c r="F557" s="13" t="s">
        <v>2692</v>
      </c>
      <c r="G557" s="14" t="s">
        <v>2693</v>
      </c>
      <c r="H557" s="15" t="b">
        <v>1</v>
      </c>
      <c r="I557" s="16" t="b">
        <v>0</v>
      </c>
      <c r="J557" s="16" t="b">
        <v>0</v>
      </c>
      <c r="K557" s="16" t="b">
        <v>0</v>
      </c>
      <c r="L557" s="17" t="b">
        <v>0</v>
      </c>
      <c r="M557" s="18" t="s">
        <v>2694</v>
      </c>
      <c r="O557" s="40"/>
      <c r="P557" s="15" t="b">
        <v>1</v>
      </c>
      <c r="Q557" s="22" t="b">
        <v>1</v>
      </c>
      <c r="R557" s="17" t="b">
        <v>0</v>
      </c>
      <c r="X557" s="39"/>
      <c r="AI557" s="41"/>
      <c r="AJ557" s="27"/>
      <c r="AK557" s="27"/>
      <c r="AL557" s="27"/>
      <c r="AM557" s="27"/>
      <c r="AN557" s="27"/>
      <c r="AO557" s="28"/>
      <c r="AP557" s="27"/>
      <c r="AQ557" s="27"/>
      <c r="AR557" s="27"/>
      <c r="AS557" s="27"/>
      <c r="AT557" s="27"/>
      <c r="AU557" s="27"/>
      <c r="AV557" s="27"/>
      <c r="AW557" s="27"/>
      <c r="AX557" s="27"/>
      <c r="AY557" s="27"/>
      <c r="AZ557" s="29"/>
    </row>
    <row r="558">
      <c r="A558" s="45" t="s">
        <v>2695</v>
      </c>
      <c r="B558" s="45" t="s">
        <v>2696</v>
      </c>
      <c r="C558" s="55" t="s">
        <v>2697</v>
      </c>
      <c r="D558" s="19"/>
      <c r="E558" s="34">
        <v>4.0</v>
      </c>
      <c r="F558" s="56" t="s">
        <v>2698</v>
      </c>
      <c r="G558" s="57" t="s">
        <v>2699</v>
      </c>
      <c r="H558" s="21" t="b">
        <v>0</v>
      </c>
      <c r="I558" s="22" t="b">
        <v>1</v>
      </c>
      <c r="J558" s="16" t="b">
        <v>0</v>
      </c>
      <c r="K558" s="16" t="b">
        <v>0</v>
      </c>
      <c r="L558" s="17" t="b">
        <v>0</v>
      </c>
      <c r="M558" s="18"/>
      <c r="O558" s="40"/>
      <c r="P558" s="15" t="b">
        <v>1</v>
      </c>
      <c r="Q558" s="16" t="b">
        <v>0</v>
      </c>
      <c r="R558" s="23" t="b">
        <v>1</v>
      </c>
      <c r="S558" s="74" t="b">
        <v>0</v>
      </c>
      <c r="T558" s="22" t="b">
        <v>1</v>
      </c>
      <c r="U558" s="16" t="b">
        <v>0</v>
      </c>
      <c r="V558" s="16" t="b">
        <v>0</v>
      </c>
      <c r="W558" s="16" t="b">
        <v>0</v>
      </c>
      <c r="X558" s="21" t="b">
        <v>0</v>
      </c>
      <c r="Y558" s="16" t="b">
        <v>0</v>
      </c>
      <c r="Z558" s="22" t="b">
        <v>1</v>
      </c>
      <c r="AA558" s="16" t="b">
        <v>0</v>
      </c>
      <c r="AB558" s="16" t="b">
        <v>0</v>
      </c>
      <c r="AC558" s="16" t="b">
        <v>0</v>
      </c>
      <c r="AD558" s="16" t="b">
        <v>0</v>
      </c>
      <c r="AE558" s="16" t="b">
        <v>0</v>
      </c>
      <c r="AF558" s="16" t="b">
        <v>0</v>
      </c>
      <c r="AG558" s="16" t="b">
        <v>0</v>
      </c>
      <c r="AH558" s="19" t="s">
        <v>101</v>
      </c>
      <c r="AI558" s="25" t="s">
        <v>508</v>
      </c>
      <c r="AO558" s="40"/>
    </row>
    <row r="559">
      <c r="A559" s="9" t="s">
        <v>2700</v>
      </c>
      <c r="B559" s="42" t="s">
        <v>2701</v>
      </c>
      <c r="C559" s="48" t="s">
        <v>2702</v>
      </c>
      <c r="E559" s="12">
        <v>12.0</v>
      </c>
      <c r="F559" s="13" t="s">
        <v>2703</v>
      </c>
      <c r="G559" s="14" t="s">
        <v>2704</v>
      </c>
      <c r="H559" s="15" t="b">
        <v>1</v>
      </c>
      <c r="I559" s="16" t="b">
        <v>0</v>
      </c>
      <c r="J559" s="16" t="b">
        <v>0</v>
      </c>
      <c r="K559" s="16" t="b">
        <v>0</v>
      </c>
      <c r="L559" s="17" t="b">
        <v>0</v>
      </c>
      <c r="M559" s="18" t="s">
        <v>2705</v>
      </c>
      <c r="N559" s="19"/>
      <c r="O559" s="20"/>
      <c r="P559" s="15" t="b">
        <v>1</v>
      </c>
      <c r="Q559" s="22" t="b">
        <v>1</v>
      </c>
      <c r="R559" s="23" t="b">
        <v>1</v>
      </c>
      <c r="S559" s="74"/>
      <c r="T559" s="16"/>
      <c r="U559" s="16"/>
      <c r="V559" s="16"/>
      <c r="W559" s="16"/>
      <c r="X559" s="21"/>
      <c r="Y559" s="16"/>
      <c r="Z559" s="16"/>
      <c r="AA559" s="16"/>
      <c r="AB559" s="16"/>
      <c r="AC559" s="16"/>
      <c r="AD559" s="16"/>
      <c r="AE559" s="16"/>
      <c r="AF559" s="16"/>
      <c r="AG559" s="16"/>
      <c r="AH559" s="19"/>
      <c r="AI559" s="25"/>
      <c r="AJ559" s="27"/>
      <c r="AK559" s="27"/>
      <c r="AL559" s="27"/>
      <c r="AM559" s="27"/>
      <c r="AN559" s="27"/>
      <c r="AO559" s="28"/>
      <c r="AP559" s="27"/>
      <c r="AQ559" s="27"/>
      <c r="AR559" s="27"/>
      <c r="AS559" s="27"/>
      <c r="AT559" s="27"/>
      <c r="AU559" s="27"/>
      <c r="AV559" s="27"/>
      <c r="AW559" s="27"/>
      <c r="AX559" s="27"/>
      <c r="AY559" s="27"/>
      <c r="AZ559" s="29"/>
    </row>
    <row r="560">
      <c r="A560" s="45" t="s">
        <v>2706</v>
      </c>
      <c r="B560" s="37"/>
      <c r="C560" s="32" t="s">
        <v>2707</v>
      </c>
      <c r="D560" s="33"/>
      <c r="E560" s="46">
        <v>1.0</v>
      </c>
      <c r="F560" s="58" t="s">
        <v>2708</v>
      </c>
      <c r="G560" s="47" t="s">
        <v>2709</v>
      </c>
      <c r="H560" s="21" t="b">
        <v>0</v>
      </c>
      <c r="I560" s="16" t="b">
        <v>0</v>
      </c>
      <c r="J560" s="16" t="b">
        <v>0</v>
      </c>
      <c r="K560" s="22" t="b">
        <v>1</v>
      </c>
      <c r="L560" s="17" t="b">
        <v>0</v>
      </c>
      <c r="M560" s="18"/>
      <c r="N560" s="37" t="s">
        <v>1439</v>
      </c>
      <c r="O560" s="49"/>
      <c r="P560" s="26" t="b">
        <v>0</v>
      </c>
      <c r="Q560" s="27" t="b">
        <v>0</v>
      </c>
      <c r="R560" s="28" t="b">
        <v>0</v>
      </c>
      <c r="X560" s="39"/>
      <c r="AI560" s="41"/>
      <c r="AJ560" s="27" t="b">
        <v>0</v>
      </c>
      <c r="AK560" s="27" t="b">
        <v>0</v>
      </c>
      <c r="AL560" s="27" t="b">
        <v>0</v>
      </c>
      <c r="AM560" s="27" t="b">
        <v>0</v>
      </c>
      <c r="AN560" s="27" t="b">
        <v>0</v>
      </c>
      <c r="AO560" s="28" t="b">
        <v>0</v>
      </c>
      <c r="AP560" s="27" t="b">
        <v>0</v>
      </c>
      <c r="AQ560" s="27" t="b">
        <v>0</v>
      </c>
      <c r="AR560" s="27" t="b">
        <v>0</v>
      </c>
      <c r="AS560" s="27" t="b">
        <v>0</v>
      </c>
      <c r="AT560" s="27" t="b">
        <v>0</v>
      </c>
      <c r="AU560" s="27" t="b">
        <v>0</v>
      </c>
      <c r="AV560" s="27" t="b">
        <v>0</v>
      </c>
      <c r="AW560" s="27" t="b">
        <v>0</v>
      </c>
      <c r="AX560" s="27" t="b">
        <v>0</v>
      </c>
      <c r="AY560" s="27" t="b">
        <v>0</v>
      </c>
      <c r="AZ560" s="29"/>
    </row>
    <row r="561">
      <c r="A561" s="45" t="s">
        <v>2710</v>
      </c>
      <c r="B561" s="45" t="s">
        <v>2711</v>
      </c>
      <c r="C561" s="55" t="s">
        <v>2712</v>
      </c>
      <c r="D561" s="56" t="s">
        <v>2713</v>
      </c>
      <c r="E561" s="34">
        <v>50.0</v>
      </c>
      <c r="F561" s="45"/>
      <c r="G561" s="57" t="s">
        <v>1016</v>
      </c>
      <c r="H561" s="21" t="b">
        <v>0</v>
      </c>
      <c r="I561" s="22" t="b">
        <v>1</v>
      </c>
      <c r="J561" s="16" t="b">
        <v>0</v>
      </c>
      <c r="K561" s="16" t="b">
        <v>0</v>
      </c>
      <c r="L561" s="17" t="b">
        <v>0</v>
      </c>
      <c r="M561" s="18"/>
      <c r="O561" s="40"/>
      <c r="P561" s="21" t="b">
        <v>0</v>
      </c>
      <c r="Q561" s="16" t="b">
        <v>0</v>
      </c>
      <c r="R561" s="17" t="b">
        <v>0</v>
      </c>
      <c r="S561" s="74" t="b">
        <v>0</v>
      </c>
      <c r="T561" s="22" t="b">
        <v>1</v>
      </c>
      <c r="U561" s="22" t="b">
        <v>1</v>
      </c>
      <c r="V561" s="22" t="b">
        <v>1</v>
      </c>
      <c r="W561" s="16" t="b">
        <v>0</v>
      </c>
      <c r="X561" s="15" t="b">
        <v>1</v>
      </c>
      <c r="Y561" s="16" t="b">
        <v>0</v>
      </c>
      <c r="Z561" s="16" t="b">
        <v>0</v>
      </c>
      <c r="AA561" s="16" t="b">
        <v>0</v>
      </c>
      <c r="AB561" s="16" t="b">
        <v>0</v>
      </c>
      <c r="AC561" s="16" t="b">
        <v>0</v>
      </c>
      <c r="AD561" s="16" t="b">
        <v>0</v>
      </c>
      <c r="AE561" s="16" t="b">
        <v>0</v>
      </c>
      <c r="AF561" s="16" t="b">
        <v>0</v>
      </c>
      <c r="AG561" s="16" t="b">
        <v>0</v>
      </c>
      <c r="AH561" s="19" t="s">
        <v>101</v>
      </c>
      <c r="AI561" s="25" t="s">
        <v>2714</v>
      </c>
      <c r="AO561" s="40"/>
    </row>
    <row r="562">
      <c r="A562" s="45" t="s">
        <v>2715</v>
      </c>
      <c r="B562" s="37"/>
      <c r="C562" s="32" t="s">
        <v>2716</v>
      </c>
      <c r="D562" s="29"/>
      <c r="E562" s="46" t="s">
        <v>1423</v>
      </c>
      <c r="F562" s="33" t="s">
        <v>2717</v>
      </c>
      <c r="G562" s="47" t="s">
        <v>2718</v>
      </c>
      <c r="H562" s="21" t="b">
        <v>0</v>
      </c>
      <c r="I562" s="16" t="b">
        <v>0</v>
      </c>
      <c r="J562" s="22" t="b">
        <v>1</v>
      </c>
      <c r="K562" s="16" t="b">
        <v>0</v>
      </c>
      <c r="L562" s="17" t="b">
        <v>0</v>
      </c>
      <c r="M562" s="18"/>
      <c r="O562" s="40"/>
      <c r="P562" s="26" t="b">
        <v>0</v>
      </c>
      <c r="Q562" s="27" t="b">
        <v>0</v>
      </c>
      <c r="R562" s="64" t="b">
        <v>1</v>
      </c>
      <c r="X562" s="39"/>
      <c r="AI562" s="41"/>
      <c r="AJ562" s="27" t="b">
        <v>0</v>
      </c>
      <c r="AK562" s="27" t="b">
        <v>0</v>
      </c>
      <c r="AL562" s="27" t="b">
        <v>0</v>
      </c>
      <c r="AM562" s="63" t="b">
        <v>1</v>
      </c>
      <c r="AN562" s="27" t="b">
        <v>0</v>
      </c>
      <c r="AO562" s="28" t="b">
        <v>0</v>
      </c>
      <c r="AP562" s="27" t="b">
        <v>0</v>
      </c>
      <c r="AQ562" s="63" t="b">
        <v>1</v>
      </c>
      <c r="AR562" s="27" t="b">
        <v>0</v>
      </c>
      <c r="AS562" s="27" t="b">
        <v>0</v>
      </c>
      <c r="AT562" s="27" t="b">
        <v>0</v>
      </c>
      <c r="AU562" s="27" t="b">
        <v>0</v>
      </c>
      <c r="AV562" s="27" t="b">
        <v>0</v>
      </c>
      <c r="AW562" s="27" t="b">
        <v>0</v>
      </c>
      <c r="AX562" s="27" t="b">
        <v>0</v>
      </c>
      <c r="AY562" s="27" t="b">
        <v>0</v>
      </c>
      <c r="AZ562" s="29" t="s">
        <v>101</v>
      </c>
    </row>
    <row r="563">
      <c r="A563" s="45" t="s">
        <v>2719</v>
      </c>
      <c r="B563" s="37" t="s">
        <v>2720</v>
      </c>
      <c r="C563" s="32" t="s">
        <v>2721</v>
      </c>
      <c r="D563" s="29"/>
      <c r="E563" s="46">
        <v>2.0</v>
      </c>
      <c r="F563" s="33" t="s">
        <v>2722</v>
      </c>
      <c r="G563" s="47" t="s">
        <v>2723</v>
      </c>
      <c r="H563" s="21" t="b">
        <v>0</v>
      </c>
      <c r="I563" s="16" t="b">
        <v>0</v>
      </c>
      <c r="J563" s="22" t="b">
        <v>1</v>
      </c>
      <c r="K563" s="16" t="b">
        <v>0</v>
      </c>
      <c r="L563" s="17" t="b">
        <v>0</v>
      </c>
      <c r="M563" s="18"/>
      <c r="O563" s="40"/>
      <c r="P563" s="26" t="b">
        <v>0</v>
      </c>
      <c r="Q563" s="27" t="b">
        <v>0</v>
      </c>
      <c r="R563" s="28" t="b">
        <v>0</v>
      </c>
      <c r="X563" s="39"/>
      <c r="AI563" s="41"/>
      <c r="AJ563" s="63" t="b">
        <v>1</v>
      </c>
      <c r="AK563" s="27" t="b">
        <v>0</v>
      </c>
      <c r="AL563" s="27" t="b">
        <v>0</v>
      </c>
      <c r="AM563" s="27" t="b">
        <v>0</v>
      </c>
      <c r="AN563" s="27" t="b">
        <v>0</v>
      </c>
      <c r="AO563" s="28" t="b">
        <v>0</v>
      </c>
      <c r="AP563" s="27" t="b">
        <v>0</v>
      </c>
      <c r="AQ563" s="63" t="b">
        <v>1</v>
      </c>
      <c r="AR563" s="27" t="b">
        <v>0</v>
      </c>
      <c r="AS563" s="27" t="b">
        <v>0</v>
      </c>
      <c r="AT563" s="27" t="b">
        <v>0</v>
      </c>
      <c r="AU563" s="27" t="b">
        <v>0</v>
      </c>
      <c r="AV563" s="27" t="b">
        <v>0</v>
      </c>
      <c r="AW563" s="27" t="b">
        <v>0</v>
      </c>
      <c r="AX563" s="27" t="b">
        <v>0</v>
      </c>
      <c r="AY563" s="27" t="b">
        <v>0</v>
      </c>
      <c r="AZ563" s="29" t="s">
        <v>101</v>
      </c>
    </row>
    <row r="564">
      <c r="A564" s="30" t="s">
        <v>2724</v>
      </c>
      <c r="B564" s="37"/>
      <c r="C564" s="44" t="s">
        <v>2725</v>
      </c>
      <c r="D564" s="33"/>
      <c r="E564" s="34">
        <v>1.0</v>
      </c>
      <c r="F564" s="35"/>
      <c r="G564" s="36" t="s">
        <v>2726</v>
      </c>
      <c r="H564" s="21" t="b">
        <v>0</v>
      </c>
      <c r="I564" s="16" t="b">
        <v>0</v>
      </c>
      <c r="J564" s="16" t="b">
        <v>0</v>
      </c>
      <c r="K564" s="16" t="b">
        <v>0</v>
      </c>
      <c r="L564" s="23" t="b">
        <v>1</v>
      </c>
      <c r="M564" s="18" t="s">
        <v>2727</v>
      </c>
      <c r="N564" s="37"/>
      <c r="O564" s="38"/>
      <c r="P564" s="21" t="b">
        <v>0</v>
      </c>
      <c r="Q564" s="16" t="b">
        <v>0</v>
      </c>
      <c r="R564" s="17" t="b">
        <v>0</v>
      </c>
      <c r="X564" s="39"/>
      <c r="AI564" s="41"/>
      <c r="AJ564" s="27" t="b">
        <v>0</v>
      </c>
      <c r="AK564" s="27" t="b">
        <v>0</v>
      </c>
      <c r="AL564" s="27" t="b">
        <v>0</v>
      </c>
      <c r="AM564" s="27" t="b">
        <v>0</v>
      </c>
      <c r="AN564" s="27" t="b">
        <v>0</v>
      </c>
      <c r="AO564" s="28" t="b">
        <v>0</v>
      </c>
      <c r="AP564" s="27" t="b">
        <v>0</v>
      </c>
      <c r="AQ564" s="27" t="b">
        <v>0</v>
      </c>
      <c r="AR564" s="27" t="b">
        <v>0</v>
      </c>
      <c r="AS564" s="27" t="b">
        <v>0</v>
      </c>
      <c r="AT564" s="27" t="b">
        <v>0</v>
      </c>
      <c r="AU564" s="27" t="b">
        <v>0</v>
      </c>
      <c r="AV564" s="27" t="b">
        <v>0</v>
      </c>
      <c r="AW564" s="27" t="b">
        <v>0</v>
      </c>
      <c r="AX564" s="27" t="b">
        <v>0</v>
      </c>
      <c r="AY564" s="27" t="b">
        <v>0</v>
      </c>
      <c r="AZ564" s="29"/>
    </row>
    <row r="565">
      <c r="A565" s="9" t="s">
        <v>2728</v>
      </c>
      <c r="B565" s="42" t="s">
        <v>2729</v>
      </c>
      <c r="C565" s="48" t="s">
        <v>2730</v>
      </c>
      <c r="E565" s="12">
        <v>1.0</v>
      </c>
      <c r="F565" s="10"/>
      <c r="G565" s="14" t="s">
        <v>2731</v>
      </c>
      <c r="H565" s="15" t="b">
        <v>1</v>
      </c>
      <c r="I565" s="16" t="b">
        <v>0</v>
      </c>
      <c r="J565" s="16" t="b">
        <v>0</v>
      </c>
      <c r="K565" s="16" t="b">
        <v>0</v>
      </c>
      <c r="L565" s="17" t="b">
        <v>0</v>
      </c>
      <c r="M565" s="18" t="s">
        <v>2732</v>
      </c>
      <c r="O565" s="40"/>
      <c r="P565" s="15" t="b">
        <v>1</v>
      </c>
      <c r="Q565" s="16" t="b">
        <v>0</v>
      </c>
      <c r="R565" s="17" t="b">
        <v>0</v>
      </c>
      <c r="X565" s="39"/>
      <c r="AI565" s="41"/>
      <c r="AO565" s="40"/>
    </row>
    <row r="566">
      <c r="A566" s="45" t="s">
        <v>2733</v>
      </c>
      <c r="B566" s="37" t="s">
        <v>2734</v>
      </c>
      <c r="C566" s="32">
        <v>4.8505788569E10</v>
      </c>
      <c r="D566" s="33" t="s">
        <v>2735</v>
      </c>
      <c r="E566" s="46">
        <v>1.0</v>
      </c>
      <c r="F566" s="29"/>
      <c r="G566" s="47" t="s">
        <v>2736</v>
      </c>
      <c r="H566" s="21" t="b">
        <v>0</v>
      </c>
      <c r="I566" s="16" t="b">
        <v>0</v>
      </c>
      <c r="J566" s="22" t="b">
        <v>1</v>
      </c>
      <c r="K566" s="16" t="b">
        <v>0</v>
      </c>
      <c r="L566" s="17" t="b">
        <v>0</v>
      </c>
      <c r="M566" s="18"/>
      <c r="O566" s="40"/>
      <c r="P566" s="66" t="b">
        <v>1</v>
      </c>
      <c r="Q566" s="63" t="b">
        <v>1</v>
      </c>
      <c r="R566" s="64" t="b">
        <v>1</v>
      </c>
      <c r="X566" s="39"/>
      <c r="AI566" s="41"/>
      <c r="AJ566" s="63" t="b">
        <v>1</v>
      </c>
      <c r="AK566" s="27" t="b">
        <v>0</v>
      </c>
      <c r="AL566" s="27" t="b">
        <v>0</v>
      </c>
      <c r="AM566" s="27" t="b">
        <v>0</v>
      </c>
      <c r="AN566" s="27" t="b">
        <v>0</v>
      </c>
      <c r="AO566" s="28" t="b">
        <v>0</v>
      </c>
      <c r="AP566" s="63" t="b">
        <v>1</v>
      </c>
      <c r="AQ566" s="27" t="b">
        <v>0</v>
      </c>
      <c r="AR566" s="27" t="b">
        <v>0</v>
      </c>
      <c r="AS566" s="27" t="b">
        <v>0</v>
      </c>
      <c r="AT566" s="63" t="b">
        <v>1</v>
      </c>
      <c r="AU566" s="27" t="b">
        <v>0</v>
      </c>
      <c r="AV566" s="27" t="b">
        <v>0</v>
      </c>
      <c r="AW566" s="27" t="b">
        <v>0</v>
      </c>
      <c r="AX566" s="27" t="b">
        <v>0</v>
      </c>
      <c r="AY566" s="27" t="b">
        <v>0</v>
      </c>
      <c r="AZ566" s="29" t="s">
        <v>101</v>
      </c>
    </row>
    <row r="567">
      <c r="A567" s="30" t="s">
        <v>2737</v>
      </c>
      <c r="B567" s="37"/>
      <c r="C567" s="32"/>
      <c r="D567" s="33"/>
      <c r="E567" s="34">
        <v>500.0</v>
      </c>
      <c r="F567" s="35"/>
      <c r="G567" s="36" t="s">
        <v>2738</v>
      </c>
      <c r="H567" s="21" t="b">
        <v>0</v>
      </c>
      <c r="I567" s="16" t="b">
        <v>0</v>
      </c>
      <c r="J567" s="16" t="b">
        <v>0</v>
      </c>
      <c r="K567" s="16" t="b">
        <v>0</v>
      </c>
      <c r="L567" s="23" t="b">
        <v>1</v>
      </c>
      <c r="M567" s="18" t="s">
        <v>2739</v>
      </c>
      <c r="N567" s="37"/>
      <c r="O567" s="38"/>
      <c r="P567" s="15" t="b">
        <v>1</v>
      </c>
      <c r="Q567" s="22" t="b">
        <v>1</v>
      </c>
      <c r="R567" s="17" t="b">
        <v>0</v>
      </c>
      <c r="X567" s="39"/>
      <c r="AI567" s="41"/>
      <c r="AJ567" s="27" t="b">
        <v>0</v>
      </c>
      <c r="AK567" s="27" t="b">
        <v>0</v>
      </c>
      <c r="AL567" s="27" t="b">
        <v>0</v>
      </c>
      <c r="AM567" s="27" t="b">
        <v>0</v>
      </c>
      <c r="AN567" s="27" t="b">
        <v>0</v>
      </c>
      <c r="AO567" s="28" t="b">
        <v>0</v>
      </c>
      <c r="AP567" s="27" t="b">
        <v>0</v>
      </c>
      <c r="AQ567" s="27" t="b">
        <v>0</v>
      </c>
      <c r="AR567" s="27" t="b">
        <v>0</v>
      </c>
      <c r="AS567" s="27" t="b">
        <v>0</v>
      </c>
      <c r="AT567" s="27" t="b">
        <v>0</v>
      </c>
      <c r="AU567" s="27" t="b">
        <v>0</v>
      </c>
      <c r="AV567" s="27" t="b">
        <v>0</v>
      </c>
      <c r="AW567" s="27" t="b">
        <v>0</v>
      </c>
      <c r="AX567" s="27" t="b">
        <v>0</v>
      </c>
      <c r="AY567" s="27" t="b">
        <v>0</v>
      </c>
      <c r="AZ567" s="29"/>
    </row>
    <row r="568">
      <c r="A568" s="9" t="s">
        <v>2740</v>
      </c>
      <c r="B568" s="42" t="s">
        <v>2741</v>
      </c>
      <c r="C568" s="48" t="s">
        <v>2742</v>
      </c>
      <c r="D568" s="50" t="s">
        <v>2743</v>
      </c>
      <c r="E568" s="12">
        <v>5.0</v>
      </c>
      <c r="F568" s="10"/>
      <c r="G568" s="14" t="s">
        <v>2744</v>
      </c>
      <c r="H568" s="15" t="b">
        <v>1</v>
      </c>
      <c r="I568" s="16" t="b">
        <v>0</v>
      </c>
      <c r="J568" s="16" t="b">
        <v>0</v>
      </c>
      <c r="K568" s="16" t="b">
        <v>0</v>
      </c>
      <c r="L568" s="17" t="b">
        <v>0</v>
      </c>
      <c r="M568" s="18" t="s">
        <v>2745</v>
      </c>
      <c r="O568" s="40"/>
      <c r="P568" s="21" t="b">
        <v>0</v>
      </c>
      <c r="Q568" s="16" t="b">
        <v>0</v>
      </c>
      <c r="R568" s="23" t="b">
        <v>1</v>
      </c>
      <c r="X568" s="39"/>
      <c r="AI568" s="41"/>
      <c r="AO568" s="40"/>
    </row>
    <row r="569">
      <c r="A569" s="30" t="s">
        <v>2746</v>
      </c>
      <c r="B569" s="31" t="s">
        <v>2747</v>
      </c>
      <c r="C569" s="32"/>
      <c r="D569" s="33"/>
      <c r="E569" s="34">
        <v>10.0</v>
      </c>
      <c r="F569" s="35"/>
      <c r="G569" s="36" t="s">
        <v>2748</v>
      </c>
      <c r="H569" s="21" t="b">
        <v>0</v>
      </c>
      <c r="I569" s="16" t="b">
        <v>0</v>
      </c>
      <c r="J569" s="16" t="b">
        <v>0</v>
      </c>
      <c r="K569" s="16" t="b">
        <v>0</v>
      </c>
      <c r="L569" s="23" t="b">
        <v>1</v>
      </c>
      <c r="M569" s="18" t="s">
        <v>2749</v>
      </c>
      <c r="N569" s="37"/>
      <c r="O569" s="38"/>
      <c r="P569" s="15" t="b">
        <v>1</v>
      </c>
      <c r="Q569" s="22" t="b">
        <v>1</v>
      </c>
      <c r="R569" s="23" t="b">
        <v>1</v>
      </c>
      <c r="X569" s="39"/>
      <c r="AI569" s="41"/>
      <c r="AJ569" s="27" t="b">
        <v>0</v>
      </c>
      <c r="AK569" s="27" t="b">
        <v>0</v>
      </c>
      <c r="AL569" s="27" t="b">
        <v>0</v>
      </c>
      <c r="AM569" s="27" t="b">
        <v>0</v>
      </c>
      <c r="AN569" s="27" t="b">
        <v>0</v>
      </c>
      <c r="AO569" s="28" t="b">
        <v>0</v>
      </c>
      <c r="AP569" s="27" t="b">
        <v>0</v>
      </c>
      <c r="AQ569" s="27" t="b">
        <v>0</v>
      </c>
      <c r="AR569" s="27" t="b">
        <v>0</v>
      </c>
      <c r="AS569" s="27" t="b">
        <v>0</v>
      </c>
      <c r="AT569" s="27" t="b">
        <v>0</v>
      </c>
      <c r="AU569" s="27" t="b">
        <v>0</v>
      </c>
      <c r="AV569" s="27" t="b">
        <v>0</v>
      </c>
      <c r="AW569" s="27" t="b">
        <v>0</v>
      </c>
      <c r="AX569" s="27" t="b">
        <v>0</v>
      </c>
      <c r="AY569" s="27" t="b">
        <v>0</v>
      </c>
      <c r="AZ569" s="29"/>
    </row>
    <row r="570">
      <c r="A570" s="9" t="s">
        <v>2750</v>
      </c>
      <c r="B570" s="10"/>
      <c r="C570" s="11"/>
      <c r="D570" s="50" t="s">
        <v>2751</v>
      </c>
      <c r="E570" s="12">
        <v>11.0</v>
      </c>
      <c r="F570" s="10"/>
      <c r="G570" s="14" t="s">
        <v>2752</v>
      </c>
      <c r="H570" s="15" t="b">
        <v>1</v>
      </c>
      <c r="I570" s="16" t="b">
        <v>0</v>
      </c>
      <c r="J570" s="16" t="b">
        <v>0</v>
      </c>
      <c r="K570" s="16" t="b">
        <v>0</v>
      </c>
      <c r="L570" s="17" t="b">
        <v>0</v>
      </c>
      <c r="M570" s="18" t="s">
        <v>2753</v>
      </c>
      <c r="N570" s="19"/>
      <c r="O570" s="20"/>
      <c r="P570" s="15" t="b">
        <v>1</v>
      </c>
      <c r="Q570" s="16" t="b">
        <v>0</v>
      </c>
      <c r="R570" s="17" t="b">
        <v>0</v>
      </c>
      <c r="S570" s="74"/>
      <c r="T570" s="16"/>
      <c r="U570" s="16"/>
      <c r="V570" s="16"/>
      <c r="W570" s="16"/>
      <c r="X570" s="21"/>
      <c r="Y570" s="16"/>
      <c r="Z570" s="16"/>
      <c r="AA570" s="16"/>
      <c r="AB570" s="16"/>
      <c r="AC570" s="16"/>
      <c r="AD570" s="16"/>
      <c r="AE570" s="16"/>
      <c r="AF570" s="16"/>
      <c r="AG570" s="16"/>
      <c r="AH570" s="19"/>
      <c r="AI570" s="25"/>
      <c r="AJ570" s="27"/>
      <c r="AK570" s="27"/>
      <c r="AL570" s="27"/>
      <c r="AM570" s="27"/>
      <c r="AN570" s="27"/>
      <c r="AO570" s="28"/>
      <c r="AP570" s="27"/>
      <c r="AQ570" s="27"/>
      <c r="AR570" s="27"/>
      <c r="AS570" s="27"/>
      <c r="AT570" s="27"/>
      <c r="AU570" s="27"/>
      <c r="AV570" s="27"/>
      <c r="AW570" s="27"/>
      <c r="AX570" s="27"/>
      <c r="AY570" s="27"/>
      <c r="AZ570" s="29"/>
    </row>
    <row r="571">
      <c r="A571" s="9" t="s">
        <v>2754</v>
      </c>
      <c r="B571" s="10"/>
      <c r="C571" s="48" t="s">
        <v>2755</v>
      </c>
      <c r="E571" s="12">
        <v>5.0</v>
      </c>
      <c r="F571" s="10"/>
      <c r="G571" s="14" t="s">
        <v>2756</v>
      </c>
      <c r="H571" s="15" t="b">
        <v>1</v>
      </c>
      <c r="I571" s="16" t="b">
        <v>0</v>
      </c>
      <c r="J571" s="16" t="b">
        <v>0</v>
      </c>
      <c r="K571" s="16" t="b">
        <v>0</v>
      </c>
      <c r="L571" s="17" t="b">
        <v>0</v>
      </c>
      <c r="M571" s="18" t="s">
        <v>2757</v>
      </c>
      <c r="N571" s="19"/>
      <c r="O571" s="20"/>
      <c r="P571" s="15" t="b">
        <v>1</v>
      </c>
      <c r="Q571" s="16" t="b">
        <v>0</v>
      </c>
      <c r="R571" s="17" t="b">
        <v>0</v>
      </c>
      <c r="S571" s="74"/>
      <c r="T571" s="16"/>
      <c r="U571" s="16"/>
      <c r="V571" s="16"/>
      <c r="W571" s="16"/>
      <c r="X571" s="21"/>
      <c r="Y571" s="16"/>
      <c r="Z571" s="16"/>
      <c r="AA571" s="16"/>
      <c r="AB571" s="16"/>
      <c r="AC571" s="16"/>
      <c r="AD571" s="16"/>
      <c r="AE571" s="16"/>
      <c r="AF571" s="16"/>
      <c r="AG571" s="16"/>
      <c r="AH571" s="19"/>
      <c r="AI571" s="25"/>
      <c r="AJ571" s="27"/>
      <c r="AK571" s="27"/>
      <c r="AL571" s="27"/>
      <c r="AM571" s="27"/>
      <c r="AN571" s="27"/>
      <c r="AO571" s="28"/>
      <c r="AP571" s="27"/>
      <c r="AQ571" s="27"/>
      <c r="AR571" s="27"/>
      <c r="AS571" s="27"/>
      <c r="AT571" s="27"/>
      <c r="AU571" s="27"/>
      <c r="AV571" s="27"/>
      <c r="AW571" s="27"/>
      <c r="AX571" s="27"/>
      <c r="AY571" s="27"/>
      <c r="AZ571" s="29"/>
    </row>
    <row r="572">
      <c r="A572" s="9" t="s">
        <v>2758</v>
      </c>
      <c r="B572" s="10"/>
      <c r="C572" s="48" t="s">
        <v>2759</v>
      </c>
      <c r="E572" s="12">
        <v>13.0</v>
      </c>
      <c r="F572" s="13" t="s">
        <v>2760</v>
      </c>
      <c r="G572" s="14" t="s">
        <v>2761</v>
      </c>
      <c r="H572" s="15" t="b">
        <v>1</v>
      </c>
      <c r="I572" s="16" t="b">
        <v>0</v>
      </c>
      <c r="J572" s="16" t="b">
        <v>0</v>
      </c>
      <c r="K572" s="16" t="b">
        <v>0</v>
      </c>
      <c r="L572" s="17" t="b">
        <v>0</v>
      </c>
      <c r="M572" s="18" t="s">
        <v>270</v>
      </c>
      <c r="O572" s="40"/>
      <c r="P572" s="15" t="b">
        <v>1</v>
      </c>
      <c r="Q572" s="16" t="b">
        <v>0</v>
      </c>
      <c r="R572" s="23" t="b">
        <v>1</v>
      </c>
      <c r="X572" s="39"/>
      <c r="AI572" s="41"/>
      <c r="AO572" s="40"/>
    </row>
    <row r="573">
      <c r="A573" s="9" t="s">
        <v>2762</v>
      </c>
      <c r="B573" s="10"/>
      <c r="C573" s="11"/>
      <c r="E573" s="12">
        <v>6.0</v>
      </c>
      <c r="F573" s="10"/>
      <c r="G573" s="14" t="s">
        <v>2763</v>
      </c>
      <c r="H573" s="15" t="b">
        <v>1</v>
      </c>
      <c r="I573" s="16" t="b">
        <v>0</v>
      </c>
      <c r="J573" s="16" t="b">
        <v>0</v>
      </c>
      <c r="K573" s="16" t="b">
        <v>0</v>
      </c>
      <c r="L573" s="17" t="b">
        <v>0</v>
      </c>
      <c r="M573" s="18" t="s">
        <v>1095</v>
      </c>
      <c r="O573" s="40"/>
      <c r="P573" s="15" t="b">
        <v>1</v>
      </c>
      <c r="Q573" s="22" t="b">
        <v>1</v>
      </c>
      <c r="R573" s="17" t="b">
        <v>0</v>
      </c>
      <c r="X573" s="39"/>
      <c r="AI573" s="41"/>
      <c r="AO573" s="40"/>
    </row>
    <row r="574">
      <c r="A574" s="45" t="s">
        <v>2764</v>
      </c>
      <c r="B574" s="37" t="s">
        <v>2765</v>
      </c>
      <c r="C574" s="32">
        <v>3.3652558868E10</v>
      </c>
      <c r="D574" s="33" t="s">
        <v>2766</v>
      </c>
      <c r="E574" s="46">
        <v>4.0</v>
      </c>
      <c r="F574" s="33" t="s">
        <v>2767</v>
      </c>
      <c r="G574" s="47" t="s">
        <v>2768</v>
      </c>
      <c r="H574" s="21" t="b">
        <v>0</v>
      </c>
      <c r="I574" s="16" t="b">
        <v>0</v>
      </c>
      <c r="J574" s="22" t="b">
        <v>1</v>
      </c>
      <c r="K574" s="16" t="b">
        <v>0</v>
      </c>
      <c r="L574" s="17" t="b">
        <v>0</v>
      </c>
      <c r="M574" s="18"/>
      <c r="O574" s="40"/>
      <c r="P574" s="26" t="b">
        <v>0</v>
      </c>
      <c r="Q574" s="27" t="b">
        <v>0</v>
      </c>
      <c r="R574" s="28" t="b">
        <v>0</v>
      </c>
      <c r="X574" s="39"/>
      <c r="AI574" s="41"/>
      <c r="AJ574" s="27" t="b">
        <v>0</v>
      </c>
      <c r="AK574" s="27" t="b">
        <v>0</v>
      </c>
      <c r="AL574" s="63" t="b">
        <v>1</v>
      </c>
      <c r="AM574" s="27" t="b">
        <v>0</v>
      </c>
      <c r="AN574" s="27" t="b">
        <v>0</v>
      </c>
      <c r="AO574" s="28" t="b">
        <v>0</v>
      </c>
      <c r="AP574" s="27" t="b">
        <v>0</v>
      </c>
      <c r="AQ574" s="27" t="b">
        <v>0</v>
      </c>
      <c r="AR574" s="27" t="b">
        <v>0</v>
      </c>
      <c r="AS574" s="27" t="b">
        <v>0</v>
      </c>
      <c r="AT574" s="63" t="b">
        <v>1</v>
      </c>
      <c r="AU574" s="27" t="b">
        <v>0</v>
      </c>
      <c r="AV574" s="27" t="b">
        <v>0</v>
      </c>
      <c r="AW574" s="27" t="b">
        <v>0</v>
      </c>
      <c r="AX574" s="27" t="b">
        <v>0</v>
      </c>
      <c r="AY574" s="27" t="b">
        <v>0</v>
      </c>
      <c r="AZ574" s="29" t="s">
        <v>101</v>
      </c>
    </row>
    <row r="575">
      <c r="A575" s="45" t="s">
        <v>2769</v>
      </c>
      <c r="B575" s="37"/>
      <c r="C575" s="32">
        <v>4.4779519519E11</v>
      </c>
      <c r="D575" s="29"/>
      <c r="E575" s="46">
        <v>2.0</v>
      </c>
      <c r="F575" s="29"/>
      <c r="G575" s="47" t="s">
        <v>2770</v>
      </c>
      <c r="H575" s="21" t="b">
        <v>0</v>
      </c>
      <c r="I575" s="16" t="b">
        <v>0</v>
      </c>
      <c r="J575" s="22" t="b">
        <v>1</v>
      </c>
      <c r="K575" s="16" t="b">
        <v>0</v>
      </c>
      <c r="L575" s="17" t="b">
        <v>0</v>
      </c>
      <c r="M575" s="18"/>
      <c r="O575" s="40"/>
      <c r="P575" s="66" t="b">
        <v>1</v>
      </c>
      <c r="Q575" s="27" t="b">
        <v>0</v>
      </c>
      <c r="R575" s="28" t="b">
        <v>0</v>
      </c>
      <c r="X575" s="39"/>
      <c r="AI575" s="41"/>
      <c r="AJ575" s="63" t="b">
        <v>1</v>
      </c>
      <c r="AK575" s="27" t="b">
        <v>0</v>
      </c>
      <c r="AL575" s="27" t="b">
        <v>0</v>
      </c>
      <c r="AM575" s="27" t="b">
        <v>0</v>
      </c>
      <c r="AN575" s="27" t="b">
        <v>0</v>
      </c>
      <c r="AO575" s="28" t="b">
        <v>0</v>
      </c>
      <c r="AP575" s="27" t="b">
        <v>0</v>
      </c>
      <c r="AQ575" s="27" t="b">
        <v>0</v>
      </c>
      <c r="AR575" s="27" t="b">
        <v>0</v>
      </c>
      <c r="AS575" s="63" t="b">
        <v>1</v>
      </c>
      <c r="AT575" s="27" t="b">
        <v>0</v>
      </c>
      <c r="AU575" s="27" t="b">
        <v>0</v>
      </c>
      <c r="AV575" s="27" t="b">
        <v>0</v>
      </c>
      <c r="AW575" s="27" t="b">
        <v>0</v>
      </c>
      <c r="AX575" s="27" t="b">
        <v>0</v>
      </c>
      <c r="AY575" s="27" t="b">
        <v>0</v>
      </c>
      <c r="AZ575" s="29" t="s">
        <v>101</v>
      </c>
    </row>
    <row r="576">
      <c r="A576" s="30" t="s">
        <v>2771</v>
      </c>
      <c r="B576" s="31" t="s">
        <v>2772</v>
      </c>
      <c r="C576" s="32"/>
      <c r="D576" s="33"/>
      <c r="E576" s="34">
        <v>2.0</v>
      </c>
      <c r="F576" s="35"/>
      <c r="G576" s="36" t="s">
        <v>2773</v>
      </c>
      <c r="H576" s="21" t="b">
        <v>0</v>
      </c>
      <c r="I576" s="16" t="b">
        <v>0</v>
      </c>
      <c r="J576" s="16" t="b">
        <v>0</v>
      </c>
      <c r="K576" s="16" t="b">
        <v>0</v>
      </c>
      <c r="L576" s="23" t="b">
        <v>1</v>
      </c>
      <c r="M576" s="18" t="s">
        <v>2774</v>
      </c>
      <c r="N576" s="37"/>
      <c r="O576" s="38"/>
      <c r="P576" s="15" t="b">
        <v>1</v>
      </c>
      <c r="Q576" s="22" t="b">
        <v>1</v>
      </c>
      <c r="R576" s="23" t="b">
        <v>1</v>
      </c>
      <c r="X576" s="39"/>
      <c r="AI576" s="41"/>
      <c r="AJ576" s="27" t="b">
        <v>0</v>
      </c>
      <c r="AK576" s="27" t="b">
        <v>0</v>
      </c>
      <c r="AL576" s="27" t="b">
        <v>0</v>
      </c>
      <c r="AM576" s="27" t="b">
        <v>0</v>
      </c>
      <c r="AN576" s="27" t="b">
        <v>0</v>
      </c>
      <c r="AO576" s="28" t="b">
        <v>0</v>
      </c>
      <c r="AP576" s="27" t="b">
        <v>0</v>
      </c>
      <c r="AQ576" s="27" t="b">
        <v>0</v>
      </c>
      <c r="AR576" s="27" t="b">
        <v>0</v>
      </c>
      <c r="AS576" s="27" t="b">
        <v>0</v>
      </c>
      <c r="AT576" s="27" t="b">
        <v>0</v>
      </c>
      <c r="AU576" s="27" t="b">
        <v>0</v>
      </c>
      <c r="AV576" s="27" t="b">
        <v>0</v>
      </c>
      <c r="AW576" s="27" t="b">
        <v>0</v>
      </c>
      <c r="AX576" s="27" t="b">
        <v>0</v>
      </c>
      <c r="AY576" s="27" t="b">
        <v>0</v>
      </c>
      <c r="AZ576" s="29"/>
    </row>
    <row r="577">
      <c r="A577" s="9" t="s">
        <v>2775</v>
      </c>
      <c r="B577" s="10"/>
      <c r="C577" s="48" t="s">
        <v>2776</v>
      </c>
      <c r="E577" s="12">
        <v>300.0</v>
      </c>
      <c r="F577" s="10"/>
      <c r="G577" s="14" t="s">
        <v>2777</v>
      </c>
      <c r="H577" s="15" t="b">
        <v>1</v>
      </c>
      <c r="I577" s="16" t="b">
        <v>0</v>
      </c>
      <c r="J577" s="16" t="b">
        <v>0</v>
      </c>
      <c r="K577" s="16" t="b">
        <v>0</v>
      </c>
      <c r="L577" s="17" t="b">
        <v>0</v>
      </c>
      <c r="M577" s="18" t="s">
        <v>2778</v>
      </c>
      <c r="N577" s="19"/>
      <c r="O577" s="20"/>
      <c r="P577" s="21" t="b">
        <v>0</v>
      </c>
      <c r="Q577" s="22" t="b">
        <v>1</v>
      </c>
      <c r="R577" s="17" t="b">
        <v>0</v>
      </c>
      <c r="S577" s="74"/>
      <c r="T577" s="16"/>
      <c r="U577" s="16"/>
      <c r="V577" s="16"/>
      <c r="W577" s="16"/>
      <c r="X577" s="21"/>
      <c r="Y577" s="16"/>
      <c r="Z577" s="16"/>
      <c r="AA577" s="16"/>
      <c r="AB577" s="16"/>
      <c r="AC577" s="16"/>
      <c r="AD577" s="16"/>
      <c r="AE577" s="16"/>
      <c r="AF577" s="16"/>
      <c r="AG577" s="16"/>
      <c r="AH577" s="19"/>
      <c r="AI577" s="25"/>
      <c r="AJ577" s="27"/>
      <c r="AK577" s="27"/>
      <c r="AL577" s="27"/>
      <c r="AM577" s="27"/>
      <c r="AN577" s="27"/>
      <c r="AO577" s="28"/>
      <c r="AP577" s="27"/>
      <c r="AQ577" s="27"/>
      <c r="AR577" s="27"/>
      <c r="AS577" s="27"/>
      <c r="AT577" s="27"/>
      <c r="AU577" s="27"/>
      <c r="AV577" s="27"/>
      <c r="AW577" s="27"/>
      <c r="AX577" s="27"/>
      <c r="AY577" s="27"/>
      <c r="AZ577" s="29"/>
    </row>
    <row r="578">
      <c r="A578" s="9" t="s">
        <v>2779</v>
      </c>
      <c r="B578" s="10"/>
      <c r="C578" s="48" t="s">
        <v>2780</v>
      </c>
      <c r="E578" s="12">
        <v>4.0</v>
      </c>
      <c r="F578" s="13" t="s">
        <v>2781</v>
      </c>
      <c r="G578" s="14" t="s">
        <v>2782</v>
      </c>
      <c r="H578" s="15" t="b">
        <v>1</v>
      </c>
      <c r="I578" s="16" t="b">
        <v>0</v>
      </c>
      <c r="J578" s="16" t="b">
        <v>0</v>
      </c>
      <c r="K578" s="16" t="b">
        <v>0</v>
      </c>
      <c r="L578" s="17" t="b">
        <v>0</v>
      </c>
      <c r="M578" s="18" t="s">
        <v>2783</v>
      </c>
      <c r="N578" s="19"/>
      <c r="O578" s="20"/>
      <c r="P578" s="21" t="b">
        <v>0</v>
      </c>
      <c r="Q578" s="16" t="b">
        <v>0</v>
      </c>
      <c r="R578" s="17" t="b">
        <v>0</v>
      </c>
      <c r="S578" s="74"/>
      <c r="T578" s="16"/>
      <c r="U578" s="16"/>
      <c r="V578" s="16"/>
      <c r="W578" s="16"/>
      <c r="X578" s="21"/>
      <c r="Y578" s="16"/>
      <c r="Z578" s="16"/>
      <c r="AA578" s="16"/>
      <c r="AB578" s="16"/>
      <c r="AC578" s="16"/>
      <c r="AD578" s="16"/>
      <c r="AE578" s="16"/>
      <c r="AF578" s="16"/>
      <c r="AG578" s="16"/>
      <c r="AH578" s="19"/>
      <c r="AI578" s="25"/>
      <c r="AJ578" s="27"/>
      <c r="AK578" s="27"/>
      <c r="AL578" s="27"/>
      <c r="AM578" s="27"/>
      <c r="AN578" s="27"/>
      <c r="AO578" s="28"/>
      <c r="AP578" s="27"/>
      <c r="AQ578" s="27"/>
      <c r="AR578" s="27"/>
      <c r="AS578" s="27"/>
      <c r="AT578" s="27"/>
      <c r="AU578" s="27"/>
      <c r="AV578" s="27"/>
      <c r="AW578" s="27"/>
      <c r="AX578" s="27"/>
      <c r="AY578" s="27"/>
      <c r="AZ578" s="29"/>
    </row>
    <row r="579">
      <c r="A579" s="45" t="s">
        <v>2784</v>
      </c>
      <c r="B579" s="45" t="s">
        <v>2785</v>
      </c>
      <c r="C579" s="55">
        <v>3.5987880491E11</v>
      </c>
      <c r="D579" s="19"/>
      <c r="E579" s="34" t="s">
        <v>2786</v>
      </c>
      <c r="F579" s="56" t="s">
        <v>2787</v>
      </c>
      <c r="G579" s="57" t="s">
        <v>2788</v>
      </c>
      <c r="H579" s="21" t="b">
        <v>0</v>
      </c>
      <c r="I579" s="22" t="b">
        <v>1</v>
      </c>
      <c r="J579" s="16" t="b">
        <v>0</v>
      </c>
      <c r="K579" s="16" t="b">
        <v>0</v>
      </c>
      <c r="L579" s="17" t="b">
        <v>0</v>
      </c>
      <c r="M579" s="18"/>
      <c r="O579" s="40"/>
      <c r="P579" s="15" t="b">
        <v>1</v>
      </c>
      <c r="Q579" s="22" t="b">
        <v>1</v>
      </c>
      <c r="R579" s="23" t="b">
        <v>1</v>
      </c>
      <c r="S579" s="75" t="b">
        <v>1</v>
      </c>
      <c r="T579" s="22" t="b">
        <v>1</v>
      </c>
      <c r="U579" s="22" t="b">
        <v>1</v>
      </c>
      <c r="V579" s="16" t="b">
        <v>0</v>
      </c>
      <c r="W579" s="16" t="b">
        <v>0</v>
      </c>
      <c r="X579" s="15" t="b">
        <v>1</v>
      </c>
      <c r="Y579" s="16" t="b">
        <v>0</v>
      </c>
      <c r="Z579" s="16" t="b">
        <v>0</v>
      </c>
      <c r="AA579" s="16" t="b">
        <v>0</v>
      </c>
      <c r="AB579" s="16" t="b">
        <v>0</v>
      </c>
      <c r="AC579" s="16" t="b">
        <v>0</v>
      </c>
      <c r="AD579" s="16" t="b">
        <v>0</v>
      </c>
      <c r="AE579" s="16" t="b">
        <v>0</v>
      </c>
      <c r="AF579" s="16" t="b">
        <v>0</v>
      </c>
      <c r="AG579" s="16" t="b">
        <v>0</v>
      </c>
      <c r="AH579" s="19" t="s">
        <v>101</v>
      </c>
      <c r="AI579" s="25" t="s">
        <v>2789</v>
      </c>
      <c r="AO579" s="40"/>
    </row>
    <row r="580">
      <c r="A580" s="9" t="s">
        <v>2790</v>
      </c>
      <c r="B580" s="42" t="s">
        <v>2791</v>
      </c>
      <c r="C580" s="11"/>
      <c r="E580" s="12">
        <v>3.0</v>
      </c>
      <c r="F580" s="10"/>
      <c r="G580" s="14" t="s">
        <v>2792</v>
      </c>
      <c r="H580" s="15" t="b">
        <v>1</v>
      </c>
      <c r="I580" s="16" t="b">
        <v>0</v>
      </c>
      <c r="J580" s="16" t="b">
        <v>0</v>
      </c>
      <c r="K580" s="16" t="b">
        <v>0</v>
      </c>
      <c r="L580" s="17" t="b">
        <v>0</v>
      </c>
      <c r="M580" s="18" t="s">
        <v>216</v>
      </c>
      <c r="O580" s="40"/>
      <c r="P580" s="15" t="b">
        <v>1</v>
      </c>
      <c r="Q580" s="22" t="b">
        <v>1</v>
      </c>
      <c r="R580" s="23" t="b">
        <v>1</v>
      </c>
      <c r="X580" s="39"/>
      <c r="AI580" s="41"/>
      <c r="AO580" s="40"/>
    </row>
    <row r="581">
      <c r="A581" s="45" t="s">
        <v>2793</v>
      </c>
      <c r="B581" s="37" t="s">
        <v>2794</v>
      </c>
      <c r="C581" s="32">
        <v>3.5795550511E10</v>
      </c>
      <c r="D581" s="29"/>
      <c r="E581" s="46">
        <v>5.0</v>
      </c>
      <c r="F581" s="29"/>
      <c r="G581" s="47" t="s">
        <v>2795</v>
      </c>
      <c r="H581" s="21" t="b">
        <v>0</v>
      </c>
      <c r="I581" s="16" t="b">
        <v>0</v>
      </c>
      <c r="J581" s="22" t="b">
        <v>1</v>
      </c>
      <c r="K581" s="16" t="b">
        <v>0</v>
      </c>
      <c r="L581" s="17" t="b">
        <v>0</v>
      </c>
      <c r="M581" s="18"/>
      <c r="O581" s="40"/>
      <c r="P581" s="66" t="b">
        <v>1</v>
      </c>
      <c r="Q581" s="63" t="b">
        <v>1</v>
      </c>
      <c r="R581" s="64" t="b">
        <v>1</v>
      </c>
      <c r="X581" s="39"/>
      <c r="AI581" s="41"/>
      <c r="AJ581" s="27" t="b">
        <v>0</v>
      </c>
      <c r="AK581" s="63" t="b">
        <v>1</v>
      </c>
      <c r="AL581" s="63" t="b">
        <v>1</v>
      </c>
      <c r="AM581" s="27" t="b">
        <v>0</v>
      </c>
      <c r="AN581" s="27" t="b">
        <v>0</v>
      </c>
      <c r="AO581" s="28" t="b">
        <v>0</v>
      </c>
      <c r="AP581" s="27" t="b">
        <v>0</v>
      </c>
      <c r="AQ581" s="27" t="b">
        <v>0</v>
      </c>
      <c r="AR581" s="27" t="b">
        <v>0</v>
      </c>
      <c r="AS581" s="27" t="b">
        <v>0</v>
      </c>
      <c r="AT581" s="27" t="b">
        <v>0</v>
      </c>
      <c r="AU581" s="27" t="b">
        <v>0</v>
      </c>
      <c r="AV581" s="27" t="b">
        <v>0</v>
      </c>
      <c r="AW581" s="63" t="b">
        <v>1</v>
      </c>
      <c r="AX581" s="27" t="b">
        <v>0</v>
      </c>
      <c r="AY581" s="27" t="b">
        <v>0</v>
      </c>
      <c r="AZ581" s="29" t="s">
        <v>101</v>
      </c>
    </row>
    <row r="582">
      <c r="A582" s="9" t="s">
        <v>2796</v>
      </c>
      <c r="B582" s="10"/>
      <c r="C582" s="11"/>
      <c r="E582" s="12">
        <v>3.0</v>
      </c>
      <c r="F582" s="13" t="s">
        <v>2797</v>
      </c>
      <c r="G582" s="78" t="s">
        <v>2798</v>
      </c>
      <c r="H582" s="15" t="b">
        <v>1</v>
      </c>
      <c r="I582" s="16" t="b">
        <v>0</v>
      </c>
      <c r="J582" s="16" t="b">
        <v>0</v>
      </c>
      <c r="K582" s="16" t="b">
        <v>0</v>
      </c>
      <c r="L582" s="17" t="b">
        <v>0</v>
      </c>
      <c r="M582" s="18" t="s">
        <v>2694</v>
      </c>
      <c r="N582" s="19"/>
      <c r="O582" s="20"/>
      <c r="P582" s="15" t="b">
        <v>1</v>
      </c>
      <c r="Q582" s="16" t="b">
        <v>0</v>
      </c>
      <c r="R582" s="17" t="b">
        <v>0</v>
      </c>
      <c r="S582" s="74"/>
      <c r="T582" s="16"/>
      <c r="U582" s="16"/>
      <c r="V582" s="16"/>
      <c r="W582" s="16"/>
      <c r="X582" s="21"/>
      <c r="Y582" s="16"/>
      <c r="Z582" s="16"/>
      <c r="AA582" s="16"/>
      <c r="AB582" s="16"/>
      <c r="AC582" s="16"/>
      <c r="AD582" s="16"/>
      <c r="AE582" s="16"/>
      <c r="AF582" s="16"/>
      <c r="AG582" s="16"/>
      <c r="AH582" s="19"/>
      <c r="AI582" s="25"/>
      <c r="AJ582" s="27"/>
      <c r="AK582" s="27"/>
      <c r="AL582" s="27"/>
      <c r="AM582" s="27"/>
      <c r="AN582" s="27"/>
      <c r="AO582" s="28"/>
      <c r="AP582" s="27"/>
      <c r="AQ582" s="27"/>
      <c r="AR582" s="27"/>
      <c r="AS582" s="27"/>
      <c r="AT582" s="27"/>
      <c r="AU582" s="27"/>
      <c r="AV582" s="27"/>
      <c r="AW582" s="27"/>
      <c r="AX582" s="27"/>
      <c r="AY582" s="27"/>
      <c r="AZ582" s="29"/>
    </row>
    <row r="583">
      <c r="A583" s="9" t="s">
        <v>2799</v>
      </c>
      <c r="B583" s="42" t="s">
        <v>2800</v>
      </c>
      <c r="C583" s="48" t="s">
        <v>2801</v>
      </c>
      <c r="E583" s="12">
        <v>2.0</v>
      </c>
      <c r="F583" s="13" t="s">
        <v>2802</v>
      </c>
      <c r="G583" s="14" t="s">
        <v>2803</v>
      </c>
      <c r="H583" s="15" t="b">
        <v>1</v>
      </c>
      <c r="I583" s="16" t="b">
        <v>0</v>
      </c>
      <c r="J583" s="16" t="b">
        <v>0</v>
      </c>
      <c r="K583" s="16" t="b">
        <v>0</v>
      </c>
      <c r="L583" s="17" t="b">
        <v>0</v>
      </c>
      <c r="M583" s="18" t="s">
        <v>2804</v>
      </c>
      <c r="O583" s="40"/>
      <c r="P583" s="15" t="b">
        <v>1</v>
      </c>
      <c r="Q583" s="22" t="b">
        <v>1</v>
      </c>
      <c r="R583" s="17" t="b">
        <v>0</v>
      </c>
      <c r="X583" s="39"/>
      <c r="AI583" s="41"/>
      <c r="AO583" s="40"/>
    </row>
    <row r="584">
      <c r="A584" s="9" t="s">
        <v>2805</v>
      </c>
      <c r="B584" s="10"/>
      <c r="C584" s="11"/>
      <c r="D584" s="50" t="s">
        <v>2806</v>
      </c>
      <c r="E584" s="12">
        <v>3.0</v>
      </c>
      <c r="F584" s="10"/>
      <c r="G584" s="14" t="s">
        <v>2807</v>
      </c>
      <c r="H584" s="15" t="b">
        <v>1</v>
      </c>
      <c r="I584" s="16" t="b">
        <v>0</v>
      </c>
      <c r="J584" s="16" t="b">
        <v>0</v>
      </c>
      <c r="K584" s="16" t="b">
        <v>0</v>
      </c>
      <c r="L584" s="17" t="b">
        <v>0</v>
      </c>
      <c r="M584" s="18" t="s">
        <v>2808</v>
      </c>
      <c r="O584" s="40"/>
      <c r="P584" s="15" t="b">
        <v>1</v>
      </c>
      <c r="Q584" s="16" t="b">
        <v>0</v>
      </c>
      <c r="R584" s="17" t="b">
        <v>0</v>
      </c>
      <c r="X584" s="39"/>
      <c r="AI584" s="41"/>
      <c r="AO584" s="40"/>
    </row>
    <row r="585">
      <c r="A585" s="9" t="s">
        <v>2809</v>
      </c>
      <c r="B585" s="42" t="s">
        <v>2810</v>
      </c>
      <c r="C585" s="48" t="s">
        <v>2811</v>
      </c>
      <c r="D585" s="50" t="s">
        <v>2812</v>
      </c>
      <c r="E585" s="12">
        <v>3.0</v>
      </c>
      <c r="F585" s="13" t="s">
        <v>2813</v>
      </c>
      <c r="G585" s="14" t="s">
        <v>2814</v>
      </c>
      <c r="H585" s="15" t="b">
        <v>1</v>
      </c>
      <c r="I585" s="16" t="b">
        <v>0</v>
      </c>
      <c r="J585" s="16" t="b">
        <v>0</v>
      </c>
      <c r="K585" s="16" t="b">
        <v>0</v>
      </c>
      <c r="L585" s="17" t="b">
        <v>0</v>
      </c>
      <c r="M585" s="18" t="s">
        <v>2815</v>
      </c>
      <c r="O585" s="40"/>
      <c r="P585" s="15" t="b">
        <v>1</v>
      </c>
      <c r="Q585" s="16" t="b">
        <v>0</v>
      </c>
      <c r="R585" s="23" t="b">
        <v>1</v>
      </c>
      <c r="X585" s="39"/>
      <c r="AI585" s="41"/>
      <c r="AO585" s="40"/>
    </row>
    <row r="586">
      <c r="A586" s="45" t="s">
        <v>2816</v>
      </c>
      <c r="B586" s="45" t="s">
        <v>2817</v>
      </c>
      <c r="C586" s="55" t="s">
        <v>2818</v>
      </c>
      <c r="D586" s="19"/>
      <c r="E586" s="34">
        <v>4.0</v>
      </c>
      <c r="F586" s="45"/>
      <c r="G586" s="57" t="s">
        <v>2819</v>
      </c>
      <c r="H586" s="21" t="b">
        <v>0</v>
      </c>
      <c r="I586" s="22" t="b">
        <v>1</v>
      </c>
      <c r="J586" s="16" t="b">
        <v>0</v>
      </c>
      <c r="K586" s="16" t="b">
        <v>0</v>
      </c>
      <c r="L586" s="17" t="b">
        <v>0</v>
      </c>
      <c r="M586" s="18"/>
      <c r="O586" s="40"/>
      <c r="P586" s="21" t="b">
        <v>0</v>
      </c>
      <c r="Q586" s="16" t="b">
        <v>0</v>
      </c>
      <c r="R586" s="17" t="b">
        <v>0</v>
      </c>
      <c r="S586" s="75" t="b">
        <v>1</v>
      </c>
      <c r="T586" s="22" t="b">
        <v>1</v>
      </c>
      <c r="U586" s="16" t="b">
        <v>0</v>
      </c>
      <c r="V586" s="16" t="b">
        <v>0</v>
      </c>
      <c r="W586" s="16" t="b">
        <v>0</v>
      </c>
      <c r="X586" s="15" t="b">
        <v>1</v>
      </c>
      <c r="Y586" s="22" t="b">
        <v>1</v>
      </c>
      <c r="Z586" s="16" t="b">
        <v>0</v>
      </c>
      <c r="AA586" s="16" t="b">
        <v>0</v>
      </c>
      <c r="AB586" s="16" t="b">
        <v>0</v>
      </c>
      <c r="AC586" s="16" t="b">
        <v>0</v>
      </c>
      <c r="AD586" s="16" t="b">
        <v>0</v>
      </c>
      <c r="AE586" s="16" t="b">
        <v>0</v>
      </c>
      <c r="AF586" s="16" t="b">
        <v>0</v>
      </c>
      <c r="AG586" s="16" t="b">
        <v>0</v>
      </c>
      <c r="AH586" s="19" t="s">
        <v>101</v>
      </c>
      <c r="AI586" s="25" t="s">
        <v>2820</v>
      </c>
      <c r="AO586" s="40"/>
    </row>
    <row r="587">
      <c r="A587" s="9" t="s">
        <v>2821</v>
      </c>
      <c r="B587" s="42" t="s">
        <v>2822</v>
      </c>
      <c r="C587" s="48" t="s">
        <v>2823</v>
      </c>
      <c r="D587" s="50" t="s">
        <v>2824</v>
      </c>
      <c r="E587" s="12">
        <v>5.0</v>
      </c>
      <c r="F587" s="13" t="s">
        <v>2825</v>
      </c>
      <c r="G587" s="14" t="s">
        <v>2826</v>
      </c>
      <c r="H587" s="15" t="b">
        <v>1</v>
      </c>
      <c r="I587" s="16" t="b">
        <v>0</v>
      </c>
      <c r="J587" s="16" t="b">
        <v>0</v>
      </c>
      <c r="K587" s="16" t="b">
        <v>0</v>
      </c>
      <c r="L587" s="17" t="b">
        <v>0</v>
      </c>
      <c r="M587" s="18" t="s">
        <v>2827</v>
      </c>
      <c r="O587" s="40"/>
      <c r="P587" s="15" t="b">
        <v>1</v>
      </c>
      <c r="Q587" s="22" t="b">
        <v>1</v>
      </c>
      <c r="R587" s="23" t="b">
        <v>1</v>
      </c>
      <c r="X587" s="39"/>
      <c r="AI587" s="41"/>
      <c r="AO587" s="40"/>
    </row>
    <row r="588">
      <c r="A588" s="30" t="s">
        <v>2828</v>
      </c>
      <c r="B588" s="37"/>
      <c r="C588" s="44" t="s">
        <v>2829</v>
      </c>
      <c r="D588" s="54" t="s">
        <v>2830</v>
      </c>
      <c r="E588" s="34">
        <v>850.0</v>
      </c>
      <c r="F588" s="35"/>
      <c r="G588" s="36" t="s">
        <v>2831</v>
      </c>
      <c r="H588" s="21" t="b">
        <v>0</v>
      </c>
      <c r="I588" s="16" t="b">
        <v>0</v>
      </c>
      <c r="J588" s="16" t="b">
        <v>0</v>
      </c>
      <c r="K588" s="16" t="b">
        <v>0</v>
      </c>
      <c r="L588" s="23" t="b">
        <v>1</v>
      </c>
      <c r="M588" s="18" t="s">
        <v>2832</v>
      </c>
      <c r="N588" s="37"/>
      <c r="O588" s="38"/>
      <c r="P588" s="21" t="b">
        <v>0</v>
      </c>
      <c r="Q588" s="16" t="b">
        <v>0</v>
      </c>
      <c r="R588" s="23" t="b">
        <v>1</v>
      </c>
      <c r="X588" s="39"/>
      <c r="AI588" s="41"/>
      <c r="AJ588" s="27" t="b">
        <v>0</v>
      </c>
      <c r="AK588" s="27" t="b">
        <v>0</v>
      </c>
      <c r="AL588" s="27" t="b">
        <v>0</v>
      </c>
      <c r="AM588" s="27" t="b">
        <v>0</v>
      </c>
      <c r="AN588" s="27" t="b">
        <v>0</v>
      </c>
      <c r="AO588" s="28" t="b">
        <v>0</v>
      </c>
      <c r="AP588" s="27" t="b">
        <v>0</v>
      </c>
      <c r="AQ588" s="27" t="b">
        <v>0</v>
      </c>
      <c r="AR588" s="27" t="b">
        <v>0</v>
      </c>
      <c r="AS588" s="27" t="b">
        <v>0</v>
      </c>
      <c r="AT588" s="27" t="b">
        <v>0</v>
      </c>
      <c r="AU588" s="27" t="b">
        <v>0</v>
      </c>
      <c r="AV588" s="27" t="b">
        <v>0</v>
      </c>
      <c r="AW588" s="27" t="b">
        <v>0</v>
      </c>
      <c r="AX588" s="27" t="b">
        <v>0</v>
      </c>
      <c r="AY588" s="27" t="b">
        <v>0</v>
      </c>
      <c r="AZ588" s="29"/>
    </row>
    <row r="589">
      <c r="A589" s="9" t="s">
        <v>2833</v>
      </c>
      <c r="B589" s="42" t="s">
        <v>2834</v>
      </c>
      <c r="C589" s="48" t="s">
        <v>2835</v>
      </c>
      <c r="E589" s="12">
        <v>11.0</v>
      </c>
      <c r="F589" s="13" t="s">
        <v>2836</v>
      </c>
      <c r="G589" s="14" t="s">
        <v>2837</v>
      </c>
      <c r="H589" s="15" t="b">
        <v>1</v>
      </c>
      <c r="I589" s="16" t="b">
        <v>0</v>
      </c>
      <c r="J589" s="16" t="b">
        <v>0</v>
      </c>
      <c r="K589" s="16" t="b">
        <v>0</v>
      </c>
      <c r="L589" s="17" t="b">
        <v>0</v>
      </c>
      <c r="M589" s="18" t="s">
        <v>2838</v>
      </c>
      <c r="O589" s="40"/>
      <c r="P589" s="15" t="b">
        <v>1</v>
      </c>
      <c r="Q589" s="16" t="b">
        <v>0</v>
      </c>
      <c r="R589" s="17" t="b">
        <v>0</v>
      </c>
      <c r="X589" s="39"/>
      <c r="AI589" s="41"/>
      <c r="AJ589" s="27"/>
      <c r="AK589" s="27"/>
      <c r="AL589" s="27"/>
      <c r="AM589" s="27"/>
      <c r="AN589" s="27"/>
      <c r="AO589" s="28"/>
      <c r="AP589" s="27"/>
      <c r="AQ589" s="27"/>
      <c r="AR589" s="27"/>
      <c r="AS589" s="27"/>
      <c r="AT589" s="27"/>
      <c r="AU589" s="27"/>
      <c r="AV589" s="27"/>
      <c r="AW589" s="27"/>
      <c r="AX589" s="27"/>
      <c r="AY589" s="27"/>
      <c r="AZ589" s="29"/>
    </row>
    <row r="590">
      <c r="A590" s="9" t="s">
        <v>2839</v>
      </c>
      <c r="B590" s="10"/>
      <c r="C590" s="48" t="s">
        <v>2840</v>
      </c>
      <c r="E590" s="12">
        <v>2.0</v>
      </c>
      <c r="F590" s="10"/>
      <c r="G590" s="14" t="s">
        <v>2841</v>
      </c>
      <c r="H590" s="15" t="b">
        <v>1</v>
      </c>
      <c r="I590" s="16" t="b">
        <v>0</v>
      </c>
      <c r="J590" s="16" t="b">
        <v>0</v>
      </c>
      <c r="K590" s="16" t="b">
        <v>0</v>
      </c>
      <c r="L590" s="17" t="b">
        <v>0</v>
      </c>
      <c r="M590" s="18" t="s">
        <v>2842</v>
      </c>
      <c r="O590" s="40"/>
      <c r="P590" s="15" t="b">
        <v>1</v>
      </c>
      <c r="Q590" s="16" t="b">
        <v>0</v>
      </c>
      <c r="R590" s="23" t="b">
        <v>1</v>
      </c>
      <c r="X590" s="39"/>
      <c r="AI590" s="41"/>
      <c r="AO590" s="40"/>
    </row>
    <row r="591">
      <c r="A591" s="45" t="s">
        <v>2843</v>
      </c>
      <c r="B591" s="45" t="s">
        <v>2844</v>
      </c>
      <c r="C591" s="55" t="s">
        <v>2845</v>
      </c>
      <c r="D591" s="19"/>
      <c r="E591" s="60"/>
      <c r="F591" s="45"/>
      <c r="G591" s="57" t="s">
        <v>2846</v>
      </c>
      <c r="H591" s="21" t="b">
        <v>0</v>
      </c>
      <c r="I591" s="22" t="b">
        <v>1</v>
      </c>
      <c r="J591" s="16" t="b">
        <v>0</v>
      </c>
      <c r="K591" s="16" t="b">
        <v>0</v>
      </c>
      <c r="L591" s="17" t="b">
        <v>0</v>
      </c>
      <c r="M591" s="18"/>
      <c r="O591" s="40"/>
      <c r="P591" s="21" t="b">
        <v>0</v>
      </c>
      <c r="Q591" s="16" t="b">
        <v>0</v>
      </c>
      <c r="R591" s="23" t="b">
        <v>1</v>
      </c>
      <c r="S591" s="75" t="b">
        <v>1</v>
      </c>
      <c r="T591" s="22" t="b">
        <v>1</v>
      </c>
      <c r="U591" s="22" t="b">
        <v>1</v>
      </c>
      <c r="V591" s="16" t="b">
        <v>0</v>
      </c>
      <c r="W591" s="16" t="b">
        <v>0</v>
      </c>
      <c r="X591" s="21" t="b">
        <v>0</v>
      </c>
      <c r="Y591" s="22" t="b">
        <v>1</v>
      </c>
      <c r="Z591" s="16" t="b">
        <v>0</v>
      </c>
      <c r="AA591" s="16" t="b">
        <v>0</v>
      </c>
      <c r="AB591" s="16" t="b">
        <v>0</v>
      </c>
      <c r="AC591" s="16" t="b">
        <v>0</v>
      </c>
      <c r="AD591" s="16" t="b">
        <v>0</v>
      </c>
      <c r="AE591" s="16" t="b">
        <v>0</v>
      </c>
      <c r="AF591" s="16" t="b">
        <v>0</v>
      </c>
      <c r="AG591" s="16" t="b">
        <v>0</v>
      </c>
      <c r="AH591" s="19" t="s">
        <v>101</v>
      </c>
      <c r="AI591" s="25" t="s">
        <v>2847</v>
      </c>
      <c r="AO591" s="40"/>
    </row>
    <row r="592">
      <c r="A592" s="30" t="s">
        <v>2848</v>
      </c>
      <c r="B592" s="37"/>
      <c r="C592" s="44" t="s">
        <v>2849</v>
      </c>
      <c r="D592" s="54" t="s">
        <v>2850</v>
      </c>
      <c r="E592" s="72">
        <v>45778.0</v>
      </c>
      <c r="F592" s="35" t="s">
        <v>2851</v>
      </c>
      <c r="G592" s="36" t="s">
        <v>2852</v>
      </c>
      <c r="H592" s="21" t="b">
        <v>0</v>
      </c>
      <c r="I592" s="16" t="b">
        <v>0</v>
      </c>
      <c r="J592" s="16" t="b">
        <v>0</v>
      </c>
      <c r="K592" s="16" t="b">
        <v>0</v>
      </c>
      <c r="L592" s="23" t="b">
        <v>1</v>
      </c>
      <c r="M592" s="18" t="s">
        <v>2853</v>
      </c>
      <c r="N592" s="37"/>
      <c r="O592" s="38"/>
      <c r="P592" s="21" t="b">
        <v>0</v>
      </c>
      <c r="Q592" s="22" t="b">
        <v>1</v>
      </c>
      <c r="R592" s="23" t="b">
        <v>1</v>
      </c>
      <c r="X592" s="39"/>
      <c r="AI592" s="41"/>
      <c r="AJ592" s="27" t="b">
        <v>0</v>
      </c>
      <c r="AK592" s="27" t="b">
        <v>0</v>
      </c>
      <c r="AL592" s="27" t="b">
        <v>0</v>
      </c>
      <c r="AM592" s="27" t="b">
        <v>0</v>
      </c>
      <c r="AN592" s="27" t="b">
        <v>0</v>
      </c>
      <c r="AO592" s="28" t="b">
        <v>0</v>
      </c>
      <c r="AP592" s="27" t="b">
        <v>0</v>
      </c>
      <c r="AQ592" s="27" t="b">
        <v>0</v>
      </c>
      <c r="AR592" s="27" t="b">
        <v>0</v>
      </c>
      <c r="AS592" s="27" t="b">
        <v>0</v>
      </c>
      <c r="AT592" s="27" t="b">
        <v>0</v>
      </c>
      <c r="AU592" s="27" t="b">
        <v>0</v>
      </c>
      <c r="AV592" s="27" t="b">
        <v>0</v>
      </c>
      <c r="AW592" s="27" t="b">
        <v>0</v>
      </c>
      <c r="AX592" s="27" t="b">
        <v>0</v>
      </c>
      <c r="AY592" s="27" t="b">
        <v>0</v>
      </c>
      <c r="AZ592" s="29"/>
    </row>
    <row r="593">
      <c r="A593" s="9" t="s">
        <v>2854</v>
      </c>
      <c r="B593" s="10"/>
      <c r="C593" s="48" t="s">
        <v>2855</v>
      </c>
      <c r="E593" s="12">
        <v>4.0</v>
      </c>
      <c r="F593" s="13" t="s">
        <v>2856</v>
      </c>
      <c r="G593" s="14" t="s">
        <v>2857</v>
      </c>
      <c r="H593" s="15" t="b">
        <v>1</v>
      </c>
      <c r="I593" s="16" t="b">
        <v>0</v>
      </c>
      <c r="J593" s="16" t="b">
        <v>0</v>
      </c>
      <c r="K593" s="16" t="b">
        <v>0</v>
      </c>
      <c r="L593" s="17" t="b">
        <v>0</v>
      </c>
      <c r="M593" s="18" t="s">
        <v>975</v>
      </c>
      <c r="O593" s="40"/>
      <c r="P593" s="15" t="b">
        <v>1</v>
      </c>
      <c r="Q593" s="22" t="b">
        <v>1</v>
      </c>
      <c r="R593" s="23" t="b">
        <v>1</v>
      </c>
      <c r="X593" s="39"/>
      <c r="AI593" s="41"/>
      <c r="AO593" s="40"/>
    </row>
    <row r="594">
      <c r="A594" s="9" t="s">
        <v>2858</v>
      </c>
      <c r="B594" s="42" t="s">
        <v>2859</v>
      </c>
      <c r="C594" s="11"/>
      <c r="E594" s="12">
        <v>4.0</v>
      </c>
      <c r="F594" s="13" t="s">
        <v>2860</v>
      </c>
      <c r="G594" s="14" t="s">
        <v>2861</v>
      </c>
      <c r="H594" s="15" t="b">
        <v>1</v>
      </c>
      <c r="I594" s="16" t="b">
        <v>0</v>
      </c>
      <c r="J594" s="16" t="b">
        <v>0</v>
      </c>
      <c r="K594" s="16" t="b">
        <v>0</v>
      </c>
      <c r="L594" s="17" t="b">
        <v>0</v>
      </c>
      <c r="M594" s="18" t="s">
        <v>2862</v>
      </c>
      <c r="N594" s="19"/>
      <c r="O594" s="20"/>
      <c r="P594" s="15" t="b">
        <v>1</v>
      </c>
      <c r="Q594" s="22" t="b">
        <v>1</v>
      </c>
      <c r="R594" s="17" t="b">
        <v>0</v>
      </c>
      <c r="S594" s="74"/>
      <c r="T594" s="16"/>
      <c r="U594" s="16"/>
      <c r="V594" s="16"/>
      <c r="W594" s="16"/>
      <c r="X594" s="21"/>
      <c r="Y594" s="16"/>
      <c r="Z594" s="16"/>
      <c r="AA594" s="16"/>
      <c r="AB594" s="16"/>
      <c r="AC594" s="16"/>
      <c r="AD594" s="16"/>
      <c r="AE594" s="16"/>
      <c r="AF594" s="16"/>
      <c r="AG594" s="16"/>
      <c r="AH594" s="19"/>
      <c r="AI594" s="25"/>
      <c r="AJ594" s="27"/>
      <c r="AK594" s="27"/>
      <c r="AL594" s="27"/>
      <c r="AM594" s="27"/>
      <c r="AN594" s="27"/>
      <c r="AO594" s="28"/>
      <c r="AP594" s="27"/>
      <c r="AQ594" s="27"/>
      <c r="AR594" s="27"/>
      <c r="AS594" s="27"/>
      <c r="AT594" s="27"/>
      <c r="AU594" s="27"/>
      <c r="AV594" s="27"/>
      <c r="AW594" s="27"/>
      <c r="AX594" s="27"/>
      <c r="AY594" s="27"/>
      <c r="AZ594" s="29"/>
    </row>
    <row r="595">
      <c r="A595" s="9" t="s">
        <v>2863</v>
      </c>
      <c r="B595" s="10"/>
      <c r="C595" s="48" t="s">
        <v>2864</v>
      </c>
      <c r="E595" s="12">
        <v>80.0</v>
      </c>
      <c r="F595" s="42" t="s">
        <v>2865</v>
      </c>
      <c r="G595" s="14" t="s">
        <v>2866</v>
      </c>
      <c r="H595" s="15" t="b">
        <v>1</v>
      </c>
      <c r="I595" s="16" t="b">
        <v>0</v>
      </c>
      <c r="J595" s="16" t="b">
        <v>0</v>
      </c>
      <c r="K595" s="16" t="b">
        <v>0</v>
      </c>
      <c r="L595" s="17" t="b">
        <v>0</v>
      </c>
      <c r="M595" s="18" t="s">
        <v>2867</v>
      </c>
      <c r="O595" s="40"/>
      <c r="P595" s="21" t="b">
        <v>0</v>
      </c>
      <c r="Q595" s="22" t="b">
        <v>1</v>
      </c>
      <c r="R595" s="23" t="b">
        <v>1</v>
      </c>
      <c r="X595" s="39"/>
      <c r="AI595" s="41"/>
      <c r="AO595" s="40"/>
    </row>
    <row r="596">
      <c r="A596" s="30" t="s">
        <v>2868</v>
      </c>
      <c r="B596" s="31" t="s">
        <v>2869</v>
      </c>
      <c r="C596" s="32"/>
      <c r="D596" s="33"/>
      <c r="E596" s="34">
        <v>30.0</v>
      </c>
      <c r="F596" s="35"/>
      <c r="G596" s="36" t="s">
        <v>2870</v>
      </c>
      <c r="H596" s="21" t="b">
        <v>0</v>
      </c>
      <c r="I596" s="16" t="b">
        <v>0</v>
      </c>
      <c r="J596" s="16" t="b">
        <v>0</v>
      </c>
      <c r="K596" s="16" t="b">
        <v>0</v>
      </c>
      <c r="L596" s="23" t="b">
        <v>1</v>
      </c>
      <c r="M596" s="18" t="s">
        <v>2871</v>
      </c>
      <c r="N596" s="37"/>
      <c r="O596" s="38"/>
      <c r="P596" s="15" t="b">
        <v>1</v>
      </c>
      <c r="Q596" s="16" t="b">
        <v>0</v>
      </c>
      <c r="R596" s="17" t="b">
        <v>0</v>
      </c>
      <c r="X596" s="39"/>
      <c r="AI596" s="41"/>
      <c r="AJ596" s="27" t="b">
        <v>0</v>
      </c>
      <c r="AK596" s="27" t="b">
        <v>0</v>
      </c>
      <c r="AL596" s="27" t="b">
        <v>0</v>
      </c>
      <c r="AM596" s="27" t="b">
        <v>0</v>
      </c>
      <c r="AN596" s="27" t="b">
        <v>0</v>
      </c>
      <c r="AO596" s="28" t="b">
        <v>0</v>
      </c>
      <c r="AP596" s="27" t="b">
        <v>0</v>
      </c>
      <c r="AQ596" s="27" t="b">
        <v>0</v>
      </c>
      <c r="AR596" s="27" t="b">
        <v>0</v>
      </c>
      <c r="AS596" s="27" t="b">
        <v>0</v>
      </c>
      <c r="AT596" s="27" t="b">
        <v>0</v>
      </c>
      <c r="AU596" s="27" t="b">
        <v>0</v>
      </c>
      <c r="AV596" s="27" t="b">
        <v>0</v>
      </c>
      <c r="AW596" s="27" t="b">
        <v>0</v>
      </c>
      <c r="AX596" s="27" t="b">
        <v>0</v>
      </c>
      <c r="AY596" s="27" t="b">
        <v>0</v>
      </c>
      <c r="AZ596" s="29"/>
    </row>
    <row r="597">
      <c r="A597" s="30" t="s">
        <v>2872</v>
      </c>
      <c r="B597" s="37"/>
      <c r="C597" s="44" t="s">
        <v>2873</v>
      </c>
      <c r="D597" s="33"/>
      <c r="E597" s="34">
        <v>50.0</v>
      </c>
      <c r="F597" s="35" t="s">
        <v>2874</v>
      </c>
      <c r="G597" s="36" t="s">
        <v>2875</v>
      </c>
      <c r="H597" s="21" t="b">
        <v>0</v>
      </c>
      <c r="I597" s="16" t="b">
        <v>0</v>
      </c>
      <c r="J597" s="16" t="b">
        <v>0</v>
      </c>
      <c r="K597" s="16" t="b">
        <v>0</v>
      </c>
      <c r="L597" s="23" t="b">
        <v>1</v>
      </c>
      <c r="M597" s="18" t="s">
        <v>2876</v>
      </c>
      <c r="N597" s="37"/>
      <c r="O597" s="38"/>
      <c r="P597" s="21" t="b">
        <v>0</v>
      </c>
      <c r="Q597" s="22" t="b">
        <v>1</v>
      </c>
      <c r="R597" s="23" t="b">
        <v>1</v>
      </c>
      <c r="X597" s="39"/>
      <c r="AI597" s="41"/>
      <c r="AJ597" s="27" t="b">
        <v>0</v>
      </c>
      <c r="AK597" s="27" t="b">
        <v>0</v>
      </c>
      <c r="AL597" s="27" t="b">
        <v>0</v>
      </c>
      <c r="AM597" s="27" t="b">
        <v>0</v>
      </c>
      <c r="AN597" s="27" t="b">
        <v>0</v>
      </c>
      <c r="AO597" s="28" t="b">
        <v>0</v>
      </c>
      <c r="AP597" s="27" t="b">
        <v>0</v>
      </c>
      <c r="AQ597" s="27" t="b">
        <v>0</v>
      </c>
      <c r="AR597" s="27" t="b">
        <v>0</v>
      </c>
      <c r="AS597" s="27" t="b">
        <v>0</v>
      </c>
      <c r="AT597" s="27" t="b">
        <v>0</v>
      </c>
      <c r="AU597" s="27" t="b">
        <v>0</v>
      </c>
      <c r="AV597" s="27" t="b">
        <v>0</v>
      </c>
      <c r="AW597" s="27" t="b">
        <v>0</v>
      </c>
      <c r="AX597" s="27" t="b">
        <v>0</v>
      </c>
      <c r="AY597" s="27" t="b">
        <v>0</v>
      </c>
      <c r="AZ597" s="29"/>
    </row>
    <row r="598">
      <c r="A598" s="9" t="s">
        <v>2877</v>
      </c>
      <c r="B598" s="10"/>
      <c r="C598" s="48" t="s">
        <v>2878</v>
      </c>
      <c r="E598" s="12" t="s">
        <v>2879</v>
      </c>
      <c r="F598" s="10"/>
      <c r="G598" s="14" t="s">
        <v>2880</v>
      </c>
      <c r="H598" s="15" t="b">
        <v>1</v>
      </c>
      <c r="I598" s="16" t="b">
        <v>0</v>
      </c>
      <c r="J598" s="16" t="b">
        <v>0</v>
      </c>
      <c r="K598" s="16" t="b">
        <v>0</v>
      </c>
      <c r="L598" s="17" t="b">
        <v>0</v>
      </c>
      <c r="M598" s="18" t="s">
        <v>975</v>
      </c>
      <c r="N598" s="19"/>
      <c r="O598" s="20"/>
      <c r="P598" s="15" t="b">
        <v>1</v>
      </c>
      <c r="Q598" s="22" t="b">
        <v>1</v>
      </c>
      <c r="R598" s="23" t="b">
        <v>1</v>
      </c>
      <c r="S598" s="74"/>
      <c r="T598" s="16"/>
      <c r="U598" s="16"/>
      <c r="V598" s="16"/>
      <c r="W598" s="16"/>
      <c r="X598" s="21"/>
      <c r="Y598" s="16"/>
      <c r="Z598" s="16"/>
      <c r="AA598" s="16"/>
      <c r="AB598" s="16"/>
      <c r="AC598" s="16"/>
      <c r="AD598" s="16"/>
      <c r="AE598" s="16"/>
      <c r="AF598" s="16"/>
      <c r="AG598" s="16"/>
      <c r="AH598" s="19"/>
      <c r="AI598" s="25"/>
      <c r="AJ598" s="27"/>
      <c r="AK598" s="27"/>
      <c r="AL598" s="27"/>
      <c r="AM598" s="27"/>
      <c r="AN598" s="27"/>
      <c r="AO598" s="28"/>
      <c r="AP598" s="27"/>
      <c r="AQ598" s="27"/>
      <c r="AR598" s="27"/>
      <c r="AS598" s="27"/>
      <c r="AT598" s="27"/>
      <c r="AU598" s="27"/>
      <c r="AV598" s="27"/>
      <c r="AW598" s="27"/>
      <c r="AX598" s="27"/>
      <c r="AY598" s="27"/>
      <c r="AZ598" s="29"/>
    </row>
    <row r="599">
      <c r="A599" s="45" t="s">
        <v>2881</v>
      </c>
      <c r="B599" s="37"/>
      <c r="C599" s="32">
        <v>9.17339557683E11</v>
      </c>
      <c r="D599" s="29"/>
      <c r="E599" s="46" t="s">
        <v>2882</v>
      </c>
      <c r="F599" s="33" t="s">
        <v>2883</v>
      </c>
      <c r="G599" s="47" t="s">
        <v>2884</v>
      </c>
      <c r="H599" s="21" t="b">
        <v>0</v>
      </c>
      <c r="I599" s="16" t="b">
        <v>0</v>
      </c>
      <c r="J599" s="22" t="b">
        <v>1</v>
      </c>
      <c r="K599" s="16" t="b">
        <v>0</v>
      </c>
      <c r="L599" s="17" t="b">
        <v>0</v>
      </c>
      <c r="M599" s="18"/>
      <c r="O599" s="40"/>
      <c r="P599" s="66" t="b">
        <v>1</v>
      </c>
      <c r="Q599" s="27" t="b">
        <v>0</v>
      </c>
      <c r="R599" s="28" t="b">
        <v>0</v>
      </c>
      <c r="X599" s="39"/>
      <c r="AI599" s="41"/>
      <c r="AJ599" s="63" t="b">
        <v>1</v>
      </c>
      <c r="AK599" s="27" t="b">
        <v>0</v>
      </c>
      <c r="AL599" s="27" t="b">
        <v>0</v>
      </c>
      <c r="AM599" s="27" t="b">
        <v>0</v>
      </c>
      <c r="AN599" s="27" t="b">
        <v>0</v>
      </c>
      <c r="AO599" s="28" t="b">
        <v>0</v>
      </c>
      <c r="AP599" s="63" t="b">
        <v>1</v>
      </c>
      <c r="AQ599" s="63" t="b">
        <v>1</v>
      </c>
      <c r="AR599" s="27" t="b">
        <v>0</v>
      </c>
      <c r="AS599" s="27" t="b">
        <v>0</v>
      </c>
      <c r="AT599" s="63" t="b">
        <v>1</v>
      </c>
      <c r="AU599" s="27" t="b">
        <v>0</v>
      </c>
      <c r="AV599" s="27" t="b">
        <v>0</v>
      </c>
      <c r="AW599" s="27" t="b">
        <v>0</v>
      </c>
      <c r="AX599" s="27" t="b">
        <v>0</v>
      </c>
      <c r="AY599" s="63" t="b">
        <v>1</v>
      </c>
      <c r="AZ599" s="29" t="s">
        <v>101</v>
      </c>
    </row>
    <row r="600">
      <c r="A600" s="45" t="s">
        <v>2885</v>
      </c>
      <c r="B600" s="37"/>
      <c r="C600" s="32">
        <v>9.71522280782E11</v>
      </c>
      <c r="D600" s="29"/>
      <c r="E600" s="46" t="s">
        <v>2886</v>
      </c>
      <c r="F600" s="29"/>
      <c r="G600" s="47" t="s">
        <v>2887</v>
      </c>
      <c r="H600" s="21" t="b">
        <v>0</v>
      </c>
      <c r="I600" s="16" t="b">
        <v>0</v>
      </c>
      <c r="J600" s="22" t="b">
        <v>1</v>
      </c>
      <c r="K600" s="16" t="b">
        <v>0</v>
      </c>
      <c r="L600" s="17" t="b">
        <v>0</v>
      </c>
      <c r="M600" s="18"/>
      <c r="O600" s="40"/>
      <c r="P600" s="66" t="b">
        <v>1</v>
      </c>
      <c r="Q600" s="27" t="b">
        <v>0</v>
      </c>
      <c r="R600" s="28" t="b">
        <v>0</v>
      </c>
      <c r="X600" s="39"/>
      <c r="AI600" s="41"/>
      <c r="AJ600" s="63" t="b">
        <v>1</v>
      </c>
      <c r="AK600" s="27" t="b">
        <v>0</v>
      </c>
      <c r="AL600" s="27" t="b">
        <v>0</v>
      </c>
      <c r="AM600" s="27" t="b">
        <v>0</v>
      </c>
      <c r="AN600" s="27" t="b">
        <v>0</v>
      </c>
      <c r="AO600" s="28" t="b">
        <v>0</v>
      </c>
      <c r="AP600" s="27" t="b">
        <v>0</v>
      </c>
      <c r="AQ600" s="27" t="b">
        <v>0</v>
      </c>
      <c r="AR600" s="27" t="b">
        <v>0</v>
      </c>
      <c r="AS600" s="27" t="b">
        <v>0</v>
      </c>
      <c r="AT600" s="27" t="b">
        <v>0</v>
      </c>
      <c r="AU600" s="27" t="b">
        <v>0</v>
      </c>
      <c r="AV600" s="27" t="b">
        <v>0</v>
      </c>
      <c r="AW600" s="63" t="b">
        <v>1</v>
      </c>
      <c r="AX600" s="27" t="b">
        <v>0</v>
      </c>
      <c r="AY600" s="27" t="b">
        <v>0</v>
      </c>
      <c r="AZ600" s="29" t="s">
        <v>101</v>
      </c>
    </row>
    <row r="601">
      <c r="A601" s="45" t="s">
        <v>2888</v>
      </c>
      <c r="B601" s="37" t="s">
        <v>2889</v>
      </c>
      <c r="C601" s="32">
        <v>9.17845272776E11</v>
      </c>
      <c r="D601" s="33" t="s">
        <v>2890</v>
      </c>
      <c r="E601" s="46">
        <v>900.0</v>
      </c>
      <c r="F601" s="29"/>
      <c r="G601" s="47" t="s">
        <v>2891</v>
      </c>
      <c r="H601" s="21" t="b">
        <v>0</v>
      </c>
      <c r="I601" s="16" t="b">
        <v>0</v>
      </c>
      <c r="J601" s="16" t="b">
        <v>0</v>
      </c>
      <c r="K601" s="22" t="b">
        <v>1</v>
      </c>
      <c r="L601" s="17" t="b">
        <v>0</v>
      </c>
      <c r="M601" s="18"/>
      <c r="N601" s="37" t="s">
        <v>2892</v>
      </c>
      <c r="O601" s="38" t="s">
        <v>2893</v>
      </c>
      <c r="P601" s="26" t="b">
        <v>0</v>
      </c>
      <c r="Q601" s="27" t="b">
        <v>0</v>
      </c>
      <c r="R601" s="28" t="b">
        <v>0</v>
      </c>
      <c r="X601" s="39"/>
      <c r="AI601" s="41"/>
      <c r="AJ601" s="27" t="b">
        <v>0</v>
      </c>
      <c r="AK601" s="27" t="b">
        <v>0</v>
      </c>
      <c r="AL601" s="27" t="b">
        <v>0</v>
      </c>
      <c r="AM601" s="27" t="b">
        <v>0</v>
      </c>
      <c r="AN601" s="27" t="b">
        <v>0</v>
      </c>
      <c r="AO601" s="28" t="b">
        <v>0</v>
      </c>
      <c r="AP601" s="27" t="b">
        <v>0</v>
      </c>
      <c r="AQ601" s="27" t="b">
        <v>0</v>
      </c>
      <c r="AR601" s="27" t="b">
        <v>0</v>
      </c>
      <c r="AS601" s="27" t="b">
        <v>0</v>
      </c>
      <c r="AT601" s="27" t="b">
        <v>0</v>
      </c>
      <c r="AU601" s="27" t="b">
        <v>0</v>
      </c>
      <c r="AV601" s="27" t="b">
        <v>0</v>
      </c>
      <c r="AW601" s="27" t="b">
        <v>0</v>
      </c>
      <c r="AX601" s="27" t="b">
        <v>0</v>
      </c>
      <c r="AY601" s="27" t="b">
        <v>0</v>
      </c>
      <c r="AZ601" s="29"/>
    </row>
    <row r="602">
      <c r="A602" s="45" t="s">
        <v>2894</v>
      </c>
      <c r="B602" s="37" t="s">
        <v>2895</v>
      </c>
      <c r="C602" s="32" t="s">
        <v>2896</v>
      </c>
      <c r="D602" s="33"/>
      <c r="E602" s="79">
        <v>45748.0</v>
      </c>
      <c r="F602" s="29" t="s">
        <v>2897</v>
      </c>
      <c r="G602" s="47" t="s">
        <v>2898</v>
      </c>
      <c r="H602" s="21" t="b">
        <v>0</v>
      </c>
      <c r="I602" s="16" t="b">
        <v>0</v>
      </c>
      <c r="J602" s="16" t="b">
        <v>0</v>
      </c>
      <c r="K602" s="22" t="b">
        <v>1</v>
      </c>
      <c r="L602" s="17" t="b">
        <v>0</v>
      </c>
      <c r="M602" s="18"/>
      <c r="N602" s="37" t="s">
        <v>2899</v>
      </c>
      <c r="O602" s="38" t="s">
        <v>2900</v>
      </c>
      <c r="P602" s="26" t="b">
        <v>0</v>
      </c>
      <c r="Q602" s="27" t="b">
        <v>0</v>
      </c>
      <c r="R602" s="28" t="b">
        <v>0</v>
      </c>
      <c r="X602" s="39"/>
      <c r="AI602" s="41"/>
      <c r="AJ602" s="27" t="b">
        <v>0</v>
      </c>
      <c r="AK602" s="27" t="b">
        <v>0</v>
      </c>
      <c r="AL602" s="27" t="b">
        <v>0</v>
      </c>
      <c r="AM602" s="27" t="b">
        <v>0</v>
      </c>
      <c r="AN602" s="27" t="b">
        <v>0</v>
      </c>
      <c r="AO602" s="28" t="b">
        <v>0</v>
      </c>
      <c r="AP602" s="27" t="b">
        <v>0</v>
      </c>
      <c r="AQ602" s="27" t="b">
        <v>0</v>
      </c>
      <c r="AR602" s="27" t="b">
        <v>0</v>
      </c>
      <c r="AS602" s="27" t="b">
        <v>0</v>
      </c>
      <c r="AT602" s="27" t="b">
        <v>0</v>
      </c>
      <c r="AU602" s="27" t="b">
        <v>0</v>
      </c>
      <c r="AV602" s="27" t="b">
        <v>0</v>
      </c>
      <c r="AW602" s="27" t="b">
        <v>0</v>
      </c>
      <c r="AX602" s="27" t="b">
        <v>0</v>
      </c>
      <c r="AY602" s="27" t="b">
        <v>0</v>
      </c>
      <c r="AZ602" s="29"/>
    </row>
    <row r="603">
      <c r="A603" s="9" t="s">
        <v>2901</v>
      </c>
      <c r="B603" s="42" t="s">
        <v>2902</v>
      </c>
      <c r="C603" s="11"/>
      <c r="E603" s="12">
        <v>67.0</v>
      </c>
      <c r="F603" s="10"/>
      <c r="G603" s="14" t="s">
        <v>2903</v>
      </c>
      <c r="H603" s="15" t="b">
        <v>1</v>
      </c>
      <c r="I603" s="16" t="b">
        <v>0</v>
      </c>
      <c r="J603" s="16" t="b">
        <v>0</v>
      </c>
      <c r="K603" s="16" t="b">
        <v>0</v>
      </c>
      <c r="L603" s="17" t="b">
        <v>0</v>
      </c>
      <c r="M603" s="18" t="s">
        <v>696</v>
      </c>
      <c r="O603" s="40"/>
      <c r="P603" s="15" t="b">
        <v>1</v>
      </c>
      <c r="Q603" s="16" t="b">
        <v>0</v>
      </c>
      <c r="R603" s="17" t="b">
        <v>0</v>
      </c>
      <c r="X603" s="39"/>
      <c r="AI603" s="41"/>
      <c r="AO603" s="40"/>
    </row>
    <row r="604">
      <c r="A604" s="45" t="s">
        <v>2904</v>
      </c>
      <c r="B604" s="37" t="s">
        <v>2905</v>
      </c>
      <c r="C604" s="32" t="s">
        <v>2906</v>
      </c>
      <c r="D604" s="29"/>
      <c r="E604" s="46">
        <v>18.0</v>
      </c>
      <c r="F604" s="33" t="s">
        <v>2907</v>
      </c>
      <c r="G604" s="47" t="s">
        <v>2908</v>
      </c>
      <c r="H604" s="21" t="b">
        <v>0</v>
      </c>
      <c r="I604" s="16" t="b">
        <v>0</v>
      </c>
      <c r="J604" s="22" t="b">
        <v>1</v>
      </c>
      <c r="K604" s="16" t="b">
        <v>0</v>
      </c>
      <c r="L604" s="17" t="b">
        <v>0</v>
      </c>
      <c r="M604" s="18"/>
      <c r="O604" s="40"/>
      <c r="P604" s="66" t="b">
        <v>1</v>
      </c>
      <c r="Q604" s="27" t="b">
        <v>0</v>
      </c>
      <c r="R604" s="28" t="b">
        <v>0</v>
      </c>
      <c r="X604" s="39"/>
      <c r="AI604" s="41"/>
      <c r="AJ604" s="63" t="b">
        <v>1</v>
      </c>
      <c r="AK604" s="27" t="b">
        <v>0</v>
      </c>
      <c r="AL604" s="27" t="b">
        <v>0</v>
      </c>
      <c r="AM604" s="27" t="b">
        <v>0</v>
      </c>
      <c r="AN604" s="27" t="b">
        <v>0</v>
      </c>
      <c r="AO604" s="28" t="b">
        <v>0</v>
      </c>
      <c r="AP604" s="27" t="b">
        <v>0</v>
      </c>
      <c r="AQ604" s="63" t="b">
        <v>1</v>
      </c>
      <c r="AR604" s="27" t="b">
        <v>0</v>
      </c>
      <c r="AS604" s="27" t="b">
        <v>0</v>
      </c>
      <c r="AT604" s="27" t="b">
        <v>0</v>
      </c>
      <c r="AU604" s="27" t="b">
        <v>0</v>
      </c>
      <c r="AV604" s="27" t="b">
        <v>0</v>
      </c>
      <c r="AW604" s="27" t="b">
        <v>0</v>
      </c>
      <c r="AX604" s="27" t="b">
        <v>0</v>
      </c>
      <c r="AY604" s="27" t="b">
        <v>0</v>
      </c>
      <c r="AZ604" s="29" t="s">
        <v>101</v>
      </c>
    </row>
    <row r="605">
      <c r="A605" s="45" t="s">
        <v>2909</v>
      </c>
      <c r="B605" s="37" t="s">
        <v>2910</v>
      </c>
      <c r="C605" s="32" t="s">
        <v>2911</v>
      </c>
      <c r="D605" s="33" t="s">
        <v>2912</v>
      </c>
      <c r="E605" s="46">
        <v>1.0</v>
      </c>
      <c r="F605" s="58" t="s">
        <v>2913</v>
      </c>
      <c r="G605" s="47" t="s">
        <v>2914</v>
      </c>
      <c r="H605" s="21" t="b">
        <v>0</v>
      </c>
      <c r="I605" s="16" t="b">
        <v>0</v>
      </c>
      <c r="J605" s="16" t="b">
        <v>0</v>
      </c>
      <c r="K605" s="22" t="b">
        <v>1</v>
      </c>
      <c r="L605" s="17" t="b">
        <v>0</v>
      </c>
      <c r="M605" s="18"/>
      <c r="N605" s="37" t="s">
        <v>2915</v>
      </c>
      <c r="O605" s="38" t="s">
        <v>2916</v>
      </c>
      <c r="P605" s="26" t="b">
        <v>0</v>
      </c>
      <c r="Q605" s="27" t="b">
        <v>0</v>
      </c>
      <c r="R605" s="28" t="b">
        <v>0</v>
      </c>
      <c r="X605" s="39"/>
      <c r="AI605" s="41"/>
      <c r="AJ605" s="27" t="b">
        <v>0</v>
      </c>
      <c r="AK605" s="27" t="b">
        <v>0</v>
      </c>
      <c r="AL605" s="27" t="b">
        <v>0</v>
      </c>
      <c r="AM605" s="27" t="b">
        <v>0</v>
      </c>
      <c r="AN605" s="27" t="b">
        <v>0</v>
      </c>
      <c r="AO605" s="28" t="b">
        <v>0</v>
      </c>
      <c r="AP605" s="27" t="b">
        <v>0</v>
      </c>
      <c r="AQ605" s="27" t="b">
        <v>0</v>
      </c>
      <c r="AR605" s="27" t="b">
        <v>0</v>
      </c>
      <c r="AS605" s="27" t="b">
        <v>0</v>
      </c>
      <c r="AT605" s="27" t="b">
        <v>0</v>
      </c>
      <c r="AU605" s="27" t="b">
        <v>0</v>
      </c>
      <c r="AV605" s="27" t="b">
        <v>0</v>
      </c>
      <c r="AW605" s="27" t="b">
        <v>0</v>
      </c>
      <c r="AX605" s="27" t="b">
        <v>0</v>
      </c>
      <c r="AY605" s="27" t="b">
        <v>0</v>
      </c>
      <c r="AZ605" s="29"/>
    </row>
    <row r="606">
      <c r="A606" s="45" t="s">
        <v>2917</v>
      </c>
      <c r="B606" s="37"/>
      <c r="C606" s="32">
        <v>2.349161275113E12</v>
      </c>
      <c r="D606" s="33" t="s">
        <v>2918</v>
      </c>
      <c r="E606" s="62"/>
      <c r="F606" s="29"/>
      <c r="G606" s="47" t="s">
        <v>2919</v>
      </c>
      <c r="H606" s="21" t="b">
        <v>0</v>
      </c>
      <c r="I606" s="16" t="b">
        <v>0</v>
      </c>
      <c r="J606" s="22" t="b">
        <v>1</v>
      </c>
      <c r="K606" s="16" t="b">
        <v>0</v>
      </c>
      <c r="L606" s="17" t="b">
        <v>0</v>
      </c>
      <c r="M606" s="18"/>
      <c r="O606" s="40"/>
      <c r="P606" s="26" t="b">
        <v>0</v>
      </c>
      <c r="Q606" s="27" t="b">
        <v>0</v>
      </c>
      <c r="R606" s="64" t="b">
        <v>1</v>
      </c>
      <c r="X606" s="39"/>
      <c r="AI606" s="41"/>
      <c r="AJ606" s="63" t="b">
        <v>1</v>
      </c>
      <c r="AK606" s="63" t="b">
        <v>1</v>
      </c>
      <c r="AL606" s="63" t="b">
        <v>1</v>
      </c>
      <c r="AM606" s="27" t="b">
        <v>0</v>
      </c>
      <c r="AN606" s="27" t="b">
        <v>0</v>
      </c>
      <c r="AO606" s="28" t="b">
        <v>0</v>
      </c>
      <c r="AP606" s="27" t="b">
        <v>0</v>
      </c>
      <c r="AQ606" s="27" t="b">
        <v>0</v>
      </c>
      <c r="AR606" s="27" t="b">
        <v>0</v>
      </c>
      <c r="AS606" s="27" t="b">
        <v>0</v>
      </c>
      <c r="AT606" s="27" t="b">
        <v>0</v>
      </c>
      <c r="AU606" s="27" t="b">
        <v>0</v>
      </c>
      <c r="AV606" s="27" t="b">
        <v>0</v>
      </c>
      <c r="AW606" s="27" t="b">
        <v>0</v>
      </c>
      <c r="AX606" s="63" t="b">
        <v>1</v>
      </c>
      <c r="AY606" s="27" t="b">
        <v>0</v>
      </c>
      <c r="AZ606" s="29" t="s">
        <v>101</v>
      </c>
    </row>
    <row r="607">
      <c r="A607" s="9" t="s">
        <v>2920</v>
      </c>
      <c r="B607" s="10"/>
      <c r="C607" s="11"/>
      <c r="D607" s="50" t="s">
        <v>2921</v>
      </c>
      <c r="E607" s="12" t="s">
        <v>2922</v>
      </c>
      <c r="F607" s="10"/>
      <c r="G607" s="14" t="s">
        <v>2923</v>
      </c>
      <c r="H607" s="15" t="b">
        <v>1</v>
      </c>
      <c r="I607" s="16" t="b">
        <v>0</v>
      </c>
      <c r="J607" s="16" t="b">
        <v>0</v>
      </c>
      <c r="K607" s="16" t="b">
        <v>0</v>
      </c>
      <c r="L607" s="17" t="b">
        <v>0</v>
      </c>
      <c r="M607" s="18" t="s">
        <v>981</v>
      </c>
      <c r="O607" s="40"/>
      <c r="P607" s="21" t="b">
        <v>0</v>
      </c>
      <c r="Q607" s="22" t="b">
        <v>1</v>
      </c>
      <c r="R607" s="23" t="b">
        <v>1</v>
      </c>
      <c r="X607" s="39"/>
      <c r="AI607" s="41"/>
      <c r="AO607" s="40"/>
    </row>
    <row r="608">
      <c r="A608" s="30" t="s">
        <v>2924</v>
      </c>
      <c r="B608" s="37"/>
      <c r="C608" s="44" t="s">
        <v>2925</v>
      </c>
      <c r="D608" s="54" t="s">
        <v>2926</v>
      </c>
      <c r="E608" s="60"/>
      <c r="F608" s="35"/>
      <c r="G608" s="36" t="s">
        <v>1711</v>
      </c>
      <c r="H608" s="21" t="b">
        <v>0</v>
      </c>
      <c r="I608" s="16" t="b">
        <v>0</v>
      </c>
      <c r="J608" s="16" t="b">
        <v>0</v>
      </c>
      <c r="K608" s="16" t="b">
        <v>0</v>
      </c>
      <c r="L608" s="23" t="b">
        <v>1</v>
      </c>
      <c r="M608" s="18" t="s">
        <v>2927</v>
      </c>
      <c r="N608" s="37"/>
      <c r="O608" s="38"/>
      <c r="P608" s="15" t="b">
        <v>1</v>
      </c>
      <c r="Q608" s="22" t="b">
        <v>1</v>
      </c>
      <c r="R608" s="23" t="b">
        <v>1</v>
      </c>
      <c r="X608" s="39"/>
      <c r="AI608" s="41"/>
      <c r="AJ608" s="27" t="b">
        <v>0</v>
      </c>
      <c r="AK608" s="27" t="b">
        <v>0</v>
      </c>
      <c r="AL608" s="27" t="b">
        <v>0</v>
      </c>
      <c r="AM608" s="27" t="b">
        <v>0</v>
      </c>
      <c r="AN608" s="27" t="b">
        <v>0</v>
      </c>
      <c r="AO608" s="28" t="b">
        <v>0</v>
      </c>
      <c r="AP608" s="27" t="b">
        <v>0</v>
      </c>
      <c r="AQ608" s="27" t="b">
        <v>0</v>
      </c>
      <c r="AR608" s="27" t="b">
        <v>0</v>
      </c>
      <c r="AS608" s="27" t="b">
        <v>0</v>
      </c>
      <c r="AT608" s="27" t="b">
        <v>0</v>
      </c>
      <c r="AU608" s="27" t="b">
        <v>0</v>
      </c>
      <c r="AV608" s="27" t="b">
        <v>0</v>
      </c>
      <c r="AW608" s="27" t="b">
        <v>0</v>
      </c>
      <c r="AX608" s="27" t="b">
        <v>0</v>
      </c>
      <c r="AY608" s="27" t="b">
        <v>0</v>
      </c>
      <c r="AZ608" s="29"/>
    </row>
    <row r="609">
      <c r="A609" s="9" t="s">
        <v>2928</v>
      </c>
      <c r="B609" s="42" t="s">
        <v>2929</v>
      </c>
      <c r="C609" s="11"/>
      <c r="D609" s="50" t="s">
        <v>2930</v>
      </c>
      <c r="E609" s="12" t="s">
        <v>2931</v>
      </c>
      <c r="F609" s="10"/>
      <c r="G609" s="14" t="s">
        <v>2931</v>
      </c>
      <c r="H609" s="15" t="b">
        <v>1</v>
      </c>
      <c r="I609" s="16" t="b">
        <v>0</v>
      </c>
      <c r="J609" s="16" t="b">
        <v>0</v>
      </c>
      <c r="K609" s="16" t="b">
        <v>0</v>
      </c>
      <c r="L609" s="17" t="b">
        <v>0</v>
      </c>
      <c r="M609" s="18" t="s">
        <v>2932</v>
      </c>
      <c r="N609" s="19"/>
      <c r="O609" s="20"/>
      <c r="P609" s="15" t="b">
        <v>1</v>
      </c>
      <c r="Q609" s="22" t="b">
        <v>1</v>
      </c>
      <c r="R609" s="23" t="b">
        <v>1</v>
      </c>
      <c r="S609" s="74"/>
      <c r="T609" s="16"/>
      <c r="U609" s="16"/>
      <c r="V609" s="16"/>
      <c r="W609" s="16"/>
      <c r="X609" s="21"/>
      <c r="Y609" s="16"/>
      <c r="Z609" s="16"/>
      <c r="AA609" s="16"/>
      <c r="AB609" s="16"/>
      <c r="AC609" s="16"/>
      <c r="AD609" s="16"/>
      <c r="AE609" s="16"/>
      <c r="AF609" s="16"/>
      <c r="AG609" s="16"/>
      <c r="AH609" s="19"/>
      <c r="AI609" s="25"/>
      <c r="AJ609" s="27"/>
      <c r="AK609" s="27"/>
      <c r="AL609" s="27"/>
      <c r="AM609" s="27"/>
      <c r="AN609" s="27"/>
      <c r="AO609" s="28"/>
      <c r="AP609" s="27"/>
      <c r="AQ609" s="27"/>
      <c r="AR609" s="27"/>
      <c r="AS609" s="27"/>
      <c r="AT609" s="27"/>
      <c r="AU609" s="27"/>
      <c r="AV609" s="27"/>
      <c r="AW609" s="27"/>
      <c r="AX609" s="27"/>
      <c r="AY609" s="27"/>
      <c r="AZ609" s="29"/>
    </row>
    <row r="610">
      <c r="A610" s="45" t="s">
        <v>2933</v>
      </c>
      <c r="B610" s="45"/>
      <c r="C610" s="55">
        <v>3.81641102323E11</v>
      </c>
      <c r="D610" s="19"/>
      <c r="E610" s="34">
        <v>100.0</v>
      </c>
      <c r="F610" s="45"/>
      <c r="G610" s="57" t="s">
        <v>2934</v>
      </c>
      <c r="H610" s="21" t="b">
        <v>0</v>
      </c>
      <c r="I610" s="22" t="b">
        <v>1</v>
      </c>
      <c r="J610" s="16" t="b">
        <v>0</v>
      </c>
      <c r="K610" s="16" t="b">
        <v>0</v>
      </c>
      <c r="L610" s="17" t="b">
        <v>0</v>
      </c>
      <c r="M610" s="18"/>
      <c r="O610" s="40"/>
      <c r="P610" s="21" t="b">
        <v>0</v>
      </c>
      <c r="Q610" s="16" t="b">
        <v>0</v>
      </c>
      <c r="R610" s="17" t="b">
        <v>0</v>
      </c>
      <c r="S610" s="75" t="b">
        <v>1</v>
      </c>
      <c r="T610" s="22" t="b">
        <v>1</v>
      </c>
      <c r="U610" s="16" t="b">
        <v>0</v>
      </c>
      <c r="V610" s="16" t="b">
        <v>0</v>
      </c>
      <c r="W610" s="16" t="b">
        <v>0</v>
      </c>
      <c r="X610" s="15" t="b">
        <v>1</v>
      </c>
      <c r="Y610" s="16" t="b">
        <v>0</v>
      </c>
      <c r="Z610" s="16" t="b">
        <v>0</v>
      </c>
      <c r="AA610" s="16" t="b">
        <v>0</v>
      </c>
      <c r="AB610" s="16" t="b">
        <v>0</v>
      </c>
      <c r="AC610" s="16" t="b">
        <v>0</v>
      </c>
      <c r="AD610" s="16" t="b">
        <v>0</v>
      </c>
      <c r="AE610" s="16" t="b">
        <v>0</v>
      </c>
      <c r="AF610" s="16" t="b">
        <v>0</v>
      </c>
      <c r="AG610" s="16" t="b">
        <v>0</v>
      </c>
      <c r="AH610" s="19" t="s">
        <v>101</v>
      </c>
      <c r="AI610" s="25" t="s">
        <v>2935</v>
      </c>
      <c r="AO610" s="40"/>
    </row>
    <row r="611">
      <c r="A611" s="30" t="s">
        <v>2936</v>
      </c>
      <c r="B611" s="37"/>
      <c r="C611" s="44" t="s">
        <v>2937</v>
      </c>
      <c r="D611" s="33"/>
      <c r="E611" s="34">
        <v>170.0</v>
      </c>
      <c r="F611" s="35"/>
      <c r="G611" s="36" t="s">
        <v>2938</v>
      </c>
      <c r="H611" s="21" t="b">
        <v>0</v>
      </c>
      <c r="I611" s="16" t="b">
        <v>0</v>
      </c>
      <c r="J611" s="16" t="b">
        <v>0</v>
      </c>
      <c r="K611" s="16" t="b">
        <v>0</v>
      </c>
      <c r="L611" s="23" t="b">
        <v>1</v>
      </c>
      <c r="M611" s="18" t="s">
        <v>2939</v>
      </c>
      <c r="N611" s="37"/>
      <c r="O611" s="38"/>
      <c r="P611" s="15" t="b">
        <v>1</v>
      </c>
      <c r="Q611" s="22" t="b">
        <v>1</v>
      </c>
      <c r="R611" s="23" t="b">
        <v>1</v>
      </c>
      <c r="X611" s="39"/>
      <c r="AI611" s="41"/>
      <c r="AJ611" s="27" t="b">
        <v>0</v>
      </c>
      <c r="AK611" s="27" t="b">
        <v>0</v>
      </c>
      <c r="AL611" s="27" t="b">
        <v>0</v>
      </c>
      <c r="AM611" s="27" t="b">
        <v>0</v>
      </c>
      <c r="AN611" s="27" t="b">
        <v>0</v>
      </c>
      <c r="AO611" s="28" t="b">
        <v>0</v>
      </c>
      <c r="AP611" s="27" t="b">
        <v>0</v>
      </c>
      <c r="AQ611" s="27" t="b">
        <v>0</v>
      </c>
      <c r="AR611" s="27" t="b">
        <v>0</v>
      </c>
      <c r="AS611" s="27" t="b">
        <v>0</v>
      </c>
      <c r="AT611" s="27" t="b">
        <v>0</v>
      </c>
      <c r="AU611" s="27" t="b">
        <v>0</v>
      </c>
      <c r="AV611" s="27" t="b">
        <v>0</v>
      </c>
      <c r="AW611" s="27" t="b">
        <v>0</v>
      </c>
      <c r="AX611" s="27" t="b">
        <v>0</v>
      </c>
      <c r="AY611" s="27" t="b">
        <v>0</v>
      </c>
      <c r="AZ611" s="29"/>
    </row>
    <row r="612">
      <c r="A612" s="30" t="s">
        <v>2940</v>
      </c>
      <c r="B612" s="31" t="s">
        <v>2941</v>
      </c>
      <c r="C612" s="44" t="s">
        <v>2942</v>
      </c>
      <c r="D612" s="33"/>
      <c r="E612" s="34" t="s">
        <v>2943</v>
      </c>
      <c r="F612" s="35"/>
      <c r="G612" s="36" t="s">
        <v>2944</v>
      </c>
      <c r="H612" s="21" t="b">
        <v>0</v>
      </c>
      <c r="I612" s="16" t="b">
        <v>0</v>
      </c>
      <c r="J612" s="16" t="b">
        <v>0</v>
      </c>
      <c r="K612" s="16" t="b">
        <v>0</v>
      </c>
      <c r="L612" s="23" t="b">
        <v>1</v>
      </c>
      <c r="M612" s="18" t="s">
        <v>2945</v>
      </c>
      <c r="N612" s="37"/>
      <c r="O612" s="38"/>
      <c r="P612" s="21" t="b">
        <v>0</v>
      </c>
      <c r="Q612" s="16" t="b">
        <v>0</v>
      </c>
      <c r="R612" s="23" t="b">
        <v>1</v>
      </c>
      <c r="X612" s="39"/>
      <c r="AI612" s="41"/>
      <c r="AJ612" s="27" t="b">
        <v>0</v>
      </c>
      <c r="AK612" s="27" t="b">
        <v>0</v>
      </c>
      <c r="AL612" s="27" t="b">
        <v>0</v>
      </c>
      <c r="AM612" s="27" t="b">
        <v>0</v>
      </c>
      <c r="AN612" s="27" t="b">
        <v>0</v>
      </c>
      <c r="AO612" s="28" t="b">
        <v>0</v>
      </c>
      <c r="AP612" s="27" t="b">
        <v>0</v>
      </c>
      <c r="AQ612" s="27" t="b">
        <v>0</v>
      </c>
      <c r="AR612" s="27" t="b">
        <v>0</v>
      </c>
      <c r="AS612" s="27" t="b">
        <v>0</v>
      </c>
      <c r="AT612" s="27" t="b">
        <v>0</v>
      </c>
      <c r="AU612" s="27" t="b">
        <v>0</v>
      </c>
      <c r="AV612" s="27" t="b">
        <v>0</v>
      </c>
      <c r="AW612" s="27" t="b">
        <v>0</v>
      </c>
      <c r="AX612" s="27" t="b">
        <v>0</v>
      </c>
      <c r="AY612" s="27" t="b">
        <v>0</v>
      </c>
      <c r="AZ612" s="29"/>
    </row>
    <row r="613">
      <c r="A613" s="9" t="s">
        <v>2946</v>
      </c>
      <c r="B613" s="42" t="s">
        <v>2947</v>
      </c>
      <c r="C613" s="11"/>
      <c r="E613" s="12" t="s">
        <v>2180</v>
      </c>
      <c r="F613" s="10"/>
      <c r="G613" s="14" t="s">
        <v>2948</v>
      </c>
      <c r="H613" s="15" t="b">
        <v>1</v>
      </c>
      <c r="I613" s="16" t="b">
        <v>0</v>
      </c>
      <c r="J613" s="16" t="b">
        <v>0</v>
      </c>
      <c r="K613" s="16" t="b">
        <v>0</v>
      </c>
      <c r="L613" s="17" t="b">
        <v>0</v>
      </c>
      <c r="M613" s="18" t="s">
        <v>270</v>
      </c>
      <c r="O613" s="40"/>
      <c r="P613" s="15" t="b">
        <v>1</v>
      </c>
      <c r="Q613" s="22" t="b">
        <v>1</v>
      </c>
      <c r="R613" s="17" t="b">
        <v>0</v>
      </c>
      <c r="X613" s="39"/>
      <c r="AI613" s="41"/>
      <c r="AO613" s="40"/>
    </row>
    <row r="614">
      <c r="A614" s="9" t="s">
        <v>2949</v>
      </c>
      <c r="B614" s="10"/>
      <c r="C614" s="11"/>
      <c r="E614" s="12">
        <v>3.0</v>
      </c>
      <c r="F614" s="10"/>
      <c r="G614" s="14" t="s">
        <v>2950</v>
      </c>
      <c r="H614" s="15" t="b">
        <v>1</v>
      </c>
      <c r="I614" s="16" t="b">
        <v>0</v>
      </c>
      <c r="J614" s="16" t="b">
        <v>0</v>
      </c>
      <c r="K614" s="16" t="b">
        <v>0</v>
      </c>
      <c r="L614" s="17" t="b">
        <v>0</v>
      </c>
      <c r="M614" s="18" t="s">
        <v>270</v>
      </c>
      <c r="O614" s="40"/>
      <c r="P614" s="21" t="b">
        <v>0</v>
      </c>
      <c r="Q614" s="16" t="b">
        <v>0</v>
      </c>
      <c r="R614" s="17" t="b">
        <v>0</v>
      </c>
      <c r="X614" s="39"/>
      <c r="AI614" s="41"/>
      <c r="AO614" s="40"/>
    </row>
    <row r="615">
      <c r="A615" s="45" t="s">
        <v>2951</v>
      </c>
      <c r="B615" s="45" t="s">
        <v>2952</v>
      </c>
      <c r="C615" s="55" t="s">
        <v>2953</v>
      </c>
      <c r="D615" s="19"/>
      <c r="E615" s="60"/>
      <c r="F615" s="45"/>
      <c r="G615" s="57" t="s">
        <v>2954</v>
      </c>
      <c r="H615" s="21" t="b">
        <v>0</v>
      </c>
      <c r="I615" s="22" t="b">
        <v>1</v>
      </c>
      <c r="J615" s="16" t="b">
        <v>0</v>
      </c>
      <c r="K615" s="16" t="b">
        <v>0</v>
      </c>
      <c r="L615" s="17" t="b">
        <v>0</v>
      </c>
      <c r="M615" s="18"/>
      <c r="O615" s="40"/>
      <c r="P615" s="21" t="b">
        <v>0</v>
      </c>
      <c r="Q615" s="22" t="b">
        <v>1</v>
      </c>
      <c r="R615" s="23" t="b">
        <v>1</v>
      </c>
      <c r="S615" s="75" t="b">
        <v>1</v>
      </c>
      <c r="T615" s="22" t="b">
        <v>1</v>
      </c>
      <c r="U615" s="22" t="b">
        <v>1</v>
      </c>
      <c r="V615" s="16" t="b">
        <v>0</v>
      </c>
      <c r="W615" s="16" t="b">
        <v>0</v>
      </c>
      <c r="X615" s="15" t="b">
        <v>1</v>
      </c>
      <c r="Y615" s="16" t="b">
        <v>0</v>
      </c>
      <c r="Z615" s="16" t="b">
        <v>0</v>
      </c>
      <c r="AA615" s="16" t="b">
        <v>0</v>
      </c>
      <c r="AB615" s="16" t="b">
        <v>0</v>
      </c>
      <c r="AC615" s="16" t="b">
        <v>0</v>
      </c>
      <c r="AD615" s="16" t="b">
        <v>0</v>
      </c>
      <c r="AE615" s="16" t="b">
        <v>0</v>
      </c>
      <c r="AF615" s="16" t="b">
        <v>0</v>
      </c>
      <c r="AG615" s="16" t="b">
        <v>0</v>
      </c>
      <c r="AH615" s="19" t="s">
        <v>101</v>
      </c>
      <c r="AI615" s="25" t="s">
        <v>2955</v>
      </c>
      <c r="AO615" s="40"/>
    </row>
    <row r="616">
      <c r="A616" s="9" t="s">
        <v>2956</v>
      </c>
      <c r="B616" s="10"/>
      <c r="C616" s="11"/>
      <c r="E616" s="12" t="s">
        <v>277</v>
      </c>
      <c r="F616" s="10"/>
      <c r="G616" s="14" t="s">
        <v>277</v>
      </c>
      <c r="H616" s="15" t="b">
        <v>1</v>
      </c>
      <c r="I616" s="16" t="b">
        <v>0</v>
      </c>
      <c r="J616" s="16" t="b">
        <v>0</v>
      </c>
      <c r="K616" s="16" t="b">
        <v>0</v>
      </c>
      <c r="L616" s="17" t="b">
        <v>0</v>
      </c>
      <c r="M616" s="18" t="s">
        <v>1149</v>
      </c>
      <c r="O616" s="40"/>
      <c r="P616" s="21" t="b">
        <v>0</v>
      </c>
      <c r="Q616" s="22" t="b">
        <v>1</v>
      </c>
      <c r="R616" s="23" t="b">
        <v>1</v>
      </c>
      <c r="X616" s="39"/>
      <c r="AI616" s="41"/>
      <c r="AO616" s="40"/>
    </row>
    <row r="617">
      <c r="A617" s="9" t="s">
        <v>2957</v>
      </c>
      <c r="B617" s="10"/>
      <c r="C617" s="48" t="s">
        <v>2958</v>
      </c>
      <c r="E617" s="12" t="s">
        <v>2959</v>
      </c>
      <c r="F617" s="42" t="s">
        <v>2960</v>
      </c>
      <c r="G617" s="14" t="s">
        <v>2961</v>
      </c>
      <c r="H617" s="15" t="b">
        <v>1</v>
      </c>
      <c r="I617" s="16" t="b">
        <v>0</v>
      </c>
      <c r="J617" s="16" t="b">
        <v>0</v>
      </c>
      <c r="K617" s="16" t="b">
        <v>0</v>
      </c>
      <c r="L617" s="17" t="b">
        <v>0</v>
      </c>
      <c r="M617" s="18" t="s">
        <v>2962</v>
      </c>
      <c r="O617" s="40"/>
      <c r="P617" s="15" t="b">
        <v>1</v>
      </c>
      <c r="Q617" s="16" t="b">
        <v>0</v>
      </c>
      <c r="R617" s="23" t="b">
        <v>1</v>
      </c>
      <c r="X617" s="39"/>
      <c r="AI617" s="41"/>
      <c r="AO617" s="40"/>
    </row>
    <row r="618">
      <c r="A618" s="45" t="s">
        <v>2963</v>
      </c>
      <c r="B618" s="37" t="s">
        <v>2964</v>
      </c>
      <c r="C618" s="32" t="s">
        <v>2965</v>
      </c>
      <c r="D618" s="29"/>
      <c r="E618" s="46" t="s">
        <v>2966</v>
      </c>
      <c r="F618" s="33" t="s">
        <v>2967</v>
      </c>
      <c r="G618" s="47" t="s">
        <v>2968</v>
      </c>
      <c r="H618" s="21" t="b">
        <v>0</v>
      </c>
      <c r="I618" s="16" t="b">
        <v>0</v>
      </c>
      <c r="J618" s="22" t="b">
        <v>1</v>
      </c>
      <c r="K618" s="16" t="b">
        <v>0</v>
      </c>
      <c r="L618" s="17" t="b">
        <v>0</v>
      </c>
      <c r="M618" s="18"/>
      <c r="O618" s="40"/>
      <c r="P618" s="26" t="b">
        <v>0</v>
      </c>
      <c r="Q618" s="27" t="b">
        <v>0</v>
      </c>
      <c r="R618" s="28" t="b">
        <v>0</v>
      </c>
      <c r="X618" s="39"/>
      <c r="AI618" s="41"/>
      <c r="AJ618" s="63" t="b">
        <v>1</v>
      </c>
      <c r="AK618" s="27" t="b">
        <v>0</v>
      </c>
      <c r="AL618" s="27" t="b">
        <v>0</v>
      </c>
      <c r="AM618" s="27" t="b">
        <v>0</v>
      </c>
      <c r="AN618" s="27" t="b">
        <v>0</v>
      </c>
      <c r="AO618" s="28" t="b">
        <v>0</v>
      </c>
      <c r="AP618" s="27" t="b">
        <v>0</v>
      </c>
      <c r="AQ618" s="63" t="b">
        <v>1</v>
      </c>
      <c r="AR618" s="27" t="b">
        <v>0</v>
      </c>
      <c r="AS618" s="27" t="b">
        <v>0</v>
      </c>
      <c r="AT618" s="27" t="b">
        <v>0</v>
      </c>
      <c r="AU618" s="27" t="b">
        <v>0</v>
      </c>
      <c r="AV618" s="27" t="b">
        <v>0</v>
      </c>
      <c r="AW618" s="27" t="b">
        <v>0</v>
      </c>
      <c r="AX618" s="27" t="b">
        <v>0</v>
      </c>
      <c r="AY618" s="27" t="b">
        <v>0</v>
      </c>
      <c r="AZ618" s="29" t="s">
        <v>101</v>
      </c>
    </row>
    <row r="619">
      <c r="A619" s="9" t="s">
        <v>2969</v>
      </c>
      <c r="B619" s="10"/>
      <c r="C619" s="11"/>
      <c r="E619" s="12">
        <v>30.0</v>
      </c>
      <c r="F619" s="10"/>
      <c r="G619" s="14" t="s">
        <v>2970</v>
      </c>
      <c r="H619" s="15" t="b">
        <v>1</v>
      </c>
      <c r="I619" s="16" t="b">
        <v>0</v>
      </c>
      <c r="J619" s="16" t="b">
        <v>0</v>
      </c>
      <c r="K619" s="16" t="b">
        <v>0</v>
      </c>
      <c r="L619" s="17" t="b">
        <v>0</v>
      </c>
      <c r="M619" s="18" t="s">
        <v>2971</v>
      </c>
      <c r="O619" s="40"/>
      <c r="P619" s="21" t="b">
        <v>0</v>
      </c>
      <c r="Q619" s="16" t="b">
        <v>0</v>
      </c>
      <c r="R619" s="17" t="b">
        <v>0</v>
      </c>
      <c r="X619" s="39"/>
      <c r="AI619" s="41"/>
      <c r="AO619" s="40"/>
    </row>
    <row r="620">
      <c r="A620" s="30" t="s">
        <v>2972</v>
      </c>
      <c r="B620" s="31" t="s">
        <v>2973</v>
      </c>
      <c r="C620" s="32"/>
      <c r="D620" s="33"/>
      <c r="E620" s="60"/>
      <c r="F620" s="35"/>
      <c r="G620" s="36" t="s">
        <v>1439</v>
      </c>
      <c r="H620" s="21" t="b">
        <v>0</v>
      </c>
      <c r="I620" s="16" t="b">
        <v>0</v>
      </c>
      <c r="J620" s="16" t="b">
        <v>0</v>
      </c>
      <c r="K620" s="16" t="b">
        <v>0</v>
      </c>
      <c r="L620" s="23" t="b">
        <v>1</v>
      </c>
      <c r="M620" s="18" t="s">
        <v>2974</v>
      </c>
      <c r="N620" s="37"/>
      <c r="O620" s="38"/>
      <c r="P620" s="21" t="b">
        <v>0</v>
      </c>
      <c r="Q620" s="16" t="b">
        <v>0</v>
      </c>
      <c r="R620" s="23" t="b">
        <v>1</v>
      </c>
      <c r="X620" s="39"/>
      <c r="AI620" s="41"/>
      <c r="AJ620" s="27" t="b">
        <v>0</v>
      </c>
      <c r="AK620" s="27" t="b">
        <v>0</v>
      </c>
      <c r="AL620" s="27" t="b">
        <v>0</v>
      </c>
      <c r="AM620" s="27" t="b">
        <v>0</v>
      </c>
      <c r="AN620" s="27" t="b">
        <v>0</v>
      </c>
      <c r="AO620" s="28" t="b">
        <v>0</v>
      </c>
      <c r="AP620" s="27" t="b">
        <v>0</v>
      </c>
      <c r="AQ620" s="27" t="b">
        <v>0</v>
      </c>
      <c r="AR620" s="27" t="b">
        <v>0</v>
      </c>
      <c r="AS620" s="27" t="b">
        <v>0</v>
      </c>
      <c r="AT620" s="27" t="b">
        <v>0</v>
      </c>
      <c r="AU620" s="27" t="b">
        <v>0</v>
      </c>
      <c r="AV620" s="27" t="b">
        <v>0</v>
      </c>
      <c r="AW620" s="27" t="b">
        <v>0</v>
      </c>
      <c r="AX620" s="27" t="b">
        <v>0</v>
      </c>
      <c r="AY620" s="27" t="b">
        <v>0</v>
      </c>
      <c r="AZ620" s="29"/>
    </row>
    <row r="621">
      <c r="A621" s="45" t="s">
        <v>2975</v>
      </c>
      <c r="B621" s="37"/>
      <c r="C621" s="32">
        <v>9.19599363864E11</v>
      </c>
      <c r="D621" s="29"/>
      <c r="E621" s="46">
        <v>5.0</v>
      </c>
      <c r="F621" s="37" t="s">
        <v>2976</v>
      </c>
      <c r="G621" s="47" t="s">
        <v>2977</v>
      </c>
      <c r="H621" s="21" t="b">
        <v>0</v>
      </c>
      <c r="I621" s="16" t="b">
        <v>0</v>
      </c>
      <c r="J621" s="22" t="b">
        <v>1</v>
      </c>
      <c r="K621" s="16" t="b">
        <v>0</v>
      </c>
      <c r="L621" s="17" t="b">
        <v>0</v>
      </c>
      <c r="M621" s="18"/>
      <c r="O621" s="40"/>
      <c r="P621" s="26" t="b">
        <v>0</v>
      </c>
      <c r="Q621" s="27" t="b">
        <v>0</v>
      </c>
      <c r="R621" s="64" t="b">
        <v>1</v>
      </c>
      <c r="X621" s="39"/>
      <c r="AI621" s="41"/>
      <c r="AJ621" s="63" t="b">
        <v>1</v>
      </c>
      <c r="AK621" s="27" t="b">
        <v>0</v>
      </c>
      <c r="AL621" s="27" t="b">
        <v>0</v>
      </c>
      <c r="AM621" s="27" t="b">
        <v>0</v>
      </c>
      <c r="AN621" s="27" t="b">
        <v>0</v>
      </c>
      <c r="AO621" s="28" t="b">
        <v>0</v>
      </c>
      <c r="AP621" s="27" t="b">
        <v>0</v>
      </c>
      <c r="AQ621" s="27" t="b">
        <v>0</v>
      </c>
      <c r="AR621" s="27" t="b">
        <v>0</v>
      </c>
      <c r="AS621" s="27" t="b">
        <v>0</v>
      </c>
      <c r="AT621" s="27" t="b">
        <v>0</v>
      </c>
      <c r="AU621" s="27" t="b">
        <v>0</v>
      </c>
      <c r="AV621" s="27" t="b">
        <v>0</v>
      </c>
      <c r="AW621" s="27" t="b">
        <v>0</v>
      </c>
      <c r="AX621" s="27" t="b">
        <v>0</v>
      </c>
      <c r="AY621" s="27" t="b">
        <v>0</v>
      </c>
      <c r="AZ621" s="68" t="s">
        <v>203</v>
      </c>
    </row>
    <row r="622">
      <c r="A622" s="9" t="s">
        <v>2978</v>
      </c>
      <c r="B622" s="42" t="s">
        <v>2979</v>
      </c>
      <c r="C622" s="11"/>
      <c r="E622" s="12">
        <v>10.0</v>
      </c>
      <c r="F622" s="10"/>
      <c r="G622" s="14" t="s">
        <v>2980</v>
      </c>
      <c r="H622" s="15" t="b">
        <v>1</v>
      </c>
      <c r="I622" s="16" t="b">
        <v>0</v>
      </c>
      <c r="J622" s="16" t="b">
        <v>0</v>
      </c>
      <c r="K622" s="16" t="b">
        <v>0</v>
      </c>
      <c r="L622" s="17" t="b">
        <v>0</v>
      </c>
      <c r="M622" s="18" t="s">
        <v>270</v>
      </c>
      <c r="N622" s="19"/>
      <c r="O622" s="20"/>
      <c r="P622" s="21" t="b">
        <v>0</v>
      </c>
      <c r="Q622" s="22" t="b">
        <v>1</v>
      </c>
      <c r="R622" s="17" t="b">
        <v>0</v>
      </c>
      <c r="S622" s="74"/>
      <c r="T622" s="16"/>
      <c r="U622" s="16"/>
      <c r="V622" s="16"/>
      <c r="W622" s="16"/>
      <c r="X622" s="21"/>
      <c r="Y622" s="16"/>
      <c r="Z622" s="16"/>
      <c r="AA622" s="16"/>
      <c r="AB622" s="16"/>
      <c r="AC622" s="16"/>
      <c r="AD622" s="16"/>
      <c r="AE622" s="16"/>
      <c r="AF622" s="16"/>
      <c r="AG622" s="16"/>
      <c r="AH622" s="19"/>
      <c r="AI622" s="25"/>
      <c r="AJ622" s="27"/>
      <c r="AK622" s="27"/>
      <c r="AL622" s="27"/>
      <c r="AM622" s="27"/>
      <c r="AN622" s="27"/>
      <c r="AO622" s="28"/>
      <c r="AP622" s="27"/>
      <c r="AQ622" s="27"/>
      <c r="AR622" s="27"/>
      <c r="AS622" s="27"/>
      <c r="AT622" s="27"/>
      <c r="AU622" s="27"/>
      <c r="AV622" s="27"/>
      <c r="AW622" s="27"/>
      <c r="AX622" s="27"/>
      <c r="AY622" s="27"/>
      <c r="AZ622" s="29"/>
    </row>
    <row r="623">
      <c r="A623" s="9" t="s">
        <v>2981</v>
      </c>
      <c r="B623" s="42" t="s">
        <v>2982</v>
      </c>
      <c r="C623" s="11"/>
      <c r="E623" s="12">
        <v>10.0</v>
      </c>
      <c r="F623" s="10"/>
      <c r="G623" s="14" t="s">
        <v>2983</v>
      </c>
      <c r="H623" s="15" t="b">
        <v>1</v>
      </c>
      <c r="I623" s="16" t="b">
        <v>0</v>
      </c>
      <c r="J623" s="16" t="b">
        <v>0</v>
      </c>
      <c r="K623" s="16" t="b">
        <v>0</v>
      </c>
      <c r="L623" s="17" t="b">
        <v>0</v>
      </c>
      <c r="M623" s="18" t="s">
        <v>362</v>
      </c>
      <c r="O623" s="40"/>
      <c r="P623" s="21" t="b">
        <v>0</v>
      </c>
      <c r="Q623" s="16" t="b">
        <v>0</v>
      </c>
      <c r="R623" s="23" t="b">
        <v>1</v>
      </c>
      <c r="X623" s="39"/>
      <c r="AI623" s="41"/>
      <c r="AO623" s="40"/>
    </row>
    <row r="624">
      <c r="A624" s="30" t="s">
        <v>2984</v>
      </c>
      <c r="B624" s="37"/>
      <c r="C624" s="44" t="s">
        <v>2985</v>
      </c>
      <c r="D624" s="33"/>
      <c r="E624" s="34">
        <v>4.0</v>
      </c>
      <c r="F624" s="35"/>
      <c r="G624" s="36" t="s">
        <v>2986</v>
      </c>
      <c r="H624" s="21" t="b">
        <v>0</v>
      </c>
      <c r="I624" s="16" t="b">
        <v>0</v>
      </c>
      <c r="J624" s="16" t="b">
        <v>0</v>
      </c>
      <c r="K624" s="16" t="b">
        <v>0</v>
      </c>
      <c r="L624" s="23" t="b">
        <v>1</v>
      </c>
      <c r="M624" s="18" t="s">
        <v>741</v>
      </c>
      <c r="N624" s="37"/>
      <c r="O624" s="38"/>
      <c r="P624" s="21" t="b">
        <v>0</v>
      </c>
      <c r="Q624" s="16" t="b">
        <v>0</v>
      </c>
      <c r="R624" s="23" t="b">
        <v>1</v>
      </c>
      <c r="X624" s="39"/>
      <c r="AI624" s="41"/>
      <c r="AJ624" s="27" t="b">
        <v>0</v>
      </c>
      <c r="AK624" s="27" t="b">
        <v>0</v>
      </c>
      <c r="AL624" s="27" t="b">
        <v>0</v>
      </c>
      <c r="AM624" s="27" t="b">
        <v>0</v>
      </c>
      <c r="AN624" s="27" t="b">
        <v>0</v>
      </c>
      <c r="AO624" s="28" t="b">
        <v>0</v>
      </c>
      <c r="AP624" s="27" t="b">
        <v>0</v>
      </c>
      <c r="AQ624" s="27" t="b">
        <v>0</v>
      </c>
      <c r="AR624" s="27" t="b">
        <v>0</v>
      </c>
      <c r="AS624" s="27" t="b">
        <v>0</v>
      </c>
      <c r="AT624" s="27" t="b">
        <v>0</v>
      </c>
      <c r="AU624" s="27" t="b">
        <v>0</v>
      </c>
      <c r="AV624" s="27" t="b">
        <v>0</v>
      </c>
      <c r="AW624" s="27" t="b">
        <v>0</v>
      </c>
      <c r="AX624" s="27" t="b">
        <v>0</v>
      </c>
      <c r="AY624" s="27" t="b">
        <v>0</v>
      </c>
      <c r="AZ624" s="29"/>
    </row>
    <row r="625">
      <c r="A625" s="9" t="s">
        <v>2987</v>
      </c>
      <c r="B625" s="42" t="s">
        <v>2988</v>
      </c>
      <c r="C625" s="48" t="s">
        <v>2989</v>
      </c>
      <c r="E625" s="12">
        <v>3.0</v>
      </c>
      <c r="F625" s="10"/>
      <c r="G625" s="14" t="s">
        <v>2990</v>
      </c>
      <c r="H625" s="15" t="b">
        <v>1</v>
      </c>
      <c r="I625" s="16" t="b">
        <v>0</v>
      </c>
      <c r="J625" s="16" t="b">
        <v>0</v>
      </c>
      <c r="K625" s="16" t="b">
        <v>0</v>
      </c>
      <c r="L625" s="17" t="b">
        <v>0</v>
      </c>
      <c r="M625" s="18" t="s">
        <v>2991</v>
      </c>
      <c r="O625" s="40"/>
      <c r="P625" s="15" t="b">
        <v>1</v>
      </c>
      <c r="Q625" s="22" t="b">
        <v>1</v>
      </c>
      <c r="R625" s="23" t="b">
        <v>1</v>
      </c>
      <c r="X625" s="39"/>
      <c r="AI625" s="41"/>
      <c r="AO625" s="40"/>
    </row>
    <row r="626">
      <c r="A626" s="9" t="s">
        <v>2992</v>
      </c>
      <c r="B626" s="10"/>
      <c r="C626" s="11"/>
      <c r="E626" s="12">
        <v>3.0</v>
      </c>
      <c r="F626" s="10"/>
      <c r="G626" s="14" t="s">
        <v>2993</v>
      </c>
      <c r="H626" s="15" t="b">
        <v>1</v>
      </c>
      <c r="I626" s="16" t="b">
        <v>0</v>
      </c>
      <c r="J626" s="16" t="b">
        <v>0</v>
      </c>
      <c r="K626" s="16" t="b">
        <v>0</v>
      </c>
      <c r="L626" s="17" t="b">
        <v>0</v>
      </c>
      <c r="M626" s="18" t="s">
        <v>2994</v>
      </c>
      <c r="N626" s="19"/>
      <c r="O626" s="20"/>
      <c r="P626" s="15" t="b">
        <v>1</v>
      </c>
      <c r="Q626" s="22" t="b">
        <v>1</v>
      </c>
      <c r="R626" s="23" t="b">
        <v>1</v>
      </c>
      <c r="S626" s="74"/>
      <c r="T626" s="16"/>
      <c r="U626" s="16"/>
      <c r="V626" s="16"/>
      <c r="W626" s="16"/>
      <c r="X626" s="21"/>
      <c r="Y626" s="16"/>
      <c r="Z626" s="16"/>
      <c r="AA626" s="16"/>
      <c r="AB626" s="16"/>
      <c r="AC626" s="16"/>
      <c r="AD626" s="16"/>
      <c r="AE626" s="16"/>
      <c r="AF626" s="16"/>
      <c r="AG626" s="16"/>
      <c r="AH626" s="19"/>
      <c r="AI626" s="25"/>
      <c r="AJ626" s="27"/>
      <c r="AK626" s="27"/>
      <c r="AL626" s="27"/>
      <c r="AM626" s="27"/>
      <c r="AN626" s="27"/>
      <c r="AO626" s="28"/>
      <c r="AP626" s="27"/>
      <c r="AQ626" s="27"/>
      <c r="AR626" s="27"/>
      <c r="AS626" s="27"/>
      <c r="AT626" s="27"/>
      <c r="AU626" s="27"/>
      <c r="AV626" s="27"/>
      <c r="AW626" s="27"/>
      <c r="AX626" s="27"/>
      <c r="AY626" s="27"/>
      <c r="AZ626" s="29"/>
    </row>
    <row r="627">
      <c r="A627" s="9" t="s">
        <v>2995</v>
      </c>
      <c r="B627" s="10"/>
      <c r="C627" s="48" t="s">
        <v>2996</v>
      </c>
      <c r="E627" s="12" t="s">
        <v>2997</v>
      </c>
      <c r="F627" s="42" t="s">
        <v>331</v>
      </c>
      <c r="G627" s="14" t="s">
        <v>2998</v>
      </c>
      <c r="H627" s="15" t="b">
        <v>1</v>
      </c>
      <c r="I627" s="16" t="b">
        <v>0</v>
      </c>
      <c r="J627" s="16" t="b">
        <v>0</v>
      </c>
      <c r="K627" s="16" t="b">
        <v>0</v>
      </c>
      <c r="L627" s="17" t="b">
        <v>0</v>
      </c>
      <c r="M627" s="18" t="s">
        <v>2999</v>
      </c>
      <c r="N627" s="19"/>
      <c r="O627" s="20"/>
      <c r="P627" s="15" t="b">
        <v>1</v>
      </c>
      <c r="Q627" s="22" t="b">
        <v>1</v>
      </c>
      <c r="R627" s="23" t="b">
        <v>1</v>
      </c>
      <c r="S627" s="74"/>
      <c r="T627" s="16"/>
      <c r="U627" s="16"/>
      <c r="V627" s="16"/>
      <c r="W627" s="16"/>
      <c r="X627" s="21"/>
      <c r="Y627" s="16"/>
      <c r="Z627" s="16"/>
      <c r="AA627" s="16"/>
      <c r="AB627" s="16"/>
      <c r="AC627" s="16"/>
      <c r="AD627" s="16"/>
      <c r="AE627" s="16"/>
      <c r="AF627" s="16"/>
      <c r="AG627" s="16"/>
      <c r="AH627" s="19"/>
      <c r="AI627" s="25"/>
      <c r="AJ627" s="27"/>
      <c r="AK627" s="27"/>
      <c r="AL627" s="27"/>
      <c r="AM627" s="27"/>
      <c r="AN627" s="27"/>
      <c r="AO627" s="28"/>
      <c r="AP627" s="27"/>
      <c r="AQ627" s="27"/>
      <c r="AR627" s="27"/>
      <c r="AS627" s="27"/>
      <c r="AT627" s="27"/>
      <c r="AU627" s="27"/>
      <c r="AV627" s="27"/>
      <c r="AW627" s="27"/>
      <c r="AX627" s="27"/>
      <c r="AY627" s="27"/>
      <c r="AZ627" s="29"/>
    </row>
    <row r="628">
      <c r="A628" s="30" t="s">
        <v>3000</v>
      </c>
      <c r="B628" s="31" t="s">
        <v>3001</v>
      </c>
      <c r="C628" s="44" t="s">
        <v>3002</v>
      </c>
      <c r="D628" s="54" t="s">
        <v>3003</v>
      </c>
      <c r="E628" s="34" t="s">
        <v>3004</v>
      </c>
      <c r="F628" s="35" t="s">
        <v>3005</v>
      </c>
      <c r="G628" s="36" t="s">
        <v>3006</v>
      </c>
      <c r="H628" s="21" t="b">
        <v>0</v>
      </c>
      <c r="I628" s="16" t="b">
        <v>0</v>
      </c>
      <c r="J628" s="16" t="b">
        <v>0</v>
      </c>
      <c r="K628" s="16" t="b">
        <v>0</v>
      </c>
      <c r="L628" s="23" t="b">
        <v>1</v>
      </c>
      <c r="M628" s="18" t="s">
        <v>3007</v>
      </c>
      <c r="N628" s="37"/>
      <c r="O628" s="38"/>
      <c r="P628" s="21" t="b">
        <v>0</v>
      </c>
      <c r="Q628" s="16" t="b">
        <v>0</v>
      </c>
      <c r="R628" s="23" t="b">
        <v>1</v>
      </c>
      <c r="X628" s="39"/>
      <c r="AI628" s="41"/>
      <c r="AJ628" s="27" t="b">
        <v>0</v>
      </c>
      <c r="AK628" s="27" t="b">
        <v>0</v>
      </c>
      <c r="AL628" s="27" t="b">
        <v>0</v>
      </c>
      <c r="AM628" s="27" t="b">
        <v>0</v>
      </c>
      <c r="AN628" s="27" t="b">
        <v>0</v>
      </c>
      <c r="AO628" s="28" t="b">
        <v>0</v>
      </c>
      <c r="AP628" s="27" t="b">
        <v>0</v>
      </c>
      <c r="AQ628" s="27" t="b">
        <v>0</v>
      </c>
      <c r="AR628" s="27" t="b">
        <v>0</v>
      </c>
      <c r="AS628" s="27" t="b">
        <v>0</v>
      </c>
      <c r="AT628" s="27" t="b">
        <v>0</v>
      </c>
      <c r="AU628" s="27" t="b">
        <v>0</v>
      </c>
      <c r="AV628" s="27" t="b">
        <v>0</v>
      </c>
      <c r="AW628" s="27" t="b">
        <v>0</v>
      </c>
      <c r="AX628" s="27" t="b">
        <v>0</v>
      </c>
      <c r="AY628" s="27" t="b">
        <v>0</v>
      </c>
      <c r="AZ628" s="29"/>
    </row>
    <row r="629">
      <c r="A629" s="9" t="s">
        <v>3008</v>
      </c>
      <c r="B629" s="42" t="s">
        <v>3009</v>
      </c>
      <c r="C629" s="11"/>
      <c r="E629" s="12">
        <v>3.0</v>
      </c>
      <c r="F629" s="13" t="s">
        <v>3010</v>
      </c>
      <c r="G629" s="14" t="s">
        <v>3011</v>
      </c>
      <c r="H629" s="15" t="b">
        <v>1</v>
      </c>
      <c r="I629" s="16" t="b">
        <v>0</v>
      </c>
      <c r="J629" s="16" t="b">
        <v>0</v>
      </c>
      <c r="K629" s="16" t="b">
        <v>0</v>
      </c>
      <c r="L629" s="17" t="b">
        <v>0</v>
      </c>
      <c r="M629" s="18" t="s">
        <v>3012</v>
      </c>
      <c r="O629" s="40"/>
      <c r="P629" s="15" t="b">
        <v>1</v>
      </c>
      <c r="Q629" s="16" t="b">
        <v>0</v>
      </c>
      <c r="R629" s="17" t="b">
        <v>0</v>
      </c>
      <c r="X629" s="39"/>
      <c r="AI629" s="41"/>
      <c r="AO629" s="40"/>
    </row>
    <row r="630">
      <c r="A630" s="9" t="s">
        <v>3013</v>
      </c>
      <c r="B630" s="42" t="s">
        <v>3014</v>
      </c>
      <c r="C630" s="48" t="s">
        <v>3015</v>
      </c>
      <c r="D630" s="50" t="s">
        <v>3016</v>
      </c>
      <c r="E630" s="12">
        <v>1.0</v>
      </c>
      <c r="F630" s="13" t="s">
        <v>3017</v>
      </c>
      <c r="G630" s="14" t="s">
        <v>3018</v>
      </c>
      <c r="H630" s="15" t="b">
        <v>1</v>
      </c>
      <c r="I630" s="16" t="b">
        <v>0</v>
      </c>
      <c r="J630" s="16" t="b">
        <v>0</v>
      </c>
      <c r="K630" s="16" t="b">
        <v>0</v>
      </c>
      <c r="L630" s="17" t="b">
        <v>0</v>
      </c>
      <c r="M630" s="18" t="s">
        <v>3019</v>
      </c>
      <c r="N630" s="19"/>
      <c r="O630" s="20"/>
      <c r="P630" s="15" t="b">
        <v>1</v>
      </c>
      <c r="Q630" s="16" t="b">
        <v>0</v>
      </c>
      <c r="R630" s="23" t="b">
        <v>1</v>
      </c>
      <c r="S630" s="74"/>
      <c r="T630" s="16"/>
      <c r="U630" s="16"/>
      <c r="V630" s="16"/>
      <c r="W630" s="16"/>
      <c r="X630" s="21"/>
      <c r="Y630" s="16"/>
      <c r="Z630" s="16"/>
      <c r="AA630" s="16"/>
      <c r="AB630" s="16"/>
      <c r="AC630" s="16"/>
      <c r="AD630" s="16"/>
      <c r="AE630" s="16"/>
      <c r="AF630" s="16"/>
      <c r="AG630" s="16"/>
      <c r="AH630" s="19"/>
      <c r="AI630" s="25"/>
      <c r="AJ630" s="27"/>
      <c r="AK630" s="27"/>
      <c r="AL630" s="27"/>
      <c r="AM630" s="27"/>
      <c r="AN630" s="27"/>
      <c r="AO630" s="28"/>
      <c r="AP630" s="27"/>
      <c r="AQ630" s="27"/>
      <c r="AR630" s="27"/>
      <c r="AS630" s="27"/>
      <c r="AT630" s="27"/>
      <c r="AU630" s="27"/>
      <c r="AV630" s="27"/>
      <c r="AW630" s="27"/>
      <c r="AX630" s="27"/>
      <c r="AY630" s="27"/>
      <c r="AZ630" s="29"/>
    </row>
    <row r="631">
      <c r="A631" s="45" t="s">
        <v>3020</v>
      </c>
      <c r="B631" s="45" t="s">
        <v>3021</v>
      </c>
      <c r="C631" s="55" t="s">
        <v>3022</v>
      </c>
      <c r="D631" s="56" t="s">
        <v>3023</v>
      </c>
      <c r="E631" s="34">
        <v>2.0</v>
      </c>
      <c r="F631" s="45"/>
      <c r="G631" s="57" t="s">
        <v>3024</v>
      </c>
      <c r="H631" s="21" t="b">
        <v>0</v>
      </c>
      <c r="I631" s="22" t="b">
        <v>1</v>
      </c>
      <c r="J631" s="16" t="b">
        <v>0</v>
      </c>
      <c r="K631" s="16" t="b">
        <v>0</v>
      </c>
      <c r="L631" s="17" t="b">
        <v>0</v>
      </c>
      <c r="M631" s="18"/>
      <c r="O631" s="40"/>
      <c r="P631" s="21" t="b">
        <v>0</v>
      </c>
      <c r="Q631" s="16" t="b">
        <v>0</v>
      </c>
      <c r="R631" s="23" t="b">
        <v>1</v>
      </c>
      <c r="S631" s="75" t="b">
        <v>1</v>
      </c>
      <c r="T631" s="22" t="b">
        <v>1</v>
      </c>
      <c r="U631" s="22" t="b">
        <v>1</v>
      </c>
      <c r="V631" s="16" t="b">
        <v>0</v>
      </c>
      <c r="W631" s="16" t="b">
        <v>0</v>
      </c>
      <c r="X631" s="21" t="b">
        <v>0</v>
      </c>
      <c r="Y631" s="16" t="b">
        <v>0</v>
      </c>
      <c r="Z631" s="16" t="b">
        <v>0</v>
      </c>
      <c r="AA631" s="16" t="b">
        <v>0</v>
      </c>
      <c r="AB631" s="16" t="b">
        <v>0</v>
      </c>
      <c r="AC631" s="22" t="b">
        <v>1</v>
      </c>
      <c r="AD631" s="16" t="b">
        <v>0</v>
      </c>
      <c r="AE631" s="22" t="b">
        <v>1</v>
      </c>
      <c r="AF631" s="16" t="b">
        <v>0</v>
      </c>
      <c r="AG631" s="22" t="b">
        <v>1</v>
      </c>
      <c r="AH631" s="19" t="s">
        <v>101</v>
      </c>
      <c r="AI631" s="25" t="s">
        <v>341</v>
      </c>
      <c r="AO631" s="40"/>
    </row>
    <row r="632">
      <c r="A632" s="45" t="s">
        <v>3025</v>
      </c>
      <c r="B632" s="37"/>
      <c r="C632" s="32">
        <v>4.47789966802E11</v>
      </c>
      <c r="D632" s="29"/>
      <c r="E632" s="46" t="s">
        <v>3026</v>
      </c>
      <c r="F632" s="33" t="s">
        <v>3027</v>
      </c>
      <c r="G632" s="47" t="s">
        <v>3028</v>
      </c>
      <c r="H632" s="21" t="b">
        <v>0</v>
      </c>
      <c r="I632" s="16" t="b">
        <v>0</v>
      </c>
      <c r="J632" s="22" t="b">
        <v>1</v>
      </c>
      <c r="K632" s="16" t="b">
        <v>0</v>
      </c>
      <c r="L632" s="17" t="b">
        <v>0</v>
      </c>
      <c r="M632" s="18"/>
      <c r="O632" s="40"/>
      <c r="P632" s="26" t="b">
        <v>0</v>
      </c>
      <c r="Q632" s="27" t="b">
        <v>0</v>
      </c>
      <c r="R632" s="28" t="b">
        <v>0</v>
      </c>
      <c r="X632" s="39"/>
      <c r="AI632" s="41"/>
      <c r="AJ632" s="27" t="b">
        <v>0</v>
      </c>
      <c r="AK632" s="63" t="b">
        <v>1</v>
      </c>
      <c r="AL632" s="63" t="b">
        <v>1</v>
      </c>
      <c r="AM632" s="27" t="b">
        <v>0</v>
      </c>
      <c r="AN632" s="27" t="b">
        <v>0</v>
      </c>
      <c r="AO632" s="28" t="b">
        <v>0</v>
      </c>
      <c r="AP632" s="63" t="b">
        <v>1</v>
      </c>
      <c r="AQ632" s="27" t="b">
        <v>0</v>
      </c>
      <c r="AR632" s="27" t="b">
        <v>0</v>
      </c>
      <c r="AS632" s="27" t="b">
        <v>0</v>
      </c>
      <c r="AT632" s="27" t="b">
        <v>0</v>
      </c>
      <c r="AU632" s="27" t="b">
        <v>0</v>
      </c>
      <c r="AV632" s="27" t="b">
        <v>0</v>
      </c>
      <c r="AW632" s="27" t="b">
        <v>0</v>
      </c>
      <c r="AX632" s="27" t="b">
        <v>0</v>
      </c>
      <c r="AY632" s="27" t="b">
        <v>0</v>
      </c>
      <c r="AZ632" s="29" t="s">
        <v>101</v>
      </c>
    </row>
    <row r="633">
      <c r="A633" s="9" t="s">
        <v>3029</v>
      </c>
      <c r="B633" s="42" t="s">
        <v>3030</v>
      </c>
      <c r="C633" s="48" t="s">
        <v>3031</v>
      </c>
      <c r="E633" s="12">
        <v>3.0</v>
      </c>
      <c r="F633" s="13" t="s">
        <v>3032</v>
      </c>
      <c r="G633" s="14" t="s">
        <v>3033</v>
      </c>
      <c r="H633" s="15" t="b">
        <v>1</v>
      </c>
      <c r="I633" s="16" t="b">
        <v>0</v>
      </c>
      <c r="J633" s="16" t="b">
        <v>0</v>
      </c>
      <c r="K633" s="16" t="b">
        <v>0</v>
      </c>
      <c r="L633" s="17" t="b">
        <v>0</v>
      </c>
      <c r="M633" s="18" t="s">
        <v>3034</v>
      </c>
      <c r="O633" s="40"/>
      <c r="P633" s="15" t="b">
        <v>1</v>
      </c>
      <c r="Q633" s="16" t="b">
        <v>0</v>
      </c>
      <c r="R633" s="23" t="b">
        <v>1</v>
      </c>
      <c r="X633" s="39"/>
      <c r="AI633" s="41"/>
      <c r="AJ633" s="27"/>
      <c r="AK633" s="27"/>
      <c r="AL633" s="27"/>
      <c r="AM633" s="27"/>
      <c r="AN633" s="27"/>
      <c r="AO633" s="28"/>
      <c r="AP633" s="27"/>
      <c r="AQ633" s="27"/>
      <c r="AR633" s="27"/>
      <c r="AS633" s="27"/>
      <c r="AT633" s="27"/>
      <c r="AU633" s="27"/>
      <c r="AV633" s="27"/>
      <c r="AW633" s="27"/>
      <c r="AX633" s="27"/>
      <c r="AY633" s="27"/>
      <c r="AZ633" s="29"/>
    </row>
    <row r="634">
      <c r="A634" s="9" t="s">
        <v>3035</v>
      </c>
      <c r="B634" s="42" t="s">
        <v>3036</v>
      </c>
      <c r="C634" s="11"/>
      <c r="E634" s="80">
        <f>IFERROR(__xludf.DUMMYFUNCTION("+8000"),8000.0)</f>
        <v>8000</v>
      </c>
      <c r="F634" s="10"/>
      <c r="G634" s="14" t="s">
        <v>3037</v>
      </c>
      <c r="H634" s="15" t="b">
        <v>1</v>
      </c>
      <c r="I634" s="16" t="b">
        <v>0</v>
      </c>
      <c r="J634" s="16" t="b">
        <v>0</v>
      </c>
      <c r="K634" s="16" t="b">
        <v>0</v>
      </c>
      <c r="L634" s="17" t="b">
        <v>0</v>
      </c>
      <c r="M634" s="18" t="s">
        <v>3038</v>
      </c>
      <c r="N634" s="19"/>
      <c r="O634" s="20"/>
      <c r="P634" s="21" t="b">
        <v>0</v>
      </c>
      <c r="Q634" s="22" t="b">
        <v>1</v>
      </c>
      <c r="R634" s="17" t="b">
        <v>0</v>
      </c>
      <c r="S634" s="74"/>
      <c r="T634" s="16"/>
      <c r="U634" s="16"/>
      <c r="V634" s="16"/>
      <c r="W634" s="16"/>
      <c r="X634" s="21"/>
      <c r="Y634" s="16"/>
      <c r="Z634" s="16"/>
      <c r="AA634" s="16"/>
      <c r="AB634" s="16"/>
      <c r="AC634" s="16"/>
      <c r="AD634" s="16"/>
      <c r="AE634" s="16"/>
      <c r="AF634" s="16"/>
      <c r="AG634" s="16"/>
      <c r="AH634" s="19"/>
      <c r="AI634" s="25"/>
      <c r="AJ634" s="27"/>
      <c r="AK634" s="27"/>
      <c r="AL634" s="27"/>
      <c r="AM634" s="27"/>
      <c r="AN634" s="27"/>
      <c r="AO634" s="28"/>
      <c r="AP634" s="27"/>
      <c r="AQ634" s="27"/>
      <c r="AR634" s="27"/>
      <c r="AS634" s="27"/>
      <c r="AT634" s="27"/>
      <c r="AU634" s="27"/>
      <c r="AV634" s="27"/>
      <c r="AW634" s="27"/>
      <c r="AX634" s="27"/>
      <c r="AY634" s="27"/>
      <c r="AZ634" s="29"/>
    </row>
    <row r="635">
      <c r="A635" s="45" t="s">
        <v>3039</v>
      </c>
      <c r="B635" s="37" t="s">
        <v>3040</v>
      </c>
      <c r="C635" s="32" t="s">
        <v>3041</v>
      </c>
      <c r="D635" s="33" t="s">
        <v>3042</v>
      </c>
      <c r="E635" s="46">
        <v>7.0</v>
      </c>
      <c r="F635" s="33" t="s">
        <v>3043</v>
      </c>
      <c r="G635" s="47" t="s">
        <v>3044</v>
      </c>
      <c r="H635" s="21" t="b">
        <v>0</v>
      </c>
      <c r="I635" s="16" t="b">
        <v>0</v>
      </c>
      <c r="J635" s="22" t="b">
        <v>1</v>
      </c>
      <c r="K635" s="16" t="b">
        <v>0</v>
      </c>
      <c r="L635" s="17" t="b">
        <v>0</v>
      </c>
      <c r="M635" s="18"/>
      <c r="O635" s="40"/>
      <c r="P635" s="26" t="b">
        <v>0</v>
      </c>
      <c r="Q635" s="27" t="b">
        <v>0</v>
      </c>
      <c r="R635" s="28" t="b">
        <v>0</v>
      </c>
      <c r="X635" s="39"/>
      <c r="AI635" s="41"/>
      <c r="AJ635" s="63" t="b">
        <v>1</v>
      </c>
      <c r="AK635" s="63" t="b">
        <v>1</v>
      </c>
      <c r="AL635" s="63" t="b">
        <v>1</v>
      </c>
      <c r="AM635" s="27" t="b">
        <v>0</v>
      </c>
      <c r="AN635" s="27" t="b">
        <v>0</v>
      </c>
      <c r="AO635" s="28" t="b">
        <v>0</v>
      </c>
      <c r="AP635" s="27" t="b">
        <v>0</v>
      </c>
      <c r="AQ635" s="63" t="b">
        <v>1</v>
      </c>
      <c r="AR635" s="27" t="b">
        <v>0</v>
      </c>
      <c r="AS635" s="27" t="b">
        <v>0</v>
      </c>
      <c r="AT635" s="27" t="b">
        <v>0</v>
      </c>
      <c r="AU635" s="27" t="b">
        <v>0</v>
      </c>
      <c r="AV635" s="27" t="b">
        <v>0</v>
      </c>
      <c r="AW635" s="27" t="b">
        <v>0</v>
      </c>
      <c r="AX635" s="27" t="b">
        <v>0</v>
      </c>
      <c r="AY635" s="27" t="b">
        <v>0</v>
      </c>
      <c r="AZ635" s="29" t="s">
        <v>101</v>
      </c>
    </row>
    <row r="636">
      <c r="A636" s="9" t="s">
        <v>3045</v>
      </c>
      <c r="B636" s="10"/>
      <c r="C636" s="48" t="s">
        <v>3046</v>
      </c>
      <c r="E636" s="12">
        <v>1.0</v>
      </c>
      <c r="F636" s="13" t="s">
        <v>3047</v>
      </c>
      <c r="G636" s="14" t="s">
        <v>3048</v>
      </c>
      <c r="H636" s="15" t="b">
        <v>1</v>
      </c>
      <c r="I636" s="16" t="b">
        <v>0</v>
      </c>
      <c r="J636" s="16" t="b">
        <v>0</v>
      </c>
      <c r="K636" s="16" t="b">
        <v>0</v>
      </c>
      <c r="L636" s="17" t="b">
        <v>0</v>
      </c>
      <c r="M636" s="18" t="s">
        <v>3049</v>
      </c>
      <c r="O636" s="40"/>
      <c r="P636" s="15" t="b">
        <v>1</v>
      </c>
      <c r="Q636" s="16" t="b">
        <v>0</v>
      </c>
      <c r="R636" s="17" t="b">
        <v>0</v>
      </c>
      <c r="X636" s="39"/>
      <c r="AI636" s="41"/>
      <c r="AO636" s="40"/>
    </row>
    <row r="637">
      <c r="A637" s="45" t="s">
        <v>3050</v>
      </c>
      <c r="B637" s="45" t="s">
        <v>3051</v>
      </c>
      <c r="C637" s="55">
        <v>9.72526780683E11</v>
      </c>
      <c r="D637" s="19"/>
      <c r="E637" s="34">
        <v>5.0</v>
      </c>
      <c r="F637" s="56" t="s">
        <v>3052</v>
      </c>
      <c r="G637" s="57" t="s">
        <v>3053</v>
      </c>
      <c r="H637" s="21" t="b">
        <v>0</v>
      </c>
      <c r="I637" s="22" t="b">
        <v>1</v>
      </c>
      <c r="J637" s="16" t="b">
        <v>0</v>
      </c>
      <c r="K637" s="16" t="b">
        <v>0</v>
      </c>
      <c r="L637" s="17" t="b">
        <v>0</v>
      </c>
      <c r="M637" s="18"/>
      <c r="O637" s="40"/>
      <c r="P637" s="21" t="b">
        <v>0</v>
      </c>
      <c r="Q637" s="16" t="b">
        <v>0</v>
      </c>
      <c r="R637" s="17" t="b">
        <v>0</v>
      </c>
      <c r="S637" s="74" t="b">
        <v>0</v>
      </c>
      <c r="T637" s="22" t="b">
        <v>1</v>
      </c>
      <c r="U637" s="22" t="b">
        <v>1</v>
      </c>
      <c r="V637" s="16" t="b">
        <v>0</v>
      </c>
      <c r="W637" s="16" t="b">
        <v>0</v>
      </c>
      <c r="X637" s="21" t="b">
        <v>0</v>
      </c>
      <c r="Y637" s="22" t="b">
        <v>1</v>
      </c>
      <c r="Z637" s="16" t="b">
        <v>0</v>
      </c>
      <c r="AA637" s="22" t="b">
        <v>1</v>
      </c>
      <c r="AB637" s="16" t="b">
        <v>0</v>
      </c>
      <c r="AC637" s="22" t="b">
        <v>1</v>
      </c>
      <c r="AD637" s="16" t="b">
        <v>0</v>
      </c>
      <c r="AE637" s="16" t="b">
        <v>0</v>
      </c>
      <c r="AF637" s="16" t="b">
        <v>0</v>
      </c>
      <c r="AG637" s="16" t="b">
        <v>0</v>
      </c>
      <c r="AH637" s="19" t="s">
        <v>101</v>
      </c>
      <c r="AI637" s="25" t="s">
        <v>508</v>
      </c>
      <c r="AO637" s="40"/>
    </row>
    <row r="638">
      <c r="A638" s="9" t="s">
        <v>3054</v>
      </c>
      <c r="B638" s="10"/>
      <c r="C638" s="11"/>
      <c r="E638" s="12">
        <v>2.0</v>
      </c>
      <c r="F638" s="13" t="s">
        <v>3055</v>
      </c>
      <c r="G638" s="14" t="s">
        <v>3056</v>
      </c>
      <c r="H638" s="15" t="b">
        <v>1</v>
      </c>
      <c r="I638" s="16" t="b">
        <v>0</v>
      </c>
      <c r="J638" s="16" t="b">
        <v>0</v>
      </c>
      <c r="K638" s="16" t="b">
        <v>0</v>
      </c>
      <c r="L638" s="17" t="b">
        <v>0</v>
      </c>
      <c r="M638" s="18" t="s">
        <v>1087</v>
      </c>
      <c r="N638" s="19"/>
      <c r="O638" s="20"/>
      <c r="P638" s="21" t="b">
        <v>0</v>
      </c>
      <c r="Q638" s="16" t="b">
        <v>0</v>
      </c>
      <c r="R638" s="23" t="b">
        <v>1</v>
      </c>
      <c r="S638" s="74"/>
      <c r="T638" s="16"/>
      <c r="U638" s="16"/>
      <c r="V638" s="16"/>
      <c r="W638" s="16"/>
      <c r="X638" s="21"/>
      <c r="Y638" s="16"/>
      <c r="Z638" s="16"/>
      <c r="AA638" s="16"/>
      <c r="AB638" s="16"/>
      <c r="AC638" s="16"/>
      <c r="AD638" s="16"/>
      <c r="AE638" s="16"/>
      <c r="AF638" s="16"/>
      <c r="AG638" s="16"/>
      <c r="AH638" s="19"/>
      <c r="AI638" s="25"/>
      <c r="AJ638" s="27"/>
      <c r="AK638" s="27"/>
      <c r="AL638" s="27"/>
      <c r="AM638" s="27"/>
      <c r="AN638" s="27"/>
      <c r="AO638" s="28"/>
      <c r="AP638" s="27"/>
      <c r="AQ638" s="27"/>
      <c r="AR638" s="27"/>
      <c r="AS638" s="27"/>
      <c r="AT638" s="27"/>
      <c r="AU638" s="27"/>
      <c r="AV638" s="27"/>
      <c r="AW638" s="27"/>
      <c r="AX638" s="27"/>
      <c r="AY638" s="27"/>
      <c r="AZ638" s="29"/>
    </row>
    <row r="639">
      <c r="A639" s="9" t="s">
        <v>3057</v>
      </c>
      <c r="B639" s="10"/>
      <c r="C639" s="48" t="s">
        <v>3058</v>
      </c>
      <c r="E639" s="12">
        <v>85.0</v>
      </c>
      <c r="F639" s="13" t="s">
        <v>3059</v>
      </c>
      <c r="G639" s="14" t="s">
        <v>3060</v>
      </c>
      <c r="H639" s="15" t="b">
        <v>1</v>
      </c>
      <c r="I639" s="16" t="b">
        <v>0</v>
      </c>
      <c r="J639" s="16" t="b">
        <v>0</v>
      </c>
      <c r="K639" s="16" t="b">
        <v>0</v>
      </c>
      <c r="L639" s="17" t="b">
        <v>0</v>
      </c>
      <c r="M639" s="18" t="s">
        <v>3061</v>
      </c>
      <c r="O639" s="40"/>
      <c r="P639" s="15" t="b">
        <v>1</v>
      </c>
      <c r="Q639" s="22" t="b">
        <v>1</v>
      </c>
      <c r="R639" s="17" t="b">
        <v>0</v>
      </c>
      <c r="X639" s="39"/>
      <c r="AI639" s="41"/>
      <c r="AO639" s="40"/>
    </row>
    <row r="640">
      <c r="A640" s="9" t="s">
        <v>3062</v>
      </c>
      <c r="B640" s="42" t="s">
        <v>3063</v>
      </c>
      <c r="C640" s="11"/>
      <c r="E640" s="12">
        <v>300.0</v>
      </c>
      <c r="F640" s="13" t="s">
        <v>3064</v>
      </c>
      <c r="G640" s="14" t="s">
        <v>3065</v>
      </c>
      <c r="H640" s="15" t="b">
        <v>1</v>
      </c>
      <c r="I640" s="16" t="b">
        <v>0</v>
      </c>
      <c r="J640" s="16" t="b">
        <v>0</v>
      </c>
      <c r="K640" s="16" t="b">
        <v>0</v>
      </c>
      <c r="L640" s="17" t="b">
        <v>0</v>
      </c>
      <c r="M640" s="18" t="s">
        <v>3066</v>
      </c>
      <c r="O640" s="40"/>
      <c r="P640" s="15" t="b">
        <v>1</v>
      </c>
      <c r="Q640" s="22" t="b">
        <v>1</v>
      </c>
      <c r="R640" s="17" t="b">
        <v>0</v>
      </c>
      <c r="X640" s="39"/>
      <c r="AI640" s="41"/>
      <c r="AO640" s="40"/>
    </row>
    <row r="641">
      <c r="A641" s="9" t="s">
        <v>3067</v>
      </c>
      <c r="B641" s="42" t="s">
        <v>3068</v>
      </c>
      <c r="C641" s="48" t="s">
        <v>3069</v>
      </c>
      <c r="D641" s="50" t="s">
        <v>3070</v>
      </c>
      <c r="E641" s="12">
        <v>15.0</v>
      </c>
      <c r="F641" s="10"/>
      <c r="G641" s="14" t="s">
        <v>3071</v>
      </c>
      <c r="H641" s="15" t="b">
        <v>1</v>
      </c>
      <c r="I641" s="16" t="b">
        <v>0</v>
      </c>
      <c r="J641" s="16" t="b">
        <v>0</v>
      </c>
      <c r="K641" s="16" t="b">
        <v>0</v>
      </c>
      <c r="L641" s="17" t="b">
        <v>0</v>
      </c>
      <c r="M641" s="18" t="s">
        <v>3072</v>
      </c>
      <c r="O641" s="40"/>
      <c r="P641" s="15" t="b">
        <v>1</v>
      </c>
      <c r="Q641" s="16" t="b">
        <v>0</v>
      </c>
      <c r="R641" s="17" t="b">
        <v>0</v>
      </c>
      <c r="X641" s="39"/>
      <c r="AI641" s="41"/>
      <c r="AO641" s="40"/>
    </row>
    <row r="642">
      <c r="A642" s="9" t="s">
        <v>3073</v>
      </c>
      <c r="B642" s="10"/>
      <c r="C642" s="11"/>
      <c r="E642" s="12">
        <v>6.0</v>
      </c>
      <c r="F642" s="10"/>
      <c r="G642" s="14" t="s">
        <v>3074</v>
      </c>
      <c r="H642" s="15" t="b">
        <v>1</v>
      </c>
      <c r="I642" s="16" t="b">
        <v>0</v>
      </c>
      <c r="J642" s="16" t="b">
        <v>0</v>
      </c>
      <c r="K642" s="16" t="b">
        <v>0</v>
      </c>
      <c r="L642" s="17" t="b">
        <v>0</v>
      </c>
      <c r="M642" s="18" t="s">
        <v>3075</v>
      </c>
      <c r="O642" s="40"/>
      <c r="P642" s="15" t="b">
        <v>1</v>
      </c>
      <c r="Q642" s="16" t="b">
        <v>0</v>
      </c>
      <c r="R642" s="17" t="b">
        <v>0</v>
      </c>
      <c r="X642" s="39"/>
      <c r="AI642" s="41"/>
      <c r="AJ642" s="27"/>
      <c r="AK642" s="27"/>
      <c r="AL642" s="27"/>
      <c r="AM642" s="27"/>
      <c r="AN642" s="27"/>
      <c r="AO642" s="28"/>
      <c r="AP642" s="27"/>
      <c r="AQ642" s="27"/>
      <c r="AR642" s="27"/>
      <c r="AS642" s="27"/>
      <c r="AT642" s="27"/>
      <c r="AU642" s="27"/>
      <c r="AV642" s="27"/>
      <c r="AW642" s="27"/>
      <c r="AX642" s="27"/>
      <c r="AY642" s="27"/>
      <c r="AZ642" s="29"/>
    </row>
    <row r="643">
      <c r="A643" s="45" t="s">
        <v>3076</v>
      </c>
      <c r="B643" s="37" t="s">
        <v>3077</v>
      </c>
      <c r="C643" s="32"/>
      <c r="D643" s="33"/>
      <c r="E643" s="46">
        <v>1.0</v>
      </c>
      <c r="F643" s="29"/>
      <c r="G643" s="47" t="s">
        <v>3078</v>
      </c>
      <c r="H643" s="21" t="b">
        <v>0</v>
      </c>
      <c r="I643" s="16" t="b">
        <v>0</v>
      </c>
      <c r="J643" s="16" t="b">
        <v>0</v>
      </c>
      <c r="K643" s="22" t="b">
        <v>1</v>
      </c>
      <c r="L643" s="17" t="b">
        <v>0</v>
      </c>
      <c r="M643" s="18"/>
      <c r="N643" s="37" t="s">
        <v>3079</v>
      </c>
      <c r="O643" s="38" t="s">
        <v>3080</v>
      </c>
      <c r="P643" s="26" t="b">
        <v>0</v>
      </c>
      <c r="Q643" s="27" t="b">
        <v>0</v>
      </c>
      <c r="R643" s="28" t="b">
        <v>0</v>
      </c>
      <c r="X643" s="39"/>
      <c r="AI643" s="41"/>
      <c r="AJ643" s="27" t="b">
        <v>0</v>
      </c>
      <c r="AK643" s="27" t="b">
        <v>0</v>
      </c>
      <c r="AL643" s="27" t="b">
        <v>0</v>
      </c>
      <c r="AM643" s="27" t="b">
        <v>0</v>
      </c>
      <c r="AN643" s="27" t="b">
        <v>0</v>
      </c>
      <c r="AO643" s="28" t="b">
        <v>0</v>
      </c>
      <c r="AP643" s="27" t="b">
        <v>0</v>
      </c>
      <c r="AQ643" s="27" t="b">
        <v>0</v>
      </c>
      <c r="AR643" s="27" t="b">
        <v>0</v>
      </c>
      <c r="AS643" s="27" t="b">
        <v>0</v>
      </c>
      <c r="AT643" s="27" t="b">
        <v>0</v>
      </c>
      <c r="AU643" s="27" t="b">
        <v>0</v>
      </c>
      <c r="AV643" s="27" t="b">
        <v>0</v>
      </c>
      <c r="AW643" s="27" t="b">
        <v>0</v>
      </c>
      <c r="AX643" s="27" t="b">
        <v>0</v>
      </c>
      <c r="AY643" s="27" t="b">
        <v>0</v>
      </c>
      <c r="AZ643" s="29"/>
    </row>
    <row r="644">
      <c r="A644" s="45" t="s">
        <v>3081</v>
      </c>
      <c r="B644" s="37"/>
      <c r="C644" s="32">
        <v>4.9123456789E10</v>
      </c>
      <c r="D644" s="29"/>
      <c r="E644" s="46">
        <v>2.0</v>
      </c>
      <c r="F644" s="33" t="s">
        <v>3082</v>
      </c>
      <c r="G644" s="47" t="s">
        <v>3083</v>
      </c>
      <c r="H644" s="21" t="b">
        <v>0</v>
      </c>
      <c r="I644" s="16" t="b">
        <v>0</v>
      </c>
      <c r="J644" s="22" t="b">
        <v>1</v>
      </c>
      <c r="K644" s="16" t="b">
        <v>0</v>
      </c>
      <c r="L644" s="17" t="b">
        <v>0</v>
      </c>
      <c r="M644" s="18"/>
      <c r="O644" s="40"/>
      <c r="P644" s="26" t="b">
        <v>0</v>
      </c>
      <c r="Q644" s="27" t="b">
        <v>0</v>
      </c>
      <c r="R644" s="28" t="b">
        <v>0</v>
      </c>
      <c r="X644" s="39"/>
      <c r="AI644" s="41"/>
      <c r="AJ644" s="27" t="b">
        <v>0</v>
      </c>
      <c r="AK644" s="63" t="b">
        <v>1</v>
      </c>
      <c r="AL644" s="63" t="b">
        <v>1</v>
      </c>
      <c r="AM644" s="27" t="b">
        <v>0</v>
      </c>
      <c r="AN644" s="27" t="b">
        <v>0</v>
      </c>
      <c r="AO644" s="28" t="b">
        <v>0</v>
      </c>
      <c r="AP644" s="27" t="b">
        <v>0</v>
      </c>
      <c r="AQ644" s="63" t="b">
        <v>1</v>
      </c>
      <c r="AR644" s="27" t="b">
        <v>0</v>
      </c>
      <c r="AS644" s="63" t="b">
        <v>1</v>
      </c>
      <c r="AT644" s="63" t="b">
        <v>1</v>
      </c>
      <c r="AU644" s="27" t="b">
        <v>0</v>
      </c>
      <c r="AV644" s="27" t="b">
        <v>0</v>
      </c>
      <c r="AW644" s="27" t="b">
        <v>0</v>
      </c>
      <c r="AX644" s="27" t="b">
        <v>0</v>
      </c>
      <c r="AY644" s="27" t="b">
        <v>0</v>
      </c>
      <c r="AZ644" s="29" t="s">
        <v>101</v>
      </c>
    </row>
    <row r="645">
      <c r="A645" s="45" t="s">
        <v>3084</v>
      </c>
      <c r="B645" s="37"/>
      <c r="C645" s="32" t="s">
        <v>3085</v>
      </c>
      <c r="D645" s="33"/>
      <c r="E645" s="46">
        <v>1.0</v>
      </c>
      <c r="F645" s="58" t="s">
        <v>3086</v>
      </c>
      <c r="G645" s="47" t="s">
        <v>3087</v>
      </c>
      <c r="H645" s="21" t="b">
        <v>0</v>
      </c>
      <c r="I645" s="16" t="b">
        <v>0</v>
      </c>
      <c r="J645" s="16" t="b">
        <v>0</v>
      </c>
      <c r="K645" s="22" t="b">
        <v>1</v>
      </c>
      <c r="L645" s="17" t="b">
        <v>0</v>
      </c>
      <c r="M645" s="18"/>
      <c r="N645" s="37" t="s">
        <v>3088</v>
      </c>
      <c r="O645" s="38" t="s">
        <v>3089</v>
      </c>
      <c r="P645" s="26" t="b">
        <v>0</v>
      </c>
      <c r="Q645" s="27" t="b">
        <v>0</v>
      </c>
      <c r="R645" s="28" t="b">
        <v>0</v>
      </c>
      <c r="X645" s="39"/>
      <c r="AI645" s="41"/>
      <c r="AJ645" s="27" t="b">
        <v>0</v>
      </c>
      <c r="AK645" s="27" t="b">
        <v>0</v>
      </c>
      <c r="AL645" s="27" t="b">
        <v>0</v>
      </c>
      <c r="AM645" s="27" t="b">
        <v>0</v>
      </c>
      <c r="AN645" s="27" t="b">
        <v>0</v>
      </c>
      <c r="AO645" s="28" t="b">
        <v>0</v>
      </c>
      <c r="AP645" s="27" t="b">
        <v>0</v>
      </c>
      <c r="AQ645" s="27" t="b">
        <v>0</v>
      </c>
      <c r="AR645" s="27" t="b">
        <v>0</v>
      </c>
      <c r="AS645" s="27" t="b">
        <v>0</v>
      </c>
      <c r="AT645" s="27" t="b">
        <v>0</v>
      </c>
      <c r="AU645" s="27" t="b">
        <v>0</v>
      </c>
      <c r="AV645" s="27" t="b">
        <v>0</v>
      </c>
      <c r="AW645" s="27" t="b">
        <v>0</v>
      </c>
      <c r="AX645" s="27" t="b">
        <v>0</v>
      </c>
      <c r="AY645" s="27" t="b">
        <v>0</v>
      </c>
      <c r="AZ645" s="29"/>
    </row>
    <row r="646">
      <c r="A646" s="45" t="s">
        <v>3090</v>
      </c>
      <c r="B646" s="45" t="s">
        <v>3091</v>
      </c>
      <c r="C646" s="55" t="s">
        <v>3092</v>
      </c>
      <c r="D646" s="56" t="s">
        <v>3093</v>
      </c>
      <c r="E646" s="34">
        <v>800.0</v>
      </c>
      <c r="F646" s="45"/>
      <c r="G646" s="57" t="s">
        <v>3094</v>
      </c>
      <c r="H646" s="21" t="b">
        <v>0</v>
      </c>
      <c r="I646" s="22" t="b">
        <v>1</v>
      </c>
      <c r="J646" s="16" t="b">
        <v>0</v>
      </c>
      <c r="K646" s="16" t="b">
        <v>0</v>
      </c>
      <c r="L646" s="17" t="b">
        <v>0</v>
      </c>
      <c r="M646" s="18"/>
      <c r="O646" s="40"/>
      <c r="P646" s="15" t="b">
        <v>1</v>
      </c>
      <c r="Q646" s="22" t="b">
        <v>1</v>
      </c>
      <c r="R646" s="23" t="b">
        <v>1</v>
      </c>
      <c r="S646" s="75" t="b">
        <v>1</v>
      </c>
      <c r="T646" s="22" t="b">
        <v>1</v>
      </c>
      <c r="U646" s="22" t="b">
        <v>1</v>
      </c>
      <c r="V646" s="16" t="b">
        <v>0</v>
      </c>
      <c r="W646" s="16" t="b">
        <v>0</v>
      </c>
      <c r="X646" s="15" t="b">
        <v>1</v>
      </c>
      <c r="Y646" s="22" t="b">
        <v>1</v>
      </c>
      <c r="Z646" s="22" t="b">
        <v>1</v>
      </c>
      <c r="AA646" s="16" t="b">
        <v>0</v>
      </c>
      <c r="AB646" s="16" t="b">
        <v>0</v>
      </c>
      <c r="AC646" s="22" t="b">
        <v>1</v>
      </c>
      <c r="AD646" s="16" t="b">
        <v>0</v>
      </c>
      <c r="AE646" s="16" t="b">
        <v>0</v>
      </c>
      <c r="AF646" s="16" t="b">
        <v>0</v>
      </c>
      <c r="AG646" s="16" t="b">
        <v>0</v>
      </c>
      <c r="AH646" s="19" t="s">
        <v>101</v>
      </c>
      <c r="AI646" s="25" t="s">
        <v>3095</v>
      </c>
      <c r="AO646" s="40"/>
    </row>
    <row r="647">
      <c r="A647" s="9" t="s">
        <v>3096</v>
      </c>
      <c r="B647" s="42" t="s">
        <v>3097</v>
      </c>
      <c r="C647" s="11"/>
      <c r="E647" s="12">
        <v>1.0</v>
      </c>
      <c r="F647" s="10"/>
      <c r="G647" s="14" t="s">
        <v>3098</v>
      </c>
      <c r="H647" s="15" t="b">
        <v>1</v>
      </c>
      <c r="I647" s="16" t="b">
        <v>0</v>
      </c>
      <c r="J647" s="16" t="b">
        <v>0</v>
      </c>
      <c r="K647" s="16" t="b">
        <v>0</v>
      </c>
      <c r="L647" s="17" t="b">
        <v>0</v>
      </c>
      <c r="M647" s="18" t="s">
        <v>3099</v>
      </c>
      <c r="O647" s="40"/>
      <c r="P647" s="15" t="b">
        <v>1</v>
      </c>
      <c r="Q647" s="16" t="b">
        <v>0</v>
      </c>
      <c r="R647" s="23" t="b">
        <v>1</v>
      </c>
      <c r="X647" s="39"/>
      <c r="AI647" s="41"/>
      <c r="AO647" s="40"/>
    </row>
    <row r="648">
      <c r="A648" s="30" t="s">
        <v>3100</v>
      </c>
      <c r="B648" s="37"/>
      <c r="C648" s="44" t="s">
        <v>3101</v>
      </c>
      <c r="D648" s="33"/>
      <c r="E648" s="34">
        <v>10.0</v>
      </c>
      <c r="F648" s="35"/>
      <c r="G648" s="36" t="s">
        <v>3102</v>
      </c>
      <c r="H648" s="21" t="b">
        <v>0</v>
      </c>
      <c r="I648" s="16" t="b">
        <v>0</v>
      </c>
      <c r="J648" s="16" t="b">
        <v>0</v>
      </c>
      <c r="K648" s="16" t="b">
        <v>0</v>
      </c>
      <c r="L648" s="23" t="b">
        <v>1</v>
      </c>
      <c r="M648" s="18" t="s">
        <v>3103</v>
      </c>
      <c r="N648" s="37"/>
      <c r="O648" s="38"/>
      <c r="P648" s="15" t="b">
        <v>1</v>
      </c>
      <c r="Q648" s="22" t="b">
        <v>1</v>
      </c>
      <c r="R648" s="23" t="b">
        <v>1</v>
      </c>
      <c r="X648" s="39"/>
      <c r="AI648" s="41"/>
      <c r="AJ648" s="27" t="b">
        <v>0</v>
      </c>
      <c r="AK648" s="27" t="b">
        <v>0</v>
      </c>
      <c r="AL648" s="27" t="b">
        <v>0</v>
      </c>
      <c r="AM648" s="27" t="b">
        <v>0</v>
      </c>
      <c r="AN648" s="27" t="b">
        <v>0</v>
      </c>
      <c r="AO648" s="28" t="b">
        <v>0</v>
      </c>
      <c r="AP648" s="27" t="b">
        <v>0</v>
      </c>
      <c r="AQ648" s="27" t="b">
        <v>0</v>
      </c>
      <c r="AR648" s="27" t="b">
        <v>0</v>
      </c>
      <c r="AS648" s="27" t="b">
        <v>0</v>
      </c>
      <c r="AT648" s="27" t="b">
        <v>0</v>
      </c>
      <c r="AU648" s="27" t="b">
        <v>0</v>
      </c>
      <c r="AV648" s="27" t="b">
        <v>0</v>
      </c>
      <c r="AW648" s="27" t="b">
        <v>0</v>
      </c>
      <c r="AX648" s="27" t="b">
        <v>0</v>
      </c>
      <c r="AY648" s="27" t="b">
        <v>0</v>
      </c>
      <c r="AZ648" s="29"/>
    </row>
    <row r="649">
      <c r="A649" s="9" t="s">
        <v>3104</v>
      </c>
      <c r="B649" s="42" t="s">
        <v>3105</v>
      </c>
      <c r="C649" s="48" t="s">
        <v>3106</v>
      </c>
      <c r="E649" s="12">
        <v>30.0</v>
      </c>
      <c r="F649" s="13" t="s">
        <v>3107</v>
      </c>
      <c r="G649" s="14" t="s">
        <v>3108</v>
      </c>
      <c r="H649" s="15" t="b">
        <v>1</v>
      </c>
      <c r="I649" s="16" t="b">
        <v>0</v>
      </c>
      <c r="J649" s="16" t="b">
        <v>0</v>
      </c>
      <c r="K649" s="16" t="b">
        <v>0</v>
      </c>
      <c r="L649" s="17" t="b">
        <v>0</v>
      </c>
      <c r="M649" s="18" t="s">
        <v>3109</v>
      </c>
      <c r="O649" s="40"/>
      <c r="P649" s="15" t="b">
        <v>1</v>
      </c>
      <c r="Q649" s="16" t="b">
        <v>0</v>
      </c>
      <c r="R649" s="23" t="b">
        <v>1</v>
      </c>
      <c r="X649" s="39"/>
      <c r="AI649" s="41"/>
      <c r="AO649" s="40"/>
    </row>
    <row r="650">
      <c r="A650" s="30" t="s">
        <v>3110</v>
      </c>
      <c r="B650" s="37"/>
      <c r="C650" s="32"/>
      <c r="D650" s="33"/>
      <c r="E650" s="34">
        <v>10.0</v>
      </c>
      <c r="F650" s="35"/>
      <c r="G650" s="36" t="s">
        <v>3111</v>
      </c>
      <c r="H650" s="21" t="b">
        <v>0</v>
      </c>
      <c r="I650" s="16" t="b">
        <v>0</v>
      </c>
      <c r="J650" s="16" t="b">
        <v>0</v>
      </c>
      <c r="K650" s="16" t="b">
        <v>0</v>
      </c>
      <c r="L650" s="23" t="b">
        <v>1</v>
      </c>
      <c r="M650" s="18" t="s">
        <v>3112</v>
      </c>
      <c r="N650" s="37"/>
      <c r="O650" s="38"/>
      <c r="P650" s="15" t="b">
        <v>1</v>
      </c>
      <c r="Q650" s="16" t="b">
        <v>0</v>
      </c>
      <c r="R650" s="17" t="b">
        <v>0</v>
      </c>
      <c r="X650" s="39"/>
      <c r="AI650" s="41"/>
      <c r="AJ650" s="27" t="b">
        <v>0</v>
      </c>
      <c r="AK650" s="27" t="b">
        <v>0</v>
      </c>
      <c r="AL650" s="27" t="b">
        <v>0</v>
      </c>
      <c r="AM650" s="27" t="b">
        <v>0</v>
      </c>
      <c r="AN650" s="27" t="b">
        <v>0</v>
      </c>
      <c r="AO650" s="28" t="b">
        <v>0</v>
      </c>
      <c r="AP650" s="27" t="b">
        <v>0</v>
      </c>
      <c r="AQ650" s="27" t="b">
        <v>0</v>
      </c>
      <c r="AR650" s="27" t="b">
        <v>0</v>
      </c>
      <c r="AS650" s="27" t="b">
        <v>0</v>
      </c>
      <c r="AT650" s="27" t="b">
        <v>0</v>
      </c>
      <c r="AU650" s="27" t="b">
        <v>0</v>
      </c>
      <c r="AV650" s="27" t="b">
        <v>0</v>
      </c>
      <c r="AW650" s="27" t="b">
        <v>0</v>
      </c>
      <c r="AX650" s="27" t="b">
        <v>0</v>
      </c>
      <c r="AY650" s="27" t="b">
        <v>0</v>
      </c>
      <c r="AZ650" s="29"/>
    </row>
    <row r="651">
      <c r="A651" s="45" t="s">
        <v>3113</v>
      </c>
      <c r="B651" s="45"/>
      <c r="C651" s="55" t="s">
        <v>3114</v>
      </c>
      <c r="D651" s="19"/>
      <c r="E651" s="34">
        <v>8.0</v>
      </c>
      <c r="F651" s="56" t="s">
        <v>3115</v>
      </c>
      <c r="G651" s="57" t="s">
        <v>3116</v>
      </c>
      <c r="H651" s="21" t="b">
        <v>0</v>
      </c>
      <c r="I651" s="22" t="b">
        <v>1</v>
      </c>
      <c r="J651" s="16" t="b">
        <v>0</v>
      </c>
      <c r="K651" s="16" t="b">
        <v>0</v>
      </c>
      <c r="L651" s="17" t="b">
        <v>0</v>
      </c>
      <c r="M651" s="18"/>
      <c r="O651" s="40"/>
      <c r="P651" s="21" t="b">
        <v>0</v>
      </c>
      <c r="Q651" s="16" t="b">
        <v>0</v>
      </c>
      <c r="R651" s="17" t="b">
        <v>0</v>
      </c>
      <c r="S651" s="75" t="b">
        <v>1</v>
      </c>
      <c r="T651" s="22" t="b">
        <v>1</v>
      </c>
      <c r="U651" s="16" t="b">
        <v>0</v>
      </c>
      <c r="V651" s="16" t="b">
        <v>0</v>
      </c>
      <c r="W651" s="16" t="b">
        <v>0</v>
      </c>
      <c r="X651" s="21" t="b">
        <v>0</v>
      </c>
      <c r="Y651" s="22" t="b">
        <v>1</v>
      </c>
      <c r="Z651" s="16" t="b">
        <v>0</v>
      </c>
      <c r="AA651" s="16" t="b">
        <v>0</v>
      </c>
      <c r="AB651" s="16" t="b">
        <v>0</v>
      </c>
      <c r="AC651" s="16" t="b">
        <v>0</v>
      </c>
      <c r="AD651" s="16" t="b">
        <v>0</v>
      </c>
      <c r="AE651" s="16" t="b">
        <v>0</v>
      </c>
      <c r="AF651" s="16" t="b">
        <v>0</v>
      </c>
      <c r="AG651" s="16" t="b">
        <v>0</v>
      </c>
      <c r="AH651" s="19" t="s">
        <v>101</v>
      </c>
      <c r="AI651" s="25" t="s">
        <v>1848</v>
      </c>
      <c r="AO651" s="40"/>
    </row>
    <row r="652">
      <c r="A652" s="30" t="s">
        <v>3117</v>
      </c>
      <c r="B652" s="31" t="s">
        <v>3118</v>
      </c>
      <c r="C652" s="32"/>
      <c r="D652" s="33"/>
      <c r="E652" s="34">
        <v>1.0</v>
      </c>
      <c r="F652" s="35"/>
      <c r="G652" s="36" t="s">
        <v>3119</v>
      </c>
      <c r="H652" s="21" t="b">
        <v>0</v>
      </c>
      <c r="I652" s="16" t="b">
        <v>0</v>
      </c>
      <c r="J652" s="16" t="b">
        <v>0</v>
      </c>
      <c r="K652" s="16" t="b">
        <v>0</v>
      </c>
      <c r="L652" s="23" t="b">
        <v>1</v>
      </c>
      <c r="M652" s="18" t="s">
        <v>1666</v>
      </c>
      <c r="N652" s="37"/>
      <c r="O652" s="38"/>
      <c r="P652" s="21" t="b">
        <v>0</v>
      </c>
      <c r="Q652" s="16" t="b">
        <v>0</v>
      </c>
      <c r="R652" s="23" t="b">
        <v>1</v>
      </c>
      <c r="X652" s="39"/>
      <c r="AI652" s="41"/>
      <c r="AJ652" s="27" t="b">
        <v>0</v>
      </c>
      <c r="AK652" s="27" t="b">
        <v>0</v>
      </c>
      <c r="AL652" s="27" t="b">
        <v>0</v>
      </c>
      <c r="AM652" s="27" t="b">
        <v>0</v>
      </c>
      <c r="AN652" s="27" t="b">
        <v>0</v>
      </c>
      <c r="AO652" s="28" t="b">
        <v>0</v>
      </c>
      <c r="AP652" s="27" t="b">
        <v>0</v>
      </c>
      <c r="AQ652" s="27" t="b">
        <v>0</v>
      </c>
      <c r="AR652" s="27" t="b">
        <v>0</v>
      </c>
      <c r="AS652" s="27" t="b">
        <v>0</v>
      </c>
      <c r="AT652" s="27" t="b">
        <v>0</v>
      </c>
      <c r="AU652" s="27" t="b">
        <v>0</v>
      </c>
      <c r="AV652" s="27" t="b">
        <v>0</v>
      </c>
      <c r="AW652" s="27" t="b">
        <v>0</v>
      </c>
      <c r="AX652" s="27" t="b">
        <v>0</v>
      </c>
      <c r="AY652" s="27" t="b">
        <v>0</v>
      </c>
      <c r="AZ652" s="29"/>
    </row>
    <row r="653">
      <c r="A653" s="30" t="s">
        <v>3120</v>
      </c>
      <c r="B653" s="31" t="s">
        <v>3121</v>
      </c>
      <c r="C653" s="44" t="s">
        <v>3122</v>
      </c>
      <c r="D653" s="54" t="s">
        <v>3123</v>
      </c>
      <c r="E653" s="34" t="s">
        <v>3124</v>
      </c>
      <c r="F653" s="35"/>
      <c r="G653" s="36" t="s">
        <v>3125</v>
      </c>
      <c r="H653" s="21" t="b">
        <v>0</v>
      </c>
      <c r="I653" s="16" t="b">
        <v>0</v>
      </c>
      <c r="J653" s="16" t="b">
        <v>0</v>
      </c>
      <c r="K653" s="16" t="b">
        <v>0</v>
      </c>
      <c r="L653" s="23" t="b">
        <v>1</v>
      </c>
      <c r="M653" s="18" t="s">
        <v>3126</v>
      </c>
      <c r="N653" s="37"/>
      <c r="O653" s="38"/>
      <c r="P653" s="21" t="b">
        <v>0</v>
      </c>
      <c r="Q653" s="16" t="b">
        <v>0</v>
      </c>
      <c r="R653" s="23" t="b">
        <v>1</v>
      </c>
      <c r="X653" s="39"/>
      <c r="AI653" s="41"/>
      <c r="AJ653" s="27" t="b">
        <v>0</v>
      </c>
      <c r="AK653" s="27" t="b">
        <v>0</v>
      </c>
      <c r="AL653" s="27" t="b">
        <v>0</v>
      </c>
      <c r="AM653" s="27" t="b">
        <v>0</v>
      </c>
      <c r="AN653" s="27" t="b">
        <v>0</v>
      </c>
      <c r="AO653" s="28" t="b">
        <v>0</v>
      </c>
      <c r="AP653" s="27" t="b">
        <v>0</v>
      </c>
      <c r="AQ653" s="27" t="b">
        <v>0</v>
      </c>
      <c r="AR653" s="27" t="b">
        <v>0</v>
      </c>
      <c r="AS653" s="27" t="b">
        <v>0</v>
      </c>
      <c r="AT653" s="27" t="b">
        <v>0</v>
      </c>
      <c r="AU653" s="27" t="b">
        <v>0</v>
      </c>
      <c r="AV653" s="27" t="b">
        <v>0</v>
      </c>
      <c r="AW653" s="27" t="b">
        <v>0</v>
      </c>
      <c r="AX653" s="27" t="b">
        <v>0</v>
      </c>
      <c r="AY653" s="27" t="b">
        <v>0</v>
      </c>
      <c r="AZ653" s="29"/>
    </row>
    <row r="654">
      <c r="A654" s="45" t="s">
        <v>3127</v>
      </c>
      <c r="B654" s="37" t="s">
        <v>3128</v>
      </c>
      <c r="C654" s="32"/>
      <c r="D654" s="33"/>
      <c r="E654" s="46">
        <v>1.0</v>
      </c>
      <c r="F654" s="29"/>
      <c r="G654" s="47" t="s">
        <v>3129</v>
      </c>
      <c r="H654" s="21" t="b">
        <v>0</v>
      </c>
      <c r="I654" s="16" t="b">
        <v>0</v>
      </c>
      <c r="J654" s="16" t="b">
        <v>0</v>
      </c>
      <c r="K654" s="22" t="b">
        <v>1</v>
      </c>
      <c r="L654" s="17" t="b">
        <v>0</v>
      </c>
      <c r="M654" s="18"/>
      <c r="N654" s="37" t="s">
        <v>3130</v>
      </c>
      <c r="O654" s="38" t="s">
        <v>3131</v>
      </c>
      <c r="P654" s="26" t="b">
        <v>0</v>
      </c>
      <c r="Q654" s="27" t="b">
        <v>0</v>
      </c>
      <c r="R654" s="28" t="b">
        <v>0</v>
      </c>
      <c r="X654" s="39"/>
      <c r="AI654" s="41"/>
      <c r="AJ654" s="27" t="b">
        <v>0</v>
      </c>
      <c r="AK654" s="27" t="b">
        <v>0</v>
      </c>
      <c r="AL654" s="27" t="b">
        <v>0</v>
      </c>
      <c r="AM654" s="27" t="b">
        <v>0</v>
      </c>
      <c r="AN654" s="27" t="b">
        <v>0</v>
      </c>
      <c r="AO654" s="28" t="b">
        <v>0</v>
      </c>
      <c r="AP654" s="27" t="b">
        <v>0</v>
      </c>
      <c r="AQ654" s="27" t="b">
        <v>0</v>
      </c>
      <c r="AR654" s="27" t="b">
        <v>0</v>
      </c>
      <c r="AS654" s="27" t="b">
        <v>0</v>
      </c>
      <c r="AT654" s="27" t="b">
        <v>0</v>
      </c>
      <c r="AU654" s="27" t="b">
        <v>0</v>
      </c>
      <c r="AV654" s="27" t="b">
        <v>0</v>
      </c>
      <c r="AW654" s="27" t="b">
        <v>0</v>
      </c>
      <c r="AX654" s="27" t="b">
        <v>0</v>
      </c>
      <c r="AY654" s="27" t="b">
        <v>0</v>
      </c>
      <c r="AZ654" s="29"/>
    </row>
    <row r="655">
      <c r="A655" s="9" t="s">
        <v>3132</v>
      </c>
      <c r="B655" s="42" t="s">
        <v>3133</v>
      </c>
      <c r="C655" s="11"/>
      <c r="E655" s="12">
        <v>2.0</v>
      </c>
      <c r="F655" s="13" t="s">
        <v>3134</v>
      </c>
      <c r="G655" s="14" t="s">
        <v>3135</v>
      </c>
      <c r="H655" s="15" t="b">
        <v>1</v>
      </c>
      <c r="I655" s="16" t="b">
        <v>0</v>
      </c>
      <c r="J655" s="16" t="b">
        <v>0</v>
      </c>
      <c r="K655" s="16" t="b">
        <v>0</v>
      </c>
      <c r="L655" s="17" t="b">
        <v>0</v>
      </c>
      <c r="M655" s="18" t="s">
        <v>3136</v>
      </c>
      <c r="O655" s="40"/>
      <c r="P655" s="15" t="b">
        <v>1</v>
      </c>
      <c r="Q655" s="16" t="b">
        <v>0</v>
      </c>
      <c r="R655" s="23" t="b">
        <v>1</v>
      </c>
      <c r="X655" s="39"/>
      <c r="AI655" s="41"/>
      <c r="AO655" s="40"/>
    </row>
    <row r="656">
      <c r="A656" s="9" t="s">
        <v>3137</v>
      </c>
      <c r="B656" s="42" t="s">
        <v>3138</v>
      </c>
      <c r="C656" s="48" t="s">
        <v>3139</v>
      </c>
      <c r="E656" s="12">
        <v>4.0</v>
      </c>
      <c r="F656" s="10"/>
      <c r="G656" s="14" t="s">
        <v>3140</v>
      </c>
      <c r="H656" s="15" t="b">
        <v>1</v>
      </c>
      <c r="I656" s="16" t="b">
        <v>0</v>
      </c>
      <c r="J656" s="16" t="b">
        <v>0</v>
      </c>
      <c r="K656" s="16" t="b">
        <v>0</v>
      </c>
      <c r="L656" s="17" t="b">
        <v>0</v>
      </c>
      <c r="M656" s="18" t="s">
        <v>270</v>
      </c>
      <c r="O656" s="40"/>
      <c r="P656" s="15" t="b">
        <v>1</v>
      </c>
      <c r="Q656" s="22" t="b">
        <v>1</v>
      </c>
      <c r="R656" s="17" t="b">
        <v>0</v>
      </c>
      <c r="X656" s="39"/>
      <c r="AI656" s="41"/>
      <c r="AO656" s="40"/>
    </row>
    <row r="657">
      <c r="A657" s="9" t="s">
        <v>3141</v>
      </c>
      <c r="B657" s="42" t="s">
        <v>3142</v>
      </c>
      <c r="C657" s="48" t="s">
        <v>3143</v>
      </c>
      <c r="E657" s="12">
        <v>4.0</v>
      </c>
      <c r="F657" s="13" t="s">
        <v>3144</v>
      </c>
      <c r="G657" s="14" t="s">
        <v>3145</v>
      </c>
      <c r="H657" s="15" t="b">
        <v>1</v>
      </c>
      <c r="I657" s="16" t="b">
        <v>0</v>
      </c>
      <c r="J657" s="16" t="b">
        <v>0</v>
      </c>
      <c r="K657" s="16" t="b">
        <v>0</v>
      </c>
      <c r="L657" s="17" t="b">
        <v>0</v>
      </c>
      <c r="M657" s="18" t="s">
        <v>3146</v>
      </c>
      <c r="O657" s="40"/>
      <c r="P657" s="15" t="b">
        <v>1</v>
      </c>
      <c r="Q657" s="16" t="b">
        <v>0</v>
      </c>
      <c r="R657" s="17" t="b">
        <v>0</v>
      </c>
      <c r="X657" s="39"/>
      <c r="AI657" s="41"/>
      <c r="AO657" s="40"/>
    </row>
    <row r="658">
      <c r="A658" s="45" t="s">
        <v>3147</v>
      </c>
      <c r="B658" s="37" t="s">
        <v>3148</v>
      </c>
      <c r="C658" s="32">
        <v>6.583470789E9</v>
      </c>
      <c r="D658" s="33" t="s">
        <v>3149</v>
      </c>
      <c r="E658" s="46">
        <v>2.0</v>
      </c>
      <c r="F658" s="33" t="s">
        <v>3150</v>
      </c>
      <c r="G658" s="47" t="s">
        <v>3151</v>
      </c>
      <c r="H658" s="21" t="b">
        <v>0</v>
      </c>
      <c r="I658" s="16" t="b">
        <v>0</v>
      </c>
      <c r="J658" s="22" t="b">
        <v>1</v>
      </c>
      <c r="K658" s="16" t="b">
        <v>0</v>
      </c>
      <c r="L658" s="17" t="b">
        <v>0</v>
      </c>
      <c r="M658" s="18"/>
      <c r="O658" s="40"/>
      <c r="P658" s="66" t="b">
        <v>1</v>
      </c>
      <c r="Q658" s="63" t="b">
        <v>1</v>
      </c>
      <c r="R658" s="64" t="b">
        <v>1</v>
      </c>
      <c r="X658" s="39"/>
      <c r="AI658" s="41"/>
      <c r="AJ658" s="27" t="b">
        <v>0</v>
      </c>
      <c r="AK658" s="63" t="b">
        <v>1</v>
      </c>
      <c r="AL658" s="63" t="b">
        <v>1</v>
      </c>
      <c r="AM658" s="27" t="b">
        <v>0</v>
      </c>
      <c r="AN658" s="27" t="b">
        <v>0</v>
      </c>
      <c r="AO658" s="28" t="b">
        <v>0</v>
      </c>
      <c r="AP658" s="63" t="b">
        <v>1</v>
      </c>
      <c r="AQ658" s="27" t="b">
        <v>0</v>
      </c>
      <c r="AR658" s="27" t="b">
        <v>0</v>
      </c>
      <c r="AS658" s="27" t="b">
        <v>0</v>
      </c>
      <c r="AT658" s="27" t="b">
        <v>0</v>
      </c>
      <c r="AU658" s="27" t="b">
        <v>0</v>
      </c>
      <c r="AV658" s="27" t="b">
        <v>0</v>
      </c>
      <c r="AW658" s="27" t="b">
        <v>0</v>
      </c>
      <c r="AX658" s="27" t="b">
        <v>0</v>
      </c>
      <c r="AY658" s="27" t="b">
        <v>0</v>
      </c>
      <c r="AZ658" s="29" t="s">
        <v>101</v>
      </c>
    </row>
    <row r="659">
      <c r="A659" s="9" t="s">
        <v>3152</v>
      </c>
      <c r="B659" s="42" t="s">
        <v>3153</v>
      </c>
      <c r="C659" s="48" t="s">
        <v>3154</v>
      </c>
      <c r="D659" s="50" t="s">
        <v>3155</v>
      </c>
      <c r="E659" s="12">
        <v>10.0</v>
      </c>
      <c r="F659" s="10"/>
      <c r="G659" s="14" t="s">
        <v>3156</v>
      </c>
      <c r="H659" s="15" t="b">
        <v>1</v>
      </c>
      <c r="I659" s="16" t="b">
        <v>0</v>
      </c>
      <c r="J659" s="16" t="b">
        <v>0</v>
      </c>
      <c r="K659" s="16" t="b">
        <v>0</v>
      </c>
      <c r="L659" s="17" t="b">
        <v>0</v>
      </c>
      <c r="M659" s="18" t="s">
        <v>3157</v>
      </c>
      <c r="O659" s="40"/>
      <c r="P659" s="21" t="b">
        <v>0</v>
      </c>
      <c r="Q659" s="22" t="b">
        <v>1</v>
      </c>
      <c r="R659" s="23" t="b">
        <v>1</v>
      </c>
      <c r="X659" s="39"/>
      <c r="AI659" s="41"/>
      <c r="AO659" s="40"/>
    </row>
    <row r="660">
      <c r="A660" s="45" t="s">
        <v>3158</v>
      </c>
      <c r="B660" s="45" t="s">
        <v>3159</v>
      </c>
      <c r="C660" s="59"/>
      <c r="D660" s="19"/>
      <c r="E660" s="34">
        <v>9.0</v>
      </c>
      <c r="F660" s="45"/>
      <c r="G660" s="57" t="s">
        <v>3160</v>
      </c>
      <c r="H660" s="21" t="b">
        <v>0</v>
      </c>
      <c r="I660" s="22" t="b">
        <v>1</v>
      </c>
      <c r="J660" s="16" t="b">
        <v>0</v>
      </c>
      <c r="K660" s="16" t="b">
        <v>0</v>
      </c>
      <c r="L660" s="17" t="b">
        <v>0</v>
      </c>
      <c r="M660" s="18"/>
      <c r="O660" s="40"/>
      <c r="P660" s="21" t="b">
        <v>0</v>
      </c>
      <c r="Q660" s="16" t="b">
        <v>0</v>
      </c>
      <c r="R660" s="17" t="b">
        <v>0</v>
      </c>
      <c r="S660" s="74" t="b">
        <v>0</v>
      </c>
      <c r="T660" s="22" t="b">
        <v>1</v>
      </c>
      <c r="U660" s="22" t="b">
        <v>1</v>
      </c>
      <c r="V660" s="16" t="b">
        <v>0</v>
      </c>
      <c r="W660" s="16" t="b">
        <v>0</v>
      </c>
      <c r="X660" s="15" t="b">
        <v>1</v>
      </c>
      <c r="Y660" s="16" t="b">
        <v>0</v>
      </c>
      <c r="Z660" s="16" t="b">
        <v>0</v>
      </c>
      <c r="AA660" s="16" t="b">
        <v>0</v>
      </c>
      <c r="AB660" s="16" t="b">
        <v>0</v>
      </c>
      <c r="AC660" s="16" t="b">
        <v>0</v>
      </c>
      <c r="AD660" s="16" t="b">
        <v>0</v>
      </c>
      <c r="AE660" s="16" t="b">
        <v>0</v>
      </c>
      <c r="AF660" s="16" t="b">
        <v>0</v>
      </c>
      <c r="AG660" s="16" t="b">
        <v>0</v>
      </c>
      <c r="AH660" s="19" t="s">
        <v>101</v>
      </c>
      <c r="AI660" s="25" t="s">
        <v>3161</v>
      </c>
      <c r="AO660" s="40"/>
    </row>
    <row r="661">
      <c r="A661" s="30" t="s">
        <v>3162</v>
      </c>
      <c r="B661" s="31" t="s">
        <v>3163</v>
      </c>
      <c r="C661" s="32"/>
      <c r="D661" s="33"/>
      <c r="E661" s="34">
        <v>25.0</v>
      </c>
      <c r="F661" s="35"/>
      <c r="G661" s="36" t="s">
        <v>3164</v>
      </c>
      <c r="H661" s="21" t="b">
        <v>0</v>
      </c>
      <c r="I661" s="16" t="b">
        <v>0</v>
      </c>
      <c r="J661" s="16" t="b">
        <v>0</v>
      </c>
      <c r="K661" s="16" t="b">
        <v>0</v>
      </c>
      <c r="L661" s="23" t="b">
        <v>1</v>
      </c>
      <c r="M661" s="18" t="s">
        <v>3165</v>
      </c>
      <c r="N661" s="37"/>
      <c r="O661" s="38"/>
      <c r="P661" s="15" t="b">
        <v>1</v>
      </c>
      <c r="Q661" s="16" t="b">
        <v>0</v>
      </c>
      <c r="R661" s="17" t="b">
        <v>0</v>
      </c>
      <c r="X661" s="39"/>
      <c r="AI661" s="41"/>
      <c r="AJ661" s="27" t="b">
        <v>0</v>
      </c>
      <c r="AK661" s="27" t="b">
        <v>0</v>
      </c>
      <c r="AL661" s="27" t="b">
        <v>0</v>
      </c>
      <c r="AM661" s="27" t="b">
        <v>0</v>
      </c>
      <c r="AN661" s="27" t="b">
        <v>0</v>
      </c>
      <c r="AO661" s="28" t="b">
        <v>0</v>
      </c>
      <c r="AP661" s="27" t="b">
        <v>0</v>
      </c>
      <c r="AQ661" s="27" t="b">
        <v>0</v>
      </c>
      <c r="AR661" s="27" t="b">
        <v>0</v>
      </c>
      <c r="AS661" s="27" t="b">
        <v>0</v>
      </c>
      <c r="AT661" s="27" t="b">
        <v>0</v>
      </c>
      <c r="AU661" s="27" t="b">
        <v>0</v>
      </c>
      <c r="AV661" s="27" t="b">
        <v>0</v>
      </c>
      <c r="AW661" s="27" t="b">
        <v>0</v>
      </c>
      <c r="AX661" s="27" t="b">
        <v>0</v>
      </c>
      <c r="AY661" s="27" t="b">
        <v>0</v>
      </c>
      <c r="AZ661" s="29"/>
    </row>
    <row r="662">
      <c r="A662" s="45" t="s">
        <v>3166</v>
      </c>
      <c r="B662" s="45" t="s">
        <v>3167</v>
      </c>
      <c r="C662" s="59"/>
      <c r="D662" s="19"/>
      <c r="E662" s="34">
        <v>4.0</v>
      </c>
      <c r="F662" s="45"/>
      <c r="G662" s="57" t="s">
        <v>3168</v>
      </c>
      <c r="H662" s="21" t="b">
        <v>0</v>
      </c>
      <c r="I662" s="22" t="b">
        <v>1</v>
      </c>
      <c r="J662" s="16" t="b">
        <v>0</v>
      </c>
      <c r="K662" s="16" t="b">
        <v>0</v>
      </c>
      <c r="L662" s="17" t="b">
        <v>0</v>
      </c>
      <c r="M662" s="18"/>
      <c r="O662" s="40"/>
      <c r="P662" s="15" t="b">
        <v>1</v>
      </c>
      <c r="Q662" s="22" t="b">
        <v>1</v>
      </c>
      <c r="R662" s="23" t="b">
        <v>1</v>
      </c>
      <c r="S662" s="74" t="b">
        <v>0</v>
      </c>
      <c r="T662" s="16" t="b">
        <v>0</v>
      </c>
      <c r="U662" s="22" t="b">
        <v>1</v>
      </c>
      <c r="V662" s="22" t="b">
        <v>1</v>
      </c>
      <c r="W662" s="16" t="b">
        <v>0</v>
      </c>
      <c r="X662" s="15" t="b">
        <v>1</v>
      </c>
      <c r="Y662" s="16" t="b">
        <v>0</v>
      </c>
      <c r="Z662" s="16" t="b">
        <v>0</v>
      </c>
      <c r="AA662" s="16" t="b">
        <v>0</v>
      </c>
      <c r="AB662" s="16" t="b">
        <v>0</v>
      </c>
      <c r="AC662" s="16" t="b">
        <v>0</v>
      </c>
      <c r="AD662" s="16" t="b">
        <v>0</v>
      </c>
      <c r="AE662" s="16" t="b">
        <v>0</v>
      </c>
      <c r="AF662" s="16" t="b">
        <v>0</v>
      </c>
      <c r="AG662" s="16" t="b">
        <v>0</v>
      </c>
      <c r="AH662" s="19" t="s">
        <v>101</v>
      </c>
      <c r="AI662" s="25" t="s">
        <v>3169</v>
      </c>
      <c r="AO662" s="40"/>
    </row>
    <row r="663">
      <c r="A663" s="45" t="s">
        <v>3170</v>
      </c>
      <c r="B663" s="37"/>
      <c r="C663" s="32">
        <v>9.72545495882E11</v>
      </c>
      <c r="D663" s="37" t="s">
        <v>3171</v>
      </c>
      <c r="E663" s="46">
        <v>6.0</v>
      </c>
      <c r="F663" s="33" t="s">
        <v>3172</v>
      </c>
      <c r="G663" s="47" t="s">
        <v>3173</v>
      </c>
      <c r="H663" s="21" t="b">
        <v>0</v>
      </c>
      <c r="I663" s="16" t="b">
        <v>0</v>
      </c>
      <c r="J663" s="22" t="b">
        <v>1</v>
      </c>
      <c r="K663" s="16" t="b">
        <v>0</v>
      </c>
      <c r="L663" s="17" t="b">
        <v>0</v>
      </c>
      <c r="M663" s="18"/>
      <c r="O663" s="40"/>
      <c r="P663" s="66" t="b">
        <v>1</v>
      </c>
      <c r="Q663" s="63" t="b">
        <v>1</v>
      </c>
      <c r="R663" s="64" t="b">
        <v>1</v>
      </c>
      <c r="X663" s="39"/>
      <c r="AI663" s="41"/>
      <c r="AJ663" s="63" t="b">
        <v>1</v>
      </c>
      <c r="AK663" s="27" t="b">
        <v>0</v>
      </c>
      <c r="AL663" s="27" t="b">
        <v>0</v>
      </c>
      <c r="AM663" s="27" t="b">
        <v>0</v>
      </c>
      <c r="AN663" s="27" t="b">
        <v>0</v>
      </c>
      <c r="AO663" s="28" t="b">
        <v>0</v>
      </c>
      <c r="AP663" s="63" t="b">
        <v>1</v>
      </c>
      <c r="AQ663" s="63" t="b">
        <v>1</v>
      </c>
      <c r="AR663" s="27" t="b">
        <v>0</v>
      </c>
      <c r="AS663" s="27" t="b">
        <v>0</v>
      </c>
      <c r="AT663" s="27" t="b">
        <v>0</v>
      </c>
      <c r="AU663" s="63" t="b">
        <v>1</v>
      </c>
      <c r="AV663" s="27" t="b">
        <v>0</v>
      </c>
      <c r="AW663" s="63" t="b">
        <v>1</v>
      </c>
      <c r="AX663" s="27" t="b">
        <v>0</v>
      </c>
      <c r="AY663" s="27" t="b">
        <v>0</v>
      </c>
      <c r="AZ663" s="29" t="s">
        <v>101</v>
      </c>
    </row>
    <row r="664">
      <c r="A664" s="9" t="s">
        <v>3174</v>
      </c>
      <c r="B664" s="42" t="s">
        <v>3175</v>
      </c>
      <c r="C664" s="48" t="s">
        <v>3176</v>
      </c>
      <c r="E664" s="12">
        <v>5.0</v>
      </c>
      <c r="F664" s="13" t="s">
        <v>3177</v>
      </c>
      <c r="G664" s="14" t="s">
        <v>3178</v>
      </c>
      <c r="H664" s="15" t="b">
        <v>1</v>
      </c>
      <c r="I664" s="16" t="b">
        <v>0</v>
      </c>
      <c r="J664" s="16" t="b">
        <v>0</v>
      </c>
      <c r="K664" s="16" t="b">
        <v>0</v>
      </c>
      <c r="L664" s="17" t="b">
        <v>0</v>
      </c>
      <c r="M664" s="18" t="s">
        <v>3179</v>
      </c>
      <c r="N664" s="19"/>
      <c r="O664" s="20"/>
      <c r="P664" s="21" t="b">
        <v>0</v>
      </c>
      <c r="Q664" s="22" t="b">
        <v>1</v>
      </c>
      <c r="R664" s="23" t="b">
        <v>1</v>
      </c>
      <c r="S664" s="74"/>
      <c r="T664" s="16"/>
      <c r="U664" s="16"/>
      <c r="V664" s="16"/>
      <c r="W664" s="16"/>
      <c r="X664" s="21"/>
      <c r="Y664" s="16"/>
      <c r="Z664" s="16"/>
      <c r="AA664" s="16"/>
      <c r="AB664" s="16"/>
      <c r="AC664" s="16"/>
      <c r="AD664" s="16"/>
      <c r="AE664" s="16"/>
      <c r="AF664" s="16"/>
      <c r="AG664" s="16"/>
      <c r="AH664" s="19"/>
      <c r="AI664" s="25"/>
      <c r="AJ664" s="27"/>
      <c r="AK664" s="27"/>
      <c r="AL664" s="27"/>
      <c r="AM664" s="27"/>
      <c r="AN664" s="27"/>
      <c r="AO664" s="28"/>
      <c r="AP664" s="27"/>
      <c r="AQ664" s="27"/>
      <c r="AR664" s="27"/>
      <c r="AS664" s="27"/>
      <c r="AT664" s="27"/>
      <c r="AU664" s="27"/>
      <c r="AV664" s="27"/>
      <c r="AW664" s="27"/>
      <c r="AX664" s="27"/>
      <c r="AY664" s="27"/>
      <c r="AZ664" s="29"/>
    </row>
    <row r="665">
      <c r="A665" s="9" t="s">
        <v>3180</v>
      </c>
      <c r="B665" s="10"/>
      <c r="C665" s="11"/>
      <c r="E665" s="12" t="s">
        <v>3181</v>
      </c>
      <c r="F665" s="13" t="s">
        <v>3182</v>
      </c>
      <c r="G665" s="14" t="s">
        <v>3183</v>
      </c>
      <c r="H665" s="15" t="b">
        <v>1</v>
      </c>
      <c r="I665" s="16" t="b">
        <v>0</v>
      </c>
      <c r="J665" s="16" t="b">
        <v>0</v>
      </c>
      <c r="K665" s="16" t="b">
        <v>0</v>
      </c>
      <c r="L665" s="17" t="b">
        <v>0</v>
      </c>
      <c r="M665" s="18" t="s">
        <v>3184</v>
      </c>
      <c r="N665" s="19"/>
      <c r="O665" s="20"/>
      <c r="P665" s="15" t="b">
        <v>1</v>
      </c>
      <c r="Q665" s="16" t="b">
        <v>0</v>
      </c>
      <c r="R665" s="23" t="b">
        <v>1</v>
      </c>
      <c r="S665" s="74"/>
      <c r="T665" s="16"/>
      <c r="U665" s="16"/>
      <c r="V665" s="16"/>
      <c r="W665" s="16"/>
      <c r="X665" s="21"/>
      <c r="Y665" s="16"/>
      <c r="Z665" s="16"/>
      <c r="AA665" s="16"/>
      <c r="AB665" s="16"/>
      <c r="AC665" s="16"/>
      <c r="AD665" s="16"/>
      <c r="AE665" s="16"/>
      <c r="AF665" s="16"/>
      <c r="AG665" s="16"/>
      <c r="AH665" s="19"/>
      <c r="AI665" s="25"/>
      <c r="AJ665" s="27"/>
      <c r="AK665" s="27"/>
      <c r="AL665" s="27"/>
      <c r="AM665" s="27"/>
      <c r="AN665" s="27"/>
      <c r="AO665" s="28"/>
      <c r="AP665" s="27"/>
      <c r="AQ665" s="27"/>
      <c r="AR665" s="27"/>
      <c r="AS665" s="27"/>
      <c r="AT665" s="27"/>
      <c r="AU665" s="27"/>
      <c r="AV665" s="27"/>
      <c r="AW665" s="27"/>
      <c r="AX665" s="27"/>
      <c r="AY665" s="27"/>
      <c r="AZ665" s="29"/>
    </row>
    <row r="666">
      <c r="A666" s="9" t="s">
        <v>3185</v>
      </c>
      <c r="B666" s="42" t="s">
        <v>3186</v>
      </c>
      <c r="C666" s="48" t="s">
        <v>3187</v>
      </c>
      <c r="D666" s="50" t="s">
        <v>3188</v>
      </c>
      <c r="E666" s="12">
        <v>13.0</v>
      </c>
      <c r="F666" s="13" t="s">
        <v>3189</v>
      </c>
      <c r="G666" s="14" t="s">
        <v>3190</v>
      </c>
      <c r="H666" s="15" t="b">
        <v>1</v>
      </c>
      <c r="I666" s="16" t="b">
        <v>0</v>
      </c>
      <c r="J666" s="16" t="b">
        <v>0</v>
      </c>
      <c r="K666" s="16" t="b">
        <v>0</v>
      </c>
      <c r="L666" s="17" t="b">
        <v>0</v>
      </c>
      <c r="M666" s="18" t="s">
        <v>3191</v>
      </c>
      <c r="O666" s="40"/>
      <c r="P666" s="21" t="b">
        <v>0</v>
      </c>
      <c r="Q666" s="22" t="b">
        <v>1</v>
      </c>
      <c r="R666" s="23" t="b">
        <v>1</v>
      </c>
      <c r="X666" s="39"/>
      <c r="AI666" s="41"/>
      <c r="AJ666" s="27"/>
      <c r="AK666" s="27"/>
      <c r="AL666" s="27"/>
      <c r="AM666" s="27"/>
      <c r="AN666" s="27"/>
      <c r="AO666" s="28"/>
      <c r="AP666" s="27"/>
      <c r="AQ666" s="27"/>
      <c r="AR666" s="27"/>
      <c r="AS666" s="27"/>
      <c r="AT666" s="27"/>
      <c r="AU666" s="27"/>
      <c r="AV666" s="27"/>
      <c r="AW666" s="27"/>
      <c r="AX666" s="27"/>
      <c r="AY666" s="27"/>
      <c r="AZ666" s="29"/>
    </row>
    <row r="667">
      <c r="A667" s="30" t="s">
        <v>3192</v>
      </c>
      <c r="B667" s="31" t="s">
        <v>3193</v>
      </c>
      <c r="C667" s="44" t="s">
        <v>3194</v>
      </c>
      <c r="D667" s="33"/>
      <c r="E667" s="34">
        <v>1.0</v>
      </c>
      <c r="F667" s="35"/>
      <c r="G667" s="36" t="s">
        <v>3195</v>
      </c>
      <c r="H667" s="21" t="b">
        <v>0</v>
      </c>
      <c r="I667" s="16" t="b">
        <v>0</v>
      </c>
      <c r="J667" s="16" t="b">
        <v>0</v>
      </c>
      <c r="K667" s="16" t="b">
        <v>0</v>
      </c>
      <c r="L667" s="23" t="b">
        <v>1</v>
      </c>
      <c r="M667" s="18" t="s">
        <v>3196</v>
      </c>
      <c r="N667" s="37"/>
      <c r="O667" s="38"/>
      <c r="P667" s="15" t="b">
        <v>1</v>
      </c>
      <c r="Q667" s="16" t="b">
        <v>0</v>
      </c>
      <c r="R667" s="23" t="b">
        <v>1</v>
      </c>
      <c r="X667" s="39"/>
      <c r="AI667" s="41"/>
      <c r="AJ667" s="27" t="b">
        <v>0</v>
      </c>
      <c r="AK667" s="27" t="b">
        <v>0</v>
      </c>
      <c r="AL667" s="27" t="b">
        <v>0</v>
      </c>
      <c r="AM667" s="27" t="b">
        <v>0</v>
      </c>
      <c r="AN667" s="27" t="b">
        <v>0</v>
      </c>
      <c r="AO667" s="28" t="b">
        <v>0</v>
      </c>
      <c r="AP667" s="27" t="b">
        <v>0</v>
      </c>
      <c r="AQ667" s="27" t="b">
        <v>0</v>
      </c>
      <c r="AR667" s="27" t="b">
        <v>0</v>
      </c>
      <c r="AS667" s="27" t="b">
        <v>0</v>
      </c>
      <c r="AT667" s="27" t="b">
        <v>0</v>
      </c>
      <c r="AU667" s="27" t="b">
        <v>0</v>
      </c>
      <c r="AV667" s="27" t="b">
        <v>0</v>
      </c>
      <c r="AW667" s="27" t="b">
        <v>0</v>
      </c>
      <c r="AX667" s="27" t="b">
        <v>0</v>
      </c>
      <c r="AY667" s="27" t="b">
        <v>0</v>
      </c>
      <c r="AZ667" s="29"/>
    </row>
    <row r="668">
      <c r="A668" s="45" t="s">
        <v>3197</v>
      </c>
      <c r="B668" s="45"/>
      <c r="C668" s="55" t="s">
        <v>3198</v>
      </c>
      <c r="D668" s="19"/>
      <c r="E668" s="34" t="s">
        <v>277</v>
      </c>
      <c r="F668" s="45"/>
      <c r="G668" s="57" t="s">
        <v>277</v>
      </c>
      <c r="H668" s="21" t="b">
        <v>0</v>
      </c>
      <c r="I668" s="22" t="b">
        <v>1</v>
      </c>
      <c r="J668" s="16" t="b">
        <v>0</v>
      </c>
      <c r="K668" s="16" t="b">
        <v>0</v>
      </c>
      <c r="L668" s="17" t="b">
        <v>0</v>
      </c>
      <c r="M668" s="18"/>
      <c r="O668" s="40"/>
      <c r="P668" s="15" t="b">
        <v>1</v>
      </c>
      <c r="Q668" s="22" t="b">
        <v>1</v>
      </c>
      <c r="R668" s="23" t="b">
        <v>1</v>
      </c>
      <c r="S668" s="75" t="b">
        <v>1</v>
      </c>
      <c r="T668" s="22" t="b">
        <v>1</v>
      </c>
      <c r="U668" s="22" t="b">
        <v>1</v>
      </c>
      <c r="V668" s="22" t="b">
        <v>1</v>
      </c>
      <c r="W668" s="16" t="b">
        <v>0</v>
      </c>
      <c r="X668" s="15" t="b">
        <v>1</v>
      </c>
      <c r="Y668" s="22" t="b">
        <v>1</v>
      </c>
      <c r="Z668" s="16" t="b">
        <v>0</v>
      </c>
      <c r="AA668" s="16" t="b">
        <v>0</v>
      </c>
      <c r="AB668" s="16" t="b">
        <v>0</v>
      </c>
      <c r="AC668" s="16" t="b">
        <v>0</v>
      </c>
      <c r="AD668" s="22" t="b">
        <v>1</v>
      </c>
      <c r="AE668" s="16" t="b">
        <v>0</v>
      </c>
      <c r="AF668" s="16" t="b">
        <v>0</v>
      </c>
      <c r="AG668" s="16" t="b">
        <v>0</v>
      </c>
      <c r="AH668" s="19" t="s">
        <v>101</v>
      </c>
      <c r="AI668" s="25" t="s">
        <v>3199</v>
      </c>
      <c r="AO668" s="40"/>
    </row>
    <row r="669">
      <c r="A669" s="30" t="s">
        <v>3200</v>
      </c>
      <c r="B669" s="37"/>
      <c r="C669" s="44" t="s">
        <v>3201</v>
      </c>
      <c r="D669" s="33"/>
      <c r="E669" s="34" t="s">
        <v>277</v>
      </c>
      <c r="F669" s="35"/>
      <c r="G669" s="36" t="s">
        <v>277</v>
      </c>
      <c r="H669" s="21" t="b">
        <v>0</v>
      </c>
      <c r="I669" s="16" t="b">
        <v>0</v>
      </c>
      <c r="J669" s="16" t="b">
        <v>0</v>
      </c>
      <c r="K669" s="16" t="b">
        <v>0</v>
      </c>
      <c r="L669" s="23" t="b">
        <v>1</v>
      </c>
      <c r="M669" s="18" t="s">
        <v>3202</v>
      </c>
      <c r="N669" s="37"/>
      <c r="O669" s="38"/>
      <c r="P669" s="21" t="b">
        <v>0</v>
      </c>
      <c r="Q669" s="16" t="b">
        <v>0</v>
      </c>
      <c r="R669" s="23" t="b">
        <v>1</v>
      </c>
      <c r="X669" s="39"/>
      <c r="AI669" s="41"/>
      <c r="AJ669" s="27" t="b">
        <v>0</v>
      </c>
      <c r="AK669" s="27" t="b">
        <v>0</v>
      </c>
      <c r="AL669" s="27" t="b">
        <v>0</v>
      </c>
      <c r="AM669" s="27" t="b">
        <v>0</v>
      </c>
      <c r="AN669" s="27" t="b">
        <v>0</v>
      </c>
      <c r="AO669" s="28" t="b">
        <v>0</v>
      </c>
      <c r="AP669" s="27" t="b">
        <v>0</v>
      </c>
      <c r="AQ669" s="27" t="b">
        <v>0</v>
      </c>
      <c r="AR669" s="27" t="b">
        <v>0</v>
      </c>
      <c r="AS669" s="27" t="b">
        <v>0</v>
      </c>
      <c r="AT669" s="27" t="b">
        <v>0</v>
      </c>
      <c r="AU669" s="27" t="b">
        <v>0</v>
      </c>
      <c r="AV669" s="27" t="b">
        <v>0</v>
      </c>
      <c r="AW669" s="27" t="b">
        <v>0</v>
      </c>
      <c r="AX669" s="27" t="b">
        <v>0</v>
      </c>
      <c r="AY669" s="27" t="b">
        <v>0</v>
      </c>
      <c r="AZ669" s="29"/>
    </row>
    <row r="670">
      <c r="A670" s="9" t="s">
        <v>3203</v>
      </c>
      <c r="B670" s="10"/>
      <c r="C670" s="11"/>
      <c r="E670" s="12">
        <v>80.0</v>
      </c>
      <c r="F670" s="10"/>
      <c r="G670" s="14" t="s">
        <v>3204</v>
      </c>
      <c r="H670" s="15" t="b">
        <v>1</v>
      </c>
      <c r="I670" s="16" t="b">
        <v>0</v>
      </c>
      <c r="J670" s="16" t="b">
        <v>0</v>
      </c>
      <c r="K670" s="16" t="b">
        <v>0</v>
      </c>
      <c r="L670" s="17" t="b">
        <v>0</v>
      </c>
      <c r="M670" s="18" t="s">
        <v>1145</v>
      </c>
      <c r="O670" s="40"/>
      <c r="P670" s="21" t="b">
        <v>0</v>
      </c>
      <c r="Q670" s="22" t="b">
        <v>1</v>
      </c>
      <c r="R670" s="17" t="b">
        <v>0</v>
      </c>
      <c r="X670" s="39"/>
      <c r="AI670" s="41"/>
      <c r="AO670" s="40"/>
    </row>
    <row r="671">
      <c r="A671" s="9" t="s">
        <v>3205</v>
      </c>
      <c r="B671" s="42" t="s">
        <v>3206</v>
      </c>
      <c r="C671" s="11"/>
      <c r="E671" s="12">
        <v>6.0</v>
      </c>
      <c r="F671" s="13" t="s">
        <v>3207</v>
      </c>
      <c r="G671" s="14" t="s">
        <v>3208</v>
      </c>
      <c r="H671" s="15" t="b">
        <v>1</v>
      </c>
      <c r="I671" s="16" t="b">
        <v>0</v>
      </c>
      <c r="J671" s="16" t="b">
        <v>0</v>
      </c>
      <c r="K671" s="16" t="b">
        <v>0</v>
      </c>
      <c r="L671" s="17" t="b">
        <v>0</v>
      </c>
      <c r="M671" s="18" t="s">
        <v>3209</v>
      </c>
      <c r="N671" s="19"/>
      <c r="O671" s="20"/>
      <c r="P671" s="15" t="b">
        <v>1</v>
      </c>
      <c r="Q671" s="16" t="b">
        <v>0</v>
      </c>
      <c r="R671" s="17" t="b">
        <v>0</v>
      </c>
      <c r="S671" s="74"/>
      <c r="T671" s="16"/>
      <c r="U671" s="16"/>
      <c r="V671" s="16"/>
      <c r="W671" s="16"/>
      <c r="X671" s="21"/>
      <c r="Y671" s="16"/>
      <c r="Z671" s="16"/>
      <c r="AA671" s="16"/>
      <c r="AB671" s="16"/>
      <c r="AC671" s="16"/>
      <c r="AD671" s="16"/>
      <c r="AE671" s="16"/>
      <c r="AF671" s="16"/>
      <c r="AG671" s="16"/>
      <c r="AH671" s="19"/>
      <c r="AI671" s="25"/>
      <c r="AJ671" s="27"/>
      <c r="AK671" s="27"/>
      <c r="AL671" s="27"/>
      <c r="AM671" s="27"/>
      <c r="AN671" s="27"/>
      <c r="AO671" s="28"/>
      <c r="AP671" s="27"/>
      <c r="AQ671" s="27"/>
      <c r="AR671" s="27"/>
      <c r="AS671" s="27"/>
      <c r="AT671" s="27"/>
      <c r="AU671" s="27"/>
      <c r="AV671" s="27"/>
      <c r="AW671" s="27"/>
      <c r="AX671" s="27"/>
      <c r="AY671" s="27"/>
      <c r="AZ671" s="29"/>
    </row>
    <row r="672">
      <c r="A672" s="9" t="s">
        <v>3210</v>
      </c>
      <c r="B672" s="42" t="s">
        <v>3211</v>
      </c>
      <c r="C672" s="11"/>
      <c r="D672" s="50" t="s">
        <v>3212</v>
      </c>
      <c r="E672" s="12">
        <v>70.0</v>
      </c>
      <c r="F672" s="13" t="s">
        <v>625</v>
      </c>
      <c r="G672" s="14" t="s">
        <v>3213</v>
      </c>
      <c r="H672" s="15" t="b">
        <v>1</v>
      </c>
      <c r="I672" s="16" t="b">
        <v>0</v>
      </c>
      <c r="J672" s="16" t="b">
        <v>0</v>
      </c>
      <c r="K672" s="16" t="b">
        <v>0</v>
      </c>
      <c r="L672" s="17" t="b">
        <v>0</v>
      </c>
      <c r="M672" s="18" t="s">
        <v>3214</v>
      </c>
      <c r="O672" s="40"/>
      <c r="P672" s="15" t="b">
        <v>1</v>
      </c>
      <c r="Q672" s="22" t="b">
        <v>1</v>
      </c>
      <c r="R672" s="23" t="b">
        <v>1</v>
      </c>
      <c r="X672" s="39"/>
      <c r="AI672" s="41"/>
      <c r="AO672" s="40"/>
    </row>
    <row r="673">
      <c r="A673" s="30" t="s">
        <v>3215</v>
      </c>
      <c r="B673" s="31" t="s">
        <v>3216</v>
      </c>
      <c r="C673" s="44" t="s">
        <v>3217</v>
      </c>
      <c r="D673" s="54" t="s">
        <v>3218</v>
      </c>
      <c r="E673" s="34">
        <v>12.0</v>
      </c>
      <c r="F673" s="35"/>
      <c r="G673" s="36" t="s">
        <v>3219</v>
      </c>
      <c r="H673" s="21" t="b">
        <v>0</v>
      </c>
      <c r="I673" s="16" t="b">
        <v>0</v>
      </c>
      <c r="J673" s="16" t="b">
        <v>0</v>
      </c>
      <c r="K673" s="16" t="b">
        <v>0</v>
      </c>
      <c r="L673" s="23" t="b">
        <v>1</v>
      </c>
      <c r="M673" s="18" t="s">
        <v>3220</v>
      </c>
      <c r="N673" s="37"/>
      <c r="O673" s="38"/>
      <c r="P673" s="15" t="b">
        <v>1</v>
      </c>
      <c r="Q673" s="22" t="b">
        <v>1</v>
      </c>
      <c r="R673" s="23" t="b">
        <v>1</v>
      </c>
      <c r="X673" s="39"/>
      <c r="AI673" s="41"/>
      <c r="AJ673" s="27" t="b">
        <v>0</v>
      </c>
      <c r="AK673" s="27" t="b">
        <v>0</v>
      </c>
      <c r="AL673" s="27" t="b">
        <v>0</v>
      </c>
      <c r="AM673" s="27" t="b">
        <v>0</v>
      </c>
      <c r="AN673" s="27" t="b">
        <v>0</v>
      </c>
      <c r="AO673" s="28" t="b">
        <v>0</v>
      </c>
      <c r="AP673" s="27" t="b">
        <v>0</v>
      </c>
      <c r="AQ673" s="27" t="b">
        <v>0</v>
      </c>
      <c r="AR673" s="27" t="b">
        <v>0</v>
      </c>
      <c r="AS673" s="27" t="b">
        <v>0</v>
      </c>
      <c r="AT673" s="27" t="b">
        <v>0</v>
      </c>
      <c r="AU673" s="27" t="b">
        <v>0</v>
      </c>
      <c r="AV673" s="27" t="b">
        <v>0</v>
      </c>
      <c r="AW673" s="27" t="b">
        <v>0</v>
      </c>
      <c r="AX673" s="27" t="b">
        <v>0</v>
      </c>
      <c r="AY673" s="27" t="b">
        <v>0</v>
      </c>
      <c r="AZ673" s="29"/>
    </row>
    <row r="674">
      <c r="A674" s="45" t="s">
        <v>3221</v>
      </c>
      <c r="B674" s="37" t="s">
        <v>3222</v>
      </c>
      <c r="C674" s="67"/>
      <c r="D674" s="29"/>
      <c r="E674" s="46">
        <v>1.0</v>
      </c>
      <c r="F674" s="37" t="s">
        <v>3223</v>
      </c>
      <c r="G674" s="47" t="s">
        <v>3224</v>
      </c>
      <c r="H674" s="21" t="b">
        <v>0</v>
      </c>
      <c r="I674" s="16" t="b">
        <v>0</v>
      </c>
      <c r="J674" s="22" t="b">
        <v>1</v>
      </c>
      <c r="K674" s="16" t="b">
        <v>0</v>
      </c>
      <c r="L674" s="17" t="b">
        <v>0</v>
      </c>
      <c r="M674" s="18"/>
      <c r="O674" s="40"/>
      <c r="P674" s="66" t="b">
        <v>1</v>
      </c>
      <c r="Q674" s="27" t="b">
        <v>0</v>
      </c>
      <c r="R674" s="64" t="b">
        <v>1</v>
      </c>
      <c r="X674" s="39"/>
      <c r="AI674" s="41"/>
      <c r="AJ674" s="63" t="b">
        <v>1</v>
      </c>
      <c r="AK674" s="27" t="b">
        <v>0</v>
      </c>
      <c r="AL674" s="27" t="b">
        <v>0</v>
      </c>
      <c r="AM674" s="27" t="b">
        <v>0</v>
      </c>
      <c r="AN674" s="27" t="b">
        <v>0</v>
      </c>
      <c r="AO674" s="28" t="b">
        <v>0</v>
      </c>
      <c r="AP674" s="27" t="b">
        <v>0</v>
      </c>
      <c r="AQ674" s="27" t="b">
        <v>0</v>
      </c>
      <c r="AR674" s="27" t="b">
        <v>0</v>
      </c>
      <c r="AS674" s="27" t="b">
        <v>0</v>
      </c>
      <c r="AT674" s="27" t="b">
        <v>0</v>
      </c>
      <c r="AU674" s="27" t="b">
        <v>0</v>
      </c>
      <c r="AV674" s="27" t="b">
        <v>0</v>
      </c>
      <c r="AW674" s="27" t="b">
        <v>0</v>
      </c>
      <c r="AX674" s="27" t="b">
        <v>0</v>
      </c>
      <c r="AY674" s="63" t="b">
        <v>1</v>
      </c>
      <c r="AZ674" s="68" t="s">
        <v>3225</v>
      </c>
    </row>
    <row r="675">
      <c r="A675" s="45" t="s">
        <v>3226</v>
      </c>
      <c r="B675" s="37" t="s">
        <v>3227</v>
      </c>
      <c r="C675" s="67"/>
      <c r="D675" s="29"/>
      <c r="E675" s="46">
        <v>50.0</v>
      </c>
      <c r="F675" s="33" t="s">
        <v>3228</v>
      </c>
      <c r="G675" s="47" t="s">
        <v>3229</v>
      </c>
      <c r="H675" s="21" t="b">
        <v>0</v>
      </c>
      <c r="I675" s="16" t="b">
        <v>0</v>
      </c>
      <c r="J675" s="22" t="b">
        <v>1</v>
      </c>
      <c r="K675" s="16" t="b">
        <v>0</v>
      </c>
      <c r="L675" s="17" t="b">
        <v>0</v>
      </c>
      <c r="M675" s="18"/>
      <c r="O675" s="40"/>
      <c r="P675" s="26" t="b">
        <v>0</v>
      </c>
      <c r="Q675" s="27" t="b">
        <v>0</v>
      </c>
      <c r="R675" s="28" t="b">
        <v>0</v>
      </c>
      <c r="X675" s="39"/>
      <c r="AI675" s="41"/>
      <c r="AJ675" s="27" t="b">
        <v>0</v>
      </c>
      <c r="AK675" s="27" t="b">
        <v>0</v>
      </c>
      <c r="AL675" s="63" t="b">
        <v>1</v>
      </c>
      <c r="AM675" s="27" t="b">
        <v>0</v>
      </c>
      <c r="AN675" s="27" t="b">
        <v>0</v>
      </c>
      <c r="AO675" s="28" t="b">
        <v>0</v>
      </c>
      <c r="AP675" s="63" t="b">
        <v>1</v>
      </c>
      <c r="AQ675" s="27" t="b">
        <v>0</v>
      </c>
      <c r="AR675" s="27" t="b">
        <v>0</v>
      </c>
      <c r="AS675" s="27" t="b">
        <v>0</v>
      </c>
      <c r="AT675" s="27" t="b">
        <v>0</v>
      </c>
      <c r="AU675" s="27" t="b">
        <v>0</v>
      </c>
      <c r="AV675" s="27" t="b">
        <v>0</v>
      </c>
      <c r="AW675" s="27" t="b">
        <v>0</v>
      </c>
      <c r="AX675" s="27" t="b">
        <v>0</v>
      </c>
      <c r="AY675" s="27" t="b">
        <v>0</v>
      </c>
      <c r="AZ675" s="29" t="s">
        <v>101</v>
      </c>
    </row>
    <row r="676">
      <c r="A676" s="30" t="s">
        <v>3230</v>
      </c>
      <c r="B676" s="37"/>
      <c r="C676" s="44" t="s">
        <v>3231</v>
      </c>
      <c r="D676" s="33"/>
      <c r="E676" s="34" t="s">
        <v>3232</v>
      </c>
      <c r="F676" s="35" t="s">
        <v>3233</v>
      </c>
      <c r="G676" s="36" t="s">
        <v>3234</v>
      </c>
      <c r="H676" s="21" t="b">
        <v>0</v>
      </c>
      <c r="I676" s="16" t="b">
        <v>0</v>
      </c>
      <c r="J676" s="16" t="b">
        <v>0</v>
      </c>
      <c r="K676" s="16" t="b">
        <v>0</v>
      </c>
      <c r="L676" s="23" t="b">
        <v>1</v>
      </c>
      <c r="M676" s="18" t="s">
        <v>444</v>
      </c>
      <c r="N676" s="37"/>
      <c r="O676" s="38"/>
      <c r="P676" s="21" t="b">
        <v>0</v>
      </c>
      <c r="Q676" s="22" t="b">
        <v>1</v>
      </c>
      <c r="R676" s="17" t="b">
        <v>0</v>
      </c>
      <c r="X676" s="39"/>
      <c r="AI676" s="41"/>
      <c r="AJ676" s="27" t="b">
        <v>0</v>
      </c>
      <c r="AK676" s="27" t="b">
        <v>0</v>
      </c>
      <c r="AL676" s="27" t="b">
        <v>0</v>
      </c>
      <c r="AM676" s="27" t="b">
        <v>0</v>
      </c>
      <c r="AN676" s="27" t="b">
        <v>0</v>
      </c>
      <c r="AO676" s="28" t="b">
        <v>0</v>
      </c>
      <c r="AP676" s="27" t="b">
        <v>0</v>
      </c>
      <c r="AQ676" s="27" t="b">
        <v>0</v>
      </c>
      <c r="AR676" s="27" t="b">
        <v>0</v>
      </c>
      <c r="AS676" s="27" t="b">
        <v>0</v>
      </c>
      <c r="AT676" s="27" t="b">
        <v>0</v>
      </c>
      <c r="AU676" s="27" t="b">
        <v>0</v>
      </c>
      <c r="AV676" s="27" t="b">
        <v>0</v>
      </c>
      <c r="AW676" s="27" t="b">
        <v>0</v>
      </c>
      <c r="AX676" s="27" t="b">
        <v>0</v>
      </c>
      <c r="AY676" s="27" t="b">
        <v>0</v>
      </c>
      <c r="AZ676" s="29"/>
    </row>
    <row r="677">
      <c r="A677" s="30" t="s">
        <v>3235</v>
      </c>
      <c r="B677" s="31" t="s">
        <v>3236</v>
      </c>
      <c r="C677" s="32"/>
      <c r="D677" s="33"/>
      <c r="E677" s="34">
        <v>30.0</v>
      </c>
      <c r="F677" s="35" t="s">
        <v>3237</v>
      </c>
      <c r="G677" s="36" t="s">
        <v>3238</v>
      </c>
      <c r="H677" s="21" t="b">
        <v>0</v>
      </c>
      <c r="I677" s="16" t="b">
        <v>0</v>
      </c>
      <c r="J677" s="16" t="b">
        <v>0</v>
      </c>
      <c r="K677" s="16" t="b">
        <v>0</v>
      </c>
      <c r="L677" s="23" t="b">
        <v>1</v>
      </c>
      <c r="M677" s="18" t="s">
        <v>3239</v>
      </c>
      <c r="N677" s="37"/>
      <c r="O677" s="38"/>
      <c r="P677" s="21" t="b">
        <v>0</v>
      </c>
      <c r="Q677" s="22" t="b">
        <v>1</v>
      </c>
      <c r="R677" s="23" t="b">
        <v>1</v>
      </c>
      <c r="X677" s="39"/>
      <c r="AI677" s="41"/>
      <c r="AJ677" s="27" t="b">
        <v>0</v>
      </c>
      <c r="AK677" s="27" t="b">
        <v>0</v>
      </c>
      <c r="AL677" s="27" t="b">
        <v>0</v>
      </c>
      <c r="AM677" s="27" t="b">
        <v>0</v>
      </c>
      <c r="AN677" s="27" t="b">
        <v>0</v>
      </c>
      <c r="AO677" s="28" t="b">
        <v>0</v>
      </c>
      <c r="AP677" s="27" t="b">
        <v>0</v>
      </c>
      <c r="AQ677" s="27" t="b">
        <v>0</v>
      </c>
      <c r="AR677" s="27" t="b">
        <v>0</v>
      </c>
      <c r="AS677" s="27" t="b">
        <v>0</v>
      </c>
      <c r="AT677" s="27" t="b">
        <v>0</v>
      </c>
      <c r="AU677" s="27" t="b">
        <v>0</v>
      </c>
      <c r="AV677" s="27" t="b">
        <v>0</v>
      </c>
      <c r="AW677" s="27" t="b">
        <v>0</v>
      </c>
      <c r="AX677" s="27" t="b">
        <v>0</v>
      </c>
      <c r="AY677" s="27" t="b">
        <v>0</v>
      </c>
      <c r="AZ677" s="29"/>
    </row>
    <row r="678">
      <c r="A678" s="9" t="s">
        <v>3240</v>
      </c>
      <c r="B678" s="42" t="s">
        <v>3241</v>
      </c>
      <c r="C678" s="11"/>
      <c r="E678" s="12">
        <v>7.0</v>
      </c>
      <c r="F678" s="10"/>
      <c r="G678" s="14" t="s">
        <v>3242</v>
      </c>
      <c r="H678" s="15" t="b">
        <v>1</v>
      </c>
      <c r="I678" s="16" t="b">
        <v>0</v>
      </c>
      <c r="J678" s="16" t="b">
        <v>0</v>
      </c>
      <c r="K678" s="16" t="b">
        <v>0</v>
      </c>
      <c r="L678" s="17" t="b">
        <v>0</v>
      </c>
      <c r="M678" s="18" t="s">
        <v>3243</v>
      </c>
      <c r="O678" s="40"/>
      <c r="P678" s="15" t="b">
        <v>1</v>
      </c>
      <c r="Q678" s="22" t="b">
        <v>1</v>
      </c>
      <c r="R678" s="17" t="b">
        <v>0</v>
      </c>
      <c r="X678" s="39"/>
      <c r="AI678" s="41"/>
      <c r="AJ678" s="27"/>
      <c r="AK678" s="27"/>
      <c r="AL678" s="27"/>
      <c r="AM678" s="27"/>
      <c r="AN678" s="27"/>
      <c r="AO678" s="28"/>
      <c r="AP678" s="27"/>
      <c r="AQ678" s="27"/>
      <c r="AR678" s="27"/>
      <c r="AS678" s="27"/>
      <c r="AT678" s="27"/>
      <c r="AU678" s="27"/>
      <c r="AV678" s="27"/>
      <c r="AW678" s="27"/>
      <c r="AX678" s="27"/>
      <c r="AY678" s="27"/>
      <c r="AZ678" s="29"/>
    </row>
    <row r="679">
      <c r="A679" s="45" t="s">
        <v>3244</v>
      </c>
      <c r="B679" s="37"/>
      <c r="C679" s="32">
        <v>4.1772741375E10</v>
      </c>
      <c r="D679" s="29"/>
      <c r="E679" s="46" t="s">
        <v>3245</v>
      </c>
      <c r="F679" s="29"/>
      <c r="G679" s="47" t="s">
        <v>3246</v>
      </c>
      <c r="H679" s="21" t="b">
        <v>0</v>
      </c>
      <c r="I679" s="16" t="b">
        <v>0</v>
      </c>
      <c r="J679" s="22" t="b">
        <v>1</v>
      </c>
      <c r="K679" s="16" t="b">
        <v>0</v>
      </c>
      <c r="L679" s="17" t="b">
        <v>0</v>
      </c>
      <c r="M679" s="18"/>
      <c r="O679" s="40"/>
      <c r="P679" s="26" t="b">
        <v>0</v>
      </c>
      <c r="Q679" s="27" t="b">
        <v>0</v>
      </c>
      <c r="R679" s="28" t="b">
        <v>0</v>
      </c>
      <c r="X679" s="39"/>
      <c r="AI679" s="41"/>
      <c r="AJ679" s="27" t="b">
        <v>0</v>
      </c>
      <c r="AK679" s="27" t="b">
        <v>0</v>
      </c>
      <c r="AL679" s="63" t="b">
        <v>1</v>
      </c>
      <c r="AM679" s="27" t="b">
        <v>0</v>
      </c>
      <c r="AN679" s="27" t="b">
        <v>0</v>
      </c>
      <c r="AO679" s="28" t="b">
        <v>0</v>
      </c>
      <c r="AP679" s="63" t="b">
        <v>1</v>
      </c>
      <c r="AQ679" s="27" t="b">
        <v>0</v>
      </c>
      <c r="AR679" s="27" t="b">
        <v>0</v>
      </c>
      <c r="AS679" s="27" t="b">
        <v>0</v>
      </c>
      <c r="AT679" s="27" t="b">
        <v>0</v>
      </c>
      <c r="AU679" s="27" t="b">
        <v>0</v>
      </c>
      <c r="AV679" s="27" t="b">
        <v>0</v>
      </c>
      <c r="AW679" s="27" t="b">
        <v>0</v>
      </c>
      <c r="AX679" s="27" t="b">
        <v>0</v>
      </c>
      <c r="AY679" s="27" t="b">
        <v>0</v>
      </c>
      <c r="AZ679" s="29" t="s">
        <v>101</v>
      </c>
    </row>
    <row r="680">
      <c r="A680" s="45" t="s">
        <v>3247</v>
      </c>
      <c r="B680" s="37" t="s">
        <v>3248</v>
      </c>
      <c r="C680" s="32">
        <v>6.39560823829E11</v>
      </c>
      <c r="D680" s="33"/>
      <c r="E680" s="46">
        <v>5.0</v>
      </c>
      <c r="F680" s="29"/>
      <c r="G680" s="47" t="s">
        <v>3249</v>
      </c>
      <c r="H680" s="21" t="b">
        <v>0</v>
      </c>
      <c r="I680" s="16" t="b">
        <v>0</v>
      </c>
      <c r="J680" s="16" t="b">
        <v>0</v>
      </c>
      <c r="K680" s="22" t="b">
        <v>1</v>
      </c>
      <c r="L680" s="17" t="b">
        <v>0</v>
      </c>
      <c r="M680" s="18"/>
      <c r="N680" s="37" t="s">
        <v>3250</v>
      </c>
      <c r="O680" s="38" t="s">
        <v>3251</v>
      </c>
      <c r="P680" s="26" t="b">
        <v>0</v>
      </c>
      <c r="Q680" s="27" t="b">
        <v>0</v>
      </c>
      <c r="R680" s="28" t="b">
        <v>0</v>
      </c>
      <c r="X680" s="39"/>
      <c r="AI680" s="41"/>
      <c r="AJ680" s="27" t="b">
        <v>0</v>
      </c>
      <c r="AK680" s="27" t="b">
        <v>0</v>
      </c>
      <c r="AL680" s="27" t="b">
        <v>0</v>
      </c>
      <c r="AM680" s="27" t="b">
        <v>0</v>
      </c>
      <c r="AN680" s="27" t="b">
        <v>0</v>
      </c>
      <c r="AO680" s="28" t="b">
        <v>0</v>
      </c>
      <c r="AP680" s="27" t="b">
        <v>0</v>
      </c>
      <c r="AQ680" s="27" t="b">
        <v>0</v>
      </c>
      <c r="AR680" s="27" t="b">
        <v>0</v>
      </c>
      <c r="AS680" s="27" t="b">
        <v>0</v>
      </c>
      <c r="AT680" s="27" t="b">
        <v>0</v>
      </c>
      <c r="AU680" s="27" t="b">
        <v>0</v>
      </c>
      <c r="AV680" s="27" t="b">
        <v>0</v>
      </c>
      <c r="AW680" s="27" t="b">
        <v>0</v>
      </c>
      <c r="AX680" s="27" t="b">
        <v>0</v>
      </c>
      <c r="AY680" s="27" t="b">
        <v>0</v>
      </c>
      <c r="AZ680" s="29"/>
    </row>
    <row r="681">
      <c r="A681" s="9" t="s">
        <v>3252</v>
      </c>
      <c r="B681" s="42" t="s">
        <v>3253</v>
      </c>
      <c r="C681" s="48" t="s">
        <v>3254</v>
      </c>
      <c r="D681" s="50" t="s">
        <v>3255</v>
      </c>
      <c r="E681" s="12">
        <v>890.0</v>
      </c>
      <c r="F681" s="13" t="s">
        <v>3256</v>
      </c>
      <c r="G681" s="14" t="s">
        <v>3257</v>
      </c>
      <c r="H681" s="15" t="b">
        <v>1</v>
      </c>
      <c r="I681" s="16" t="b">
        <v>0</v>
      </c>
      <c r="J681" s="16" t="b">
        <v>0</v>
      </c>
      <c r="K681" s="16" t="b">
        <v>0</v>
      </c>
      <c r="L681" s="17" t="b">
        <v>0</v>
      </c>
      <c r="M681" s="18" t="s">
        <v>3258</v>
      </c>
      <c r="O681" s="40"/>
      <c r="P681" s="21" t="b">
        <v>0</v>
      </c>
      <c r="Q681" s="16" t="b">
        <v>0</v>
      </c>
      <c r="R681" s="17" t="b">
        <v>0</v>
      </c>
      <c r="X681" s="39"/>
      <c r="AI681" s="41"/>
      <c r="AO681" s="40"/>
    </row>
    <row r="682">
      <c r="A682" s="45" t="s">
        <v>3259</v>
      </c>
      <c r="B682" s="45"/>
      <c r="C682" s="55" t="s">
        <v>3260</v>
      </c>
      <c r="D682" s="19"/>
      <c r="E682" s="34">
        <v>12.0</v>
      </c>
      <c r="F682" s="56" t="s">
        <v>3261</v>
      </c>
      <c r="G682" s="57" t="s">
        <v>3262</v>
      </c>
      <c r="H682" s="21" t="b">
        <v>0</v>
      </c>
      <c r="I682" s="22" t="b">
        <v>1</v>
      </c>
      <c r="J682" s="16" t="b">
        <v>0</v>
      </c>
      <c r="K682" s="16" t="b">
        <v>0</v>
      </c>
      <c r="L682" s="17" t="b">
        <v>0</v>
      </c>
      <c r="M682" s="18"/>
      <c r="O682" s="40"/>
      <c r="P682" s="15" t="b">
        <v>1</v>
      </c>
      <c r="Q682" s="22" t="b">
        <v>1</v>
      </c>
      <c r="R682" s="23" t="b">
        <v>1</v>
      </c>
      <c r="S682" s="75" t="b">
        <v>1</v>
      </c>
      <c r="T682" s="22" t="b">
        <v>1</v>
      </c>
      <c r="U682" s="16" t="b">
        <v>0</v>
      </c>
      <c r="V682" s="16" t="b">
        <v>0</v>
      </c>
      <c r="W682" s="16" t="b">
        <v>0</v>
      </c>
      <c r="X682" s="21" t="b">
        <v>0</v>
      </c>
      <c r="Y682" s="22" t="b">
        <v>1</v>
      </c>
      <c r="Z682" s="22" t="b">
        <v>1</v>
      </c>
      <c r="AA682" s="16" t="b">
        <v>0</v>
      </c>
      <c r="AB682" s="16" t="b">
        <v>0</v>
      </c>
      <c r="AC682" s="16" t="b">
        <v>0</v>
      </c>
      <c r="AD682" s="16" t="b">
        <v>0</v>
      </c>
      <c r="AE682" s="16" t="b">
        <v>0</v>
      </c>
      <c r="AF682" s="16" t="b">
        <v>0</v>
      </c>
      <c r="AG682" s="16" t="b">
        <v>0</v>
      </c>
      <c r="AH682" s="19" t="s">
        <v>101</v>
      </c>
      <c r="AI682" s="25" t="s">
        <v>3263</v>
      </c>
      <c r="AO682" s="40"/>
    </row>
    <row r="683">
      <c r="A683" s="45" t="s">
        <v>3264</v>
      </c>
      <c r="B683" s="37" t="s">
        <v>3265</v>
      </c>
      <c r="C683" s="67"/>
      <c r="D683" s="29"/>
      <c r="E683" s="62"/>
      <c r="F683" s="29"/>
      <c r="G683" s="47" t="s">
        <v>3266</v>
      </c>
      <c r="H683" s="21" t="b">
        <v>0</v>
      </c>
      <c r="I683" s="16" t="b">
        <v>0</v>
      </c>
      <c r="J683" s="22" t="b">
        <v>1</v>
      </c>
      <c r="K683" s="16" t="b">
        <v>0</v>
      </c>
      <c r="L683" s="17" t="b">
        <v>0</v>
      </c>
      <c r="M683" s="18"/>
      <c r="O683" s="40"/>
      <c r="P683" s="26" t="b">
        <v>0</v>
      </c>
      <c r="Q683" s="63" t="b">
        <v>1</v>
      </c>
      <c r="R683" s="64" t="b">
        <v>1</v>
      </c>
      <c r="X683" s="39"/>
      <c r="AI683" s="41"/>
      <c r="AJ683" s="63" t="b">
        <v>1</v>
      </c>
      <c r="AK683" s="27" t="b">
        <v>0</v>
      </c>
      <c r="AL683" s="27" t="b">
        <v>0</v>
      </c>
      <c r="AM683" s="27" t="b">
        <v>0</v>
      </c>
      <c r="AN683" s="27" t="b">
        <v>0</v>
      </c>
      <c r="AO683" s="28" t="b">
        <v>0</v>
      </c>
      <c r="AP683" s="27" t="b">
        <v>0</v>
      </c>
      <c r="AQ683" s="27" t="b">
        <v>0</v>
      </c>
      <c r="AR683" s="27" t="b">
        <v>0</v>
      </c>
      <c r="AS683" s="27" t="b">
        <v>0</v>
      </c>
      <c r="AT683" s="63" t="b">
        <v>1</v>
      </c>
      <c r="AU683" s="27" t="b">
        <v>0</v>
      </c>
      <c r="AV683" s="27" t="b">
        <v>0</v>
      </c>
      <c r="AW683" s="27" t="b">
        <v>0</v>
      </c>
      <c r="AX683" s="27" t="b">
        <v>0</v>
      </c>
      <c r="AY683" s="27" t="b">
        <v>0</v>
      </c>
      <c r="AZ683" s="29" t="s">
        <v>101</v>
      </c>
    </row>
    <row r="684">
      <c r="A684" s="30" t="s">
        <v>3267</v>
      </c>
      <c r="B684" s="31" t="s">
        <v>3268</v>
      </c>
      <c r="C684" s="32"/>
      <c r="D684" s="33"/>
      <c r="E684" s="34" t="s">
        <v>3269</v>
      </c>
      <c r="F684" s="35"/>
      <c r="G684" s="36" t="s">
        <v>3270</v>
      </c>
      <c r="H684" s="21" t="b">
        <v>0</v>
      </c>
      <c r="I684" s="16" t="b">
        <v>0</v>
      </c>
      <c r="J684" s="16" t="b">
        <v>0</v>
      </c>
      <c r="K684" s="16" t="b">
        <v>0</v>
      </c>
      <c r="L684" s="23" t="b">
        <v>1</v>
      </c>
      <c r="M684" s="18" t="s">
        <v>3271</v>
      </c>
      <c r="N684" s="37"/>
      <c r="O684" s="38"/>
      <c r="P684" s="15" t="b">
        <v>1</v>
      </c>
      <c r="Q684" s="16" t="b">
        <v>0</v>
      </c>
      <c r="R684" s="17" t="b">
        <v>0</v>
      </c>
      <c r="X684" s="39"/>
      <c r="AI684" s="41"/>
      <c r="AJ684" s="27" t="b">
        <v>0</v>
      </c>
      <c r="AK684" s="27" t="b">
        <v>0</v>
      </c>
      <c r="AL684" s="27" t="b">
        <v>0</v>
      </c>
      <c r="AM684" s="27" t="b">
        <v>0</v>
      </c>
      <c r="AN684" s="27" t="b">
        <v>0</v>
      </c>
      <c r="AO684" s="28" t="b">
        <v>0</v>
      </c>
      <c r="AP684" s="27" t="b">
        <v>0</v>
      </c>
      <c r="AQ684" s="27" t="b">
        <v>0</v>
      </c>
      <c r="AR684" s="27" t="b">
        <v>0</v>
      </c>
      <c r="AS684" s="27" t="b">
        <v>0</v>
      </c>
      <c r="AT684" s="27" t="b">
        <v>0</v>
      </c>
      <c r="AU684" s="27" t="b">
        <v>0</v>
      </c>
      <c r="AV684" s="27" t="b">
        <v>0</v>
      </c>
      <c r="AW684" s="27" t="b">
        <v>0</v>
      </c>
      <c r="AX684" s="27" t="b">
        <v>0</v>
      </c>
      <c r="AY684" s="27" t="b">
        <v>0</v>
      </c>
      <c r="AZ684" s="29"/>
    </row>
    <row r="685">
      <c r="A685" s="9" t="s">
        <v>3272</v>
      </c>
      <c r="B685" s="42" t="s">
        <v>3273</v>
      </c>
      <c r="C685" s="48" t="s">
        <v>3274</v>
      </c>
      <c r="E685" s="12">
        <v>1.0</v>
      </c>
      <c r="F685" s="10"/>
      <c r="G685" s="14" t="s">
        <v>3275</v>
      </c>
      <c r="H685" s="15" t="b">
        <v>1</v>
      </c>
      <c r="I685" s="16" t="b">
        <v>0</v>
      </c>
      <c r="J685" s="16" t="b">
        <v>0</v>
      </c>
      <c r="K685" s="16" t="b">
        <v>0</v>
      </c>
      <c r="L685" s="17" t="b">
        <v>0</v>
      </c>
      <c r="M685" s="18" t="s">
        <v>3276</v>
      </c>
      <c r="O685" s="40"/>
      <c r="P685" s="15" t="b">
        <v>1</v>
      </c>
      <c r="Q685" s="16" t="b">
        <v>0</v>
      </c>
      <c r="R685" s="23" t="b">
        <v>1</v>
      </c>
      <c r="X685" s="39"/>
      <c r="AI685" s="41"/>
      <c r="AO685" s="40"/>
    </row>
    <row r="686">
      <c r="A686" s="9" t="s">
        <v>3277</v>
      </c>
      <c r="B686" s="42" t="s">
        <v>3278</v>
      </c>
      <c r="C686" s="48" t="s">
        <v>3279</v>
      </c>
      <c r="D686" s="50" t="s">
        <v>3280</v>
      </c>
      <c r="E686" s="12">
        <v>2.0</v>
      </c>
      <c r="F686" s="10"/>
      <c r="G686" s="14" t="s">
        <v>3281</v>
      </c>
      <c r="H686" s="15" t="b">
        <v>1</v>
      </c>
      <c r="I686" s="16" t="b">
        <v>0</v>
      </c>
      <c r="J686" s="16" t="b">
        <v>0</v>
      </c>
      <c r="K686" s="16" t="b">
        <v>0</v>
      </c>
      <c r="L686" s="17" t="b">
        <v>0</v>
      </c>
      <c r="M686" s="18" t="s">
        <v>3282</v>
      </c>
      <c r="O686" s="40"/>
      <c r="P686" s="15" t="b">
        <v>1</v>
      </c>
      <c r="Q686" s="22" t="b">
        <v>1</v>
      </c>
      <c r="R686" s="23" t="b">
        <v>1</v>
      </c>
      <c r="X686" s="39"/>
      <c r="AI686" s="41"/>
      <c r="AO686" s="40"/>
    </row>
    <row r="687">
      <c r="A687" s="45" t="s">
        <v>3283</v>
      </c>
      <c r="B687" s="37" t="s">
        <v>3284</v>
      </c>
      <c r="C687" s="67"/>
      <c r="D687" s="29"/>
      <c r="E687" s="46">
        <v>8.0</v>
      </c>
      <c r="F687" s="29"/>
      <c r="G687" s="47" t="s">
        <v>3285</v>
      </c>
      <c r="H687" s="21" t="b">
        <v>0</v>
      </c>
      <c r="I687" s="16" t="b">
        <v>0</v>
      </c>
      <c r="J687" s="22" t="b">
        <v>1</v>
      </c>
      <c r="K687" s="16" t="b">
        <v>0</v>
      </c>
      <c r="L687" s="17" t="b">
        <v>0</v>
      </c>
      <c r="M687" s="18"/>
      <c r="O687" s="40"/>
      <c r="P687" s="26" t="b">
        <v>0</v>
      </c>
      <c r="Q687" s="27" t="b">
        <v>0</v>
      </c>
      <c r="R687" s="64" t="b">
        <v>1</v>
      </c>
      <c r="X687" s="39"/>
      <c r="AI687" s="41"/>
      <c r="AJ687" s="27" t="b">
        <v>0</v>
      </c>
      <c r="AK687" s="63" t="b">
        <v>1</v>
      </c>
      <c r="AL687" s="63" t="b">
        <v>1</v>
      </c>
      <c r="AM687" s="27" t="b">
        <v>0</v>
      </c>
      <c r="AN687" s="27" t="b">
        <v>0</v>
      </c>
      <c r="AO687" s="28" t="b">
        <v>0</v>
      </c>
      <c r="AP687" s="27" t="b">
        <v>0</v>
      </c>
      <c r="AQ687" s="63" t="b">
        <v>1</v>
      </c>
      <c r="AR687" s="27" t="b">
        <v>0</v>
      </c>
      <c r="AS687" s="27" t="b">
        <v>0</v>
      </c>
      <c r="AT687" s="27" t="b">
        <v>0</v>
      </c>
      <c r="AU687" s="27" t="b">
        <v>0</v>
      </c>
      <c r="AV687" s="27" t="b">
        <v>0</v>
      </c>
      <c r="AW687" s="27" t="b">
        <v>0</v>
      </c>
      <c r="AX687" s="27" t="b">
        <v>0</v>
      </c>
      <c r="AY687" s="27" t="b">
        <v>0</v>
      </c>
      <c r="AZ687" s="29" t="s">
        <v>101</v>
      </c>
    </row>
    <row r="688">
      <c r="A688" s="9" t="s">
        <v>3286</v>
      </c>
      <c r="B688" s="10"/>
      <c r="C688" s="48" t="s">
        <v>3287</v>
      </c>
      <c r="E688" s="12">
        <v>1.0</v>
      </c>
      <c r="F688" s="10"/>
      <c r="G688" s="14" t="s">
        <v>3288</v>
      </c>
      <c r="H688" s="15" t="b">
        <v>1</v>
      </c>
      <c r="I688" s="16" t="b">
        <v>0</v>
      </c>
      <c r="J688" s="16" t="b">
        <v>0</v>
      </c>
      <c r="K688" s="16" t="b">
        <v>0</v>
      </c>
      <c r="L688" s="17" t="b">
        <v>0</v>
      </c>
      <c r="M688" s="18" t="s">
        <v>3289</v>
      </c>
      <c r="O688" s="40"/>
      <c r="P688" s="15" t="b">
        <v>1</v>
      </c>
      <c r="Q688" s="16" t="b">
        <v>0</v>
      </c>
      <c r="R688" s="17" t="b">
        <v>0</v>
      </c>
      <c r="X688" s="39"/>
      <c r="AI688" s="41"/>
      <c r="AO688" s="40"/>
    </row>
    <row r="689">
      <c r="A689" s="30" t="s">
        <v>3290</v>
      </c>
      <c r="B689" s="37"/>
      <c r="C689" s="44" t="s">
        <v>3291</v>
      </c>
      <c r="D689" s="33"/>
      <c r="E689" s="34">
        <v>800.0</v>
      </c>
      <c r="F689" s="35"/>
      <c r="G689" s="36" t="s">
        <v>3292</v>
      </c>
      <c r="H689" s="21" t="b">
        <v>0</v>
      </c>
      <c r="I689" s="16" t="b">
        <v>0</v>
      </c>
      <c r="J689" s="16" t="b">
        <v>0</v>
      </c>
      <c r="K689" s="16" t="b">
        <v>0</v>
      </c>
      <c r="L689" s="23" t="b">
        <v>1</v>
      </c>
      <c r="M689" s="18" t="s">
        <v>1387</v>
      </c>
      <c r="N689" s="37"/>
      <c r="O689" s="38"/>
      <c r="P689" s="21" t="b">
        <v>0</v>
      </c>
      <c r="Q689" s="16" t="b">
        <v>0</v>
      </c>
      <c r="R689" s="23" t="b">
        <v>1</v>
      </c>
      <c r="X689" s="39"/>
      <c r="AI689" s="41"/>
      <c r="AJ689" s="27" t="b">
        <v>0</v>
      </c>
      <c r="AK689" s="27" t="b">
        <v>0</v>
      </c>
      <c r="AL689" s="27" t="b">
        <v>0</v>
      </c>
      <c r="AM689" s="27" t="b">
        <v>0</v>
      </c>
      <c r="AN689" s="27" t="b">
        <v>0</v>
      </c>
      <c r="AO689" s="28" t="b">
        <v>0</v>
      </c>
      <c r="AP689" s="27" t="b">
        <v>0</v>
      </c>
      <c r="AQ689" s="27" t="b">
        <v>0</v>
      </c>
      <c r="AR689" s="27" t="b">
        <v>0</v>
      </c>
      <c r="AS689" s="27" t="b">
        <v>0</v>
      </c>
      <c r="AT689" s="27" t="b">
        <v>0</v>
      </c>
      <c r="AU689" s="27" t="b">
        <v>0</v>
      </c>
      <c r="AV689" s="27" t="b">
        <v>0</v>
      </c>
      <c r="AW689" s="27" t="b">
        <v>0</v>
      </c>
      <c r="AX689" s="27" t="b">
        <v>0</v>
      </c>
      <c r="AY689" s="27" t="b">
        <v>0</v>
      </c>
      <c r="AZ689" s="29"/>
    </row>
    <row r="690">
      <c r="A690" s="30" t="s">
        <v>3293</v>
      </c>
      <c r="B690" s="31" t="s">
        <v>3294</v>
      </c>
      <c r="C690" s="32"/>
      <c r="D690" s="33"/>
      <c r="E690" s="34">
        <v>1600.0</v>
      </c>
      <c r="F690" s="35" t="s">
        <v>3295</v>
      </c>
      <c r="G690" s="36" t="s">
        <v>3296</v>
      </c>
      <c r="H690" s="21" t="b">
        <v>0</v>
      </c>
      <c r="I690" s="16" t="b">
        <v>0</v>
      </c>
      <c r="J690" s="16" t="b">
        <v>0</v>
      </c>
      <c r="K690" s="16" t="b">
        <v>0</v>
      </c>
      <c r="L690" s="23" t="b">
        <v>1</v>
      </c>
      <c r="M690" s="18" t="s">
        <v>3297</v>
      </c>
      <c r="N690" s="37"/>
      <c r="O690" s="38"/>
      <c r="P690" s="21" t="b">
        <v>0</v>
      </c>
      <c r="Q690" s="16" t="b">
        <v>0</v>
      </c>
      <c r="R690" s="23" t="b">
        <v>1</v>
      </c>
      <c r="X690" s="39"/>
      <c r="AI690" s="41"/>
      <c r="AJ690" s="27" t="b">
        <v>0</v>
      </c>
      <c r="AK690" s="27" t="b">
        <v>0</v>
      </c>
      <c r="AL690" s="27" t="b">
        <v>0</v>
      </c>
      <c r="AM690" s="27" t="b">
        <v>0</v>
      </c>
      <c r="AN690" s="27" t="b">
        <v>0</v>
      </c>
      <c r="AO690" s="28" t="b">
        <v>0</v>
      </c>
      <c r="AP690" s="27" t="b">
        <v>0</v>
      </c>
      <c r="AQ690" s="27" t="b">
        <v>0</v>
      </c>
      <c r="AR690" s="27" t="b">
        <v>0</v>
      </c>
      <c r="AS690" s="27" t="b">
        <v>0</v>
      </c>
      <c r="AT690" s="27" t="b">
        <v>0</v>
      </c>
      <c r="AU690" s="27" t="b">
        <v>0</v>
      </c>
      <c r="AV690" s="27" t="b">
        <v>0</v>
      </c>
      <c r="AW690" s="27" t="b">
        <v>0</v>
      </c>
      <c r="AX690" s="27" t="b">
        <v>0</v>
      </c>
      <c r="AY690" s="27" t="b">
        <v>0</v>
      </c>
      <c r="AZ690" s="29"/>
    </row>
    <row r="691">
      <c r="A691" s="45" t="s">
        <v>3298</v>
      </c>
      <c r="B691" s="45"/>
      <c r="C691" s="59"/>
      <c r="D691" s="56" t="s">
        <v>3299</v>
      </c>
      <c r="E691" s="34">
        <v>4.0</v>
      </c>
      <c r="F691" s="56" t="s">
        <v>3300</v>
      </c>
      <c r="G691" s="57" t="s">
        <v>3301</v>
      </c>
      <c r="H691" s="21" t="b">
        <v>0</v>
      </c>
      <c r="I691" s="22" t="b">
        <v>1</v>
      </c>
      <c r="J691" s="16" t="b">
        <v>0</v>
      </c>
      <c r="K691" s="16" t="b">
        <v>0</v>
      </c>
      <c r="L691" s="17" t="b">
        <v>0</v>
      </c>
      <c r="M691" s="18"/>
      <c r="O691" s="40"/>
      <c r="P691" s="21" t="b">
        <v>0</v>
      </c>
      <c r="Q691" s="16" t="b">
        <v>0</v>
      </c>
      <c r="R691" s="23" t="b">
        <v>1</v>
      </c>
      <c r="S691" s="75" t="b">
        <v>1</v>
      </c>
      <c r="T691" s="22" t="b">
        <v>1</v>
      </c>
      <c r="U691" s="22" t="b">
        <v>1</v>
      </c>
      <c r="V691" s="22" t="b">
        <v>1</v>
      </c>
      <c r="W691" s="16" t="b">
        <v>0</v>
      </c>
      <c r="X691" s="15" t="b">
        <v>1</v>
      </c>
      <c r="Y691" s="16" t="b">
        <v>0</v>
      </c>
      <c r="Z691" s="16" t="b">
        <v>0</v>
      </c>
      <c r="AA691" s="16" t="b">
        <v>0</v>
      </c>
      <c r="AB691" s="16" t="b">
        <v>0</v>
      </c>
      <c r="AC691" s="16" t="b">
        <v>0</v>
      </c>
      <c r="AD691" s="16" t="b">
        <v>0</v>
      </c>
      <c r="AE691" s="16" t="b">
        <v>0</v>
      </c>
      <c r="AF691" s="16" t="b">
        <v>0</v>
      </c>
      <c r="AG691" s="16" t="b">
        <v>0</v>
      </c>
      <c r="AH691" s="19" t="s">
        <v>101</v>
      </c>
      <c r="AI691" s="25" t="s">
        <v>3302</v>
      </c>
      <c r="AO691" s="40"/>
    </row>
    <row r="692">
      <c r="A692" s="9" t="s">
        <v>3303</v>
      </c>
      <c r="B692" s="10"/>
      <c r="C692" s="48" t="s">
        <v>3304</v>
      </c>
      <c r="E692" s="12" t="s">
        <v>3305</v>
      </c>
      <c r="F692" s="42" t="s">
        <v>3306</v>
      </c>
      <c r="G692" s="14" t="s">
        <v>3307</v>
      </c>
      <c r="H692" s="15" t="b">
        <v>1</v>
      </c>
      <c r="I692" s="16" t="b">
        <v>0</v>
      </c>
      <c r="J692" s="16" t="b">
        <v>0</v>
      </c>
      <c r="K692" s="16" t="b">
        <v>0</v>
      </c>
      <c r="L692" s="17" t="b">
        <v>0</v>
      </c>
      <c r="M692" s="18" t="s">
        <v>3308</v>
      </c>
      <c r="O692" s="40"/>
      <c r="P692" s="15" t="b">
        <v>1</v>
      </c>
      <c r="Q692" s="22" t="b">
        <v>1</v>
      </c>
      <c r="R692" s="17" t="b">
        <v>0</v>
      </c>
      <c r="X692" s="39"/>
      <c r="AI692" s="41"/>
      <c r="AO692" s="40"/>
    </row>
    <row r="693">
      <c r="A693" s="45" t="s">
        <v>3309</v>
      </c>
      <c r="B693" s="45"/>
      <c r="C693" s="55" t="s">
        <v>3310</v>
      </c>
      <c r="D693" s="19"/>
      <c r="E693" s="34">
        <v>21.0</v>
      </c>
      <c r="F693" s="56" t="s">
        <v>3311</v>
      </c>
      <c r="G693" s="57"/>
      <c r="H693" s="21" t="b">
        <v>0</v>
      </c>
      <c r="I693" s="22" t="b">
        <v>1</v>
      </c>
      <c r="J693" s="16" t="b">
        <v>0</v>
      </c>
      <c r="K693" s="16" t="b">
        <v>0</v>
      </c>
      <c r="L693" s="17" t="b">
        <v>0</v>
      </c>
      <c r="M693" s="18"/>
      <c r="O693" s="40"/>
      <c r="P693" s="21" t="b">
        <v>0</v>
      </c>
      <c r="Q693" s="22" t="b">
        <v>1</v>
      </c>
      <c r="R693" s="17" t="b">
        <v>0</v>
      </c>
      <c r="S693" s="75" t="b">
        <v>1</v>
      </c>
      <c r="T693" s="22" t="b">
        <v>1</v>
      </c>
      <c r="U693" s="22" t="b">
        <v>1</v>
      </c>
      <c r="V693" s="16" t="b">
        <v>0</v>
      </c>
      <c r="W693" s="16" t="b">
        <v>0</v>
      </c>
      <c r="X693" s="15" t="b">
        <v>1</v>
      </c>
      <c r="Y693" s="16" t="b">
        <v>0</v>
      </c>
      <c r="Z693" s="16" t="b">
        <v>0</v>
      </c>
      <c r="AA693" s="16" t="b">
        <v>0</v>
      </c>
      <c r="AB693" s="16" t="b">
        <v>0</v>
      </c>
      <c r="AC693" s="16" t="b">
        <v>0</v>
      </c>
      <c r="AD693" s="16" t="b">
        <v>0</v>
      </c>
      <c r="AE693" s="16" t="b">
        <v>0</v>
      </c>
      <c r="AF693" s="16" t="b">
        <v>0</v>
      </c>
      <c r="AG693" s="16" t="b">
        <v>0</v>
      </c>
      <c r="AH693" s="19" t="s">
        <v>101</v>
      </c>
      <c r="AI693" s="25" t="s">
        <v>3312</v>
      </c>
      <c r="AO693" s="40"/>
    </row>
    <row r="694">
      <c r="A694" s="9" t="s">
        <v>3313</v>
      </c>
      <c r="B694" s="10"/>
      <c r="C694" s="48" t="s">
        <v>3314</v>
      </c>
      <c r="E694" s="12">
        <v>4.0</v>
      </c>
      <c r="F694" s="13" t="s">
        <v>3315</v>
      </c>
      <c r="G694" s="14" t="s">
        <v>3316</v>
      </c>
      <c r="H694" s="15" t="b">
        <v>1</v>
      </c>
      <c r="I694" s="16" t="b">
        <v>0</v>
      </c>
      <c r="J694" s="16" t="b">
        <v>0</v>
      </c>
      <c r="K694" s="16" t="b">
        <v>0</v>
      </c>
      <c r="L694" s="17" t="b">
        <v>0</v>
      </c>
      <c r="M694" s="18" t="s">
        <v>3317</v>
      </c>
      <c r="O694" s="40"/>
      <c r="P694" s="15" t="b">
        <v>1</v>
      </c>
      <c r="Q694" s="22" t="b">
        <v>1</v>
      </c>
      <c r="R694" s="23" t="b">
        <v>1</v>
      </c>
      <c r="X694" s="39"/>
      <c r="AI694" s="41"/>
      <c r="AO694" s="40"/>
    </row>
    <row r="695">
      <c r="A695" s="30" t="s">
        <v>3318</v>
      </c>
      <c r="B695" s="37"/>
      <c r="C695" s="44" t="s">
        <v>3319</v>
      </c>
      <c r="D695" s="33"/>
      <c r="E695" s="34">
        <v>2.0</v>
      </c>
      <c r="F695" s="35"/>
      <c r="G695" s="36" t="s">
        <v>3320</v>
      </c>
      <c r="H695" s="21" t="b">
        <v>0</v>
      </c>
      <c r="I695" s="16" t="b">
        <v>0</v>
      </c>
      <c r="J695" s="16" t="b">
        <v>0</v>
      </c>
      <c r="K695" s="16" t="b">
        <v>0</v>
      </c>
      <c r="L695" s="23" t="b">
        <v>1</v>
      </c>
      <c r="M695" s="18" t="s">
        <v>975</v>
      </c>
      <c r="N695" s="37"/>
      <c r="O695" s="38"/>
      <c r="P695" s="21" t="b">
        <v>0</v>
      </c>
      <c r="Q695" s="16" t="b">
        <v>0</v>
      </c>
      <c r="R695" s="23" t="b">
        <v>1</v>
      </c>
      <c r="X695" s="39"/>
      <c r="AI695" s="41"/>
      <c r="AJ695" s="27" t="b">
        <v>0</v>
      </c>
      <c r="AK695" s="27" t="b">
        <v>0</v>
      </c>
      <c r="AL695" s="27" t="b">
        <v>0</v>
      </c>
      <c r="AM695" s="27" t="b">
        <v>0</v>
      </c>
      <c r="AN695" s="27" t="b">
        <v>0</v>
      </c>
      <c r="AO695" s="28" t="b">
        <v>0</v>
      </c>
      <c r="AP695" s="27" t="b">
        <v>0</v>
      </c>
      <c r="AQ695" s="27" t="b">
        <v>0</v>
      </c>
      <c r="AR695" s="27" t="b">
        <v>0</v>
      </c>
      <c r="AS695" s="27" t="b">
        <v>0</v>
      </c>
      <c r="AT695" s="27" t="b">
        <v>0</v>
      </c>
      <c r="AU695" s="27" t="b">
        <v>0</v>
      </c>
      <c r="AV695" s="27" t="b">
        <v>0</v>
      </c>
      <c r="AW695" s="27" t="b">
        <v>0</v>
      </c>
      <c r="AX695" s="27" t="b">
        <v>0</v>
      </c>
      <c r="AY695" s="27" t="b">
        <v>0</v>
      </c>
      <c r="AZ695" s="29"/>
    </row>
    <row r="696">
      <c r="A696" s="45" t="s">
        <v>3321</v>
      </c>
      <c r="B696" s="45" t="s">
        <v>3322</v>
      </c>
      <c r="C696" s="55" t="s">
        <v>3323</v>
      </c>
      <c r="D696" s="56" t="s">
        <v>3324</v>
      </c>
      <c r="E696" s="34">
        <v>1.0</v>
      </c>
      <c r="F696" s="56" t="s">
        <v>3325</v>
      </c>
      <c r="G696" s="57" t="s">
        <v>3326</v>
      </c>
      <c r="H696" s="21" t="b">
        <v>0</v>
      </c>
      <c r="I696" s="22" t="b">
        <v>1</v>
      </c>
      <c r="J696" s="16" t="b">
        <v>0</v>
      </c>
      <c r="K696" s="16" t="b">
        <v>0</v>
      </c>
      <c r="L696" s="17" t="b">
        <v>0</v>
      </c>
      <c r="M696" s="18"/>
      <c r="O696" s="40"/>
      <c r="P696" s="15" t="b">
        <v>1</v>
      </c>
      <c r="Q696" s="22" t="b">
        <v>1</v>
      </c>
      <c r="R696" s="23" t="b">
        <v>1</v>
      </c>
      <c r="S696" s="75" t="b">
        <v>1</v>
      </c>
      <c r="T696" s="22" t="b">
        <v>1</v>
      </c>
      <c r="U696" s="16" t="b">
        <v>0</v>
      </c>
      <c r="V696" s="16" t="b">
        <v>0</v>
      </c>
      <c r="W696" s="16" t="b">
        <v>0</v>
      </c>
      <c r="X696" s="21" t="b">
        <v>0</v>
      </c>
      <c r="Y696" s="16" t="b">
        <v>0</v>
      </c>
      <c r="Z696" s="16" t="b">
        <v>0</v>
      </c>
      <c r="AA696" s="22" t="b">
        <v>1</v>
      </c>
      <c r="AB696" s="22" t="b">
        <v>1</v>
      </c>
      <c r="AC696" s="16" t="b">
        <v>0</v>
      </c>
      <c r="AD696" s="16" t="b">
        <v>0</v>
      </c>
      <c r="AE696" s="16" t="b">
        <v>0</v>
      </c>
      <c r="AF696" s="16" t="b">
        <v>0</v>
      </c>
      <c r="AG696" s="16" t="b">
        <v>0</v>
      </c>
      <c r="AH696" s="19" t="s">
        <v>101</v>
      </c>
      <c r="AI696" s="25" t="s">
        <v>3327</v>
      </c>
      <c r="AO696" s="40"/>
    </row>
    <row r="697">
      <c r="A697" s="9" t="s">
        <v>3328</v>
      </c>
      <c r="B697" s="10"/>
      <c r="C697" s="48" t="s">
        <v>3329</v>
      </c>
      <c r="E697" s="12">
        <v>100.0</v>
      </c>
      <c r="F697" s="42" t="s">
        <v>3330</v>
      </c>
      <c r="G697" s="14" t="s">
        <v>444</v>
      </c>
      <c r="H697" s="15" t="b">
        <v>1</v>
      </c>
      <c r="I697" s="16" t="b">
        <v>0</v>
      </c>
      <c r="J697" s="16" t="b">
        <v>0</v>
      </c>
      <c r="K697" s="16" t="b">
        <v>0</v>
      </c>
      <c r="L697" s="17" t="b">
        <v>0</v>
      </c>
      <c r="M697" s="18" t="s">
        <v>3331</v>
      </c>
      <c r="O697" s="40"/>
      <c r="P697" s="21" t="b">
        <v>0</v>
      </c>
      <c r="Q697" s="16" t="b">
        <v>0</v>
      </c>
      <c r="R697" s="17" t="b">
        <v>0</v>
      </c>
      <c r="X697" s="39"/>
      <c r="AI697" s="41"/>
      <c r="AO697" s="40"/>
    </row>
    <row r="698">
      <c r="A698" s="9" t="s">
        <v>3332</v>
      </c>
      <c r="B698" s="10"/>
      <c r="C698" s="11"/>
      <c r="E698" s="12">
        <v>28.0</v>
      </c>
      <c r="F698" s="10"/>
      <c r="G698" s="14" t="s">
        <v>3333</v>
      </c>
      <c r="H698" s="15" t="b">
        <v>1</v>
      </c>
      <c r="I698" s="16" t="b">
        <v>0</v>
      </c>
      <c r="J698" s="16" t="b">
        <v>0</v>
      </c>
      <c r="K698" s="16" t="b">
        <v>0</v>
      </c>
      <c r="L698" s="17" t="b">
        <v>0</v>
      </c>
      <c r="M698" s="18" t="s">
        <v>2795</v>
      </c>
      <c r="O698" s="40"/>
      <c r="P698" s="21" t="b">
        <v>0</v>
      </c>
      <c r="Q698" s="22" t="b">
        <v>1</v>
      </c>
      <c r="R698" s="17" t="b">
        <v>0</v>
      </c>
      <c r="X698" s="39"/>
      <c r="AI698" s="41"/>
      <c r="AO698" s="40"/>
    </row>
    <row r="699">
      <c r="A699" s="45" t="s">
        <v>3332</v>
      </c>
      <c r="B699" s="37" t="s">
        <v>3334</v>
      </c>
      <c r="C699" s="32">
        <v>3.58504104146E11</v>
      </c>
      <c r="D699" s="33" t="s">
        <v>3335</v>
      </c>
      <c r="E699" s="46">
        <v>11.0</v>
      </c>
      <c r="F699" s="33" t="s">
        <v>3336</v>
      </c>
      <c r="G699" s="47" t="s">
        <v>3337</v>
      </c>
      <c r="H699" s="21" t="b">
        <v>0</v>
      </c>
      <c r="I699" s="16" t="b">
        <v>0</v>
      </c>
      <c r="J699" s="22" t="b">
        <v>1</v>
      </c>
      <c r="K699" s="16" t="b">
        <v>0</v>
      </c>
      <c r="L699" s="17" t="b">
        <v>0</v>
      </c>
      <c r="M699" s="18"/>
      <c r="O699" s="40"/>
      <c r="P699" s="26" t="b">
        <v>0</v>
      </c>
      <c r="Q699" s="27" t="b">
        <v>0</v>
      </c>
      <c r="R699" s="28" t="b">
        <v>0</v>
      </c>
      <c r="X699" s="39"/>
      <c r="AI699" s="41"/>
      <c r="AJ699" s="27" t="b">
        <v>0</v>
      </c>
      <c r="AK699" s="63" t="b">
        <v>1</v>
      </c>
      <c r="AL699" s="63" t="b">
        <v>1</v>
      </c>
      <c r="AM699" s="27" t="b">
        <v>0</v>
      </c>
      <c r="AN699" s="27" t="b">
        <v>0</v>
      </c>
      <c r="AO699" s="28" t="b">
        <v>0</v>
      </c>
      <c r="AP699" s="27" t="b">
        <v>0</v>
      </c>
      <c r="AQ699" s="27" t="b">
        <v>0</v>
      </c>
      <c r="AR699" s="27" t="b">
        <v>0</v>
      </c>
      <c r="AS699" s="27" t="b">
        <v>0</v>
      </c>
      <c r="AT699" s="27" t="b">
        <v>0</v>
      </c>
      <c r="AU699" s="27" t="b">
        <v>0</v>
      </c>
      <c r="AV699" s="27" t="b">
        <v>0</v>
      </c>
      <c r="AW699" s="27" t="b">
        <v>0</v>
      </c>
      <c r="AX699" s="63" t="b">
        <v>1</v>
      </c>
      <c r="AY699" s="27" t="b">
        <v>0</v>
      </c>
      <c r="AZ699" s="29" t="s">
        <v>101</v>
      </c>
    </row>
    <row r="700">
      <c r="A700" s="9" t="s">
        <v>3338</v>
      </c>
      <c r="B700" s="10"/>
      <c r="C700" s="48" t="s">
        <v>3339</v>
      </c>
      <c r="E700" s="12">
        <v>7.0</v>
      </c>
      <c r="F700" s="13" t="s">
        <v>3340</v>
      </c>
      <c r="G700" s="14" t="s">
        <v>3341</v>
      </c>
      <c r="H700" s="15" t="b">
        <v>1</v>
      </c>
      <c r="I700" s="16" t="b">
        <v>0</v>
      </c>
      <c r="J700" s="16" t="b">
        <v>0</v>
      </c>
      <c r="K700" s="16" t="b">
        <v>0</v>
      </c>
      <c r="L700" s="17" t="b">
        <v>0</v>
      </c>
      <c r="M700" s="18" t="s">
        <v>3342</v>
      </c>
      <c r="N700" s="19"/>
      <c r="O700" s="20"/>
      <c r="P700" s="21" t="b">
        <v>0</v>
      </c>
      <c r="Q700" s="16" t="b">
        <v>0</v>
      </c>
      <c r="R700" s="17" t="b">
        <v>0</v>
      </c>
      <c r="S700" s="74"/>
      <c r="T700" s="16"/>
      <c r="U700" s="16"/>
      <c r="V700" s="16"/>
      <c r="W700" s="16"/>
      <c r="X700" s="21"/>
      <c r="Y700" s="16"/>
      <c r="Z700" s="16"/>
      <c r="AA700" s="16"/>
      <c r="AB700" s="16"/>
      <c r="AC700" s="16"/>
      <c r="AD700" s="16"/>
      <c r="AE700" s="16"/>
      <c r="AF700" s="16"/>
      <c r="AG700" s="16"/>
      <c r="AH700" s="19"/>
      <c r="AI700" s="25"/>
      <c r="AJ700" s="27"/>
      <c r="AK700" s="27"/>
      <c r="AL700" s="27"/>
      <c r="AM700" s="27"/>
      <c r="AN700" s="27"/>
      <c r="AO700" s="28"/>
      <c r="AP700" s="27"/>
      <c r="AQ700" s="27"/>
      <c r="AR700" s="27"/>
      <c r="AS700" s="27"/>
      <c r="AT700" s="27"/>
      <c r="AU700" s="27"/>
      <c r="AV700" s="27"/>
      <c r="AW700" s="27"/>
      <c r="AX700" s="27"/>
      <c r="AY700" s="27"/>
      <c r="AZ700" s="29"/>
    </row>
    <row r="701">
      <c r="A701" s="9" t="s">
        <v>3343</v>
      </c>
      <c r="B701" s="42" t="s">
        <v>3344</v>
      </c>
      <c r="C701" s="48" t="s">
        <v>3345</v>
      </c>
      <c r="E701" s="12">
        <v>5.0</v>
      </c>
      <c r="F701" s="13" t="s">
        <v>3346</v>
      </c>
      <c r="G701" s="14" t="s">
        <v>3347</v>
      </c>
      <c r="H701" s="15" t="b">
        <v>1</v>
      </c>
      <c r="I701" s="16" t="b">
        <v>0</v>
      </c>
      <c r="J701" s="16" t="b">
        <v>0</v>
      </c>
      <c r="K701" s="16" t="b">
        <v>0</v>
      </c>
      <c r="L701" s="17" t="b">
        <v>0</v>
      </c>
      <c r="M701" s="18" t="s">
        <v>3348</v>
      </c>
      <c r="O701" s="40"/>
      <c r="P701" s="15" t="b">
        <v>1</v>
      </c>
      <c r="Q701" s="22" t="b">
        <v>1</v>
      </c>
      <c r="R701" s="17" t="b">
        <v>0</v>
      </c>
      <c r="X701" s="39"/>
      <c r="AI701" s="41"/>
      <c r="AO701" s="40"/>
    </row>
    <row r="702">
      <c r="A702" s="45" t="s">
        <v>3349</v>
      </c>
      <c r="B702" s="37" t="s">
        <v>3350</v>
      </c>
      <c r="C702" s="32" t="s">
        <v>3351</v>
      </c>
      <c r="D702" s="29"/>
      <c r="E702" s="46">
        <v>5.0</v>
      </c>
      <c r="F702" s="33" t="s">
        <v>3352</v>
      </c>
      <c r="G702" s="47" t="s">
        <v>3353</v>
      </c>
      <c r="H702" s="21" t="b">
        <v>0</v>
      </c>
      <c r="I702" s="16" t="b">
        <v>0</v>
      </c>
      <c r="J702" s="22" t="b">
        <v>1</v>
      </c>
      <c r="K702" s="16" t="b">
        <v>0</v>
      </c>
      <c r="L702" s="17" t="b">
        <v>0</v>
      </c>
      <c r="M702" s="18"/>
      <c r="O702" s="40"/>
      <c r="P702" s="26" t="b">
        <v>0</v>
      </c>
      <c r="Q702" s="27" t="b">
        <v>0</v>
      </c>
      <c r="R702" s="28" t="b">
        <v>0</v>
      </c>
      <c r="X702" s="39"/>
      <c r="AI702" s="41"/>
      <c r="AJ702" s="27" t="b">
        <v>0</v>
      </c>
      <c r="AK702" s="27" t="b">
        <v>0</v>
      </c>
      <c r="AL702" s="63" t="b">
        <v>1</v>
      </c>
      <c r="AM702" s="27" t="b">
        <v>0</v>
      </c>
      <c r="AN702" s="27" t="b">
        <v>0</v>
      </c>
      <c r="AO702" s="28" t="b">
        <v>0</v>
      </c>
      <c r="AP702" s="63" t="b">
        <v>1</v>
      </c>
      <c r="AQ702" s="27" t="b">
        <v>0</v>
      </c>
      <c r="AR702" s="27" t="b">
        <v>0</v>
      </c>
      <c r="AS702" s="27" t="b">
        <v>0</v>
      </c>
      <c r="AT702" s="27" t="b">
        <v>0</v>
      </c>
      <c r="AU702" s="27" t="b">
        <v>0</v>
      </c>
      <c r="AV702" s="27" t="b">
        <v>0</v>
      </c>
      <c r="AW702" s="27" t="b">
        <v>0</v>
      </c>
      <c r="AX702" s="27" t="b">
        <v>0</v>
      </c>
      <c r="AY702" s="27" t="b">
        <v>0</v>
      </c>
      <c r="AZ702" s="29" t="s">
        <v>101</v>
      </c>
    </row>
    <row r="703">
      <c r="A703" s="45" t="s">
        <v>3354</v>
      </c>
      <c r="B703" s="45" t="s">
        <v>3355</v>
      </c>
      <c r="C703" s="55">
        <v>4.36764856592E11</v>
      </c>
      <c r="D703" s="19"/>
      <c r="E703" s="34">
        <v>5.0</v>
      </c>
      <c r="F703" s="45"/>
      <c r="G703" s="57" t="s">
        <v>3356</v>
      </c>
      <c r="H703" s="21" t="b">
        <v>0</v>
      </c>
      <c r="I703" s="22" t="b">
        <v>1</v>
      </c>
      <c r="J703" s="16" t="b">
        <v>0</v>
      </c>
      <c r="K703" s="16" t="b">
        <v>0</v>
      </c>
      <c r="L703" s="17" t="b">
        <v>0</v>
      </c>
      <c r="M703" s="18"/>
      <c r="O703" s="40"/>
      <c r="P703" s="15" t="b">
        <v>1</v>
      </c>
      <c r="Q703" s="22" t="b">
        <v>1</v>
      </c>
      <c r="R703" s="23" t="b">
        <v>1</v>
      </c>
      <c r="S703" s="75" t="b">
        <v>1</v>
      </c>
      <c r="T703" s="22" t="b">
        <v>1</v>
      </c>
      <c r="U703" s="22" t="b">
        <v>1</v>
      </c>
      <c r="V703" s="22" t="b">
        <v>1</v>
      </c>
      <c r="W703" s="16" t="b">
        <v>0</v>
      </c>
      <c r="X703" s="15" t="b">
        <v>1</v>
      </c>
      <c r="Y703" s="16" t="b">
        <v>0</v>
      </c>
      <c r="Z703" s="16" t="b">
        <v>0</v>
      </c>
      <c r="AA703" s="16" t="b">
        <v>0</v>
      </c>
      <c r="AB703" s="16" t="b">
        <v>0</v>
      </c>
      <c r="AC703" s="16" t="b">
        <v>0</v>
      </c>
      <c r="AD703" s="16" t="b">
        <v>0</v>
      </c>
      <c r="AE703" s="16" t="b">
        <v>0</v>
      </c>
      <c r="AF703" s="16" t="b">
        <v>0</v>
      </c>
      <c r="AG703" s="16" t="b">
        <v>0</v>
      </c>
      <c r="AH703" s="19" t="s">
        <v>101</v>
      </c>
      <c r="AI703" s="25" t="s">
        <v>3357</v>
      </c>
      <c r="AO703" s="40"/>
    </row>
    <row r="704">
      <c r="A704" s="9" t="s">
        <v>3358</v>
      </c>
      <c r="B704" s="42" t="s">
        <v>3359</v>
      </c>
      <c r="C704" s="48" t="s">
        <v>3360</v>
      </c>
      <c r="D704" s="50" t="s">
        <v>3361</v>
      </c>
      <c r="E704" s="12">
        <v>9.0</v>
      </c>
      <c r="F704" s="13" t="s">
        <v>3362</v>
      </c>
      <c r="G704" s="14" t="s">
        <v>3363</v>
      </c>
      <c r="H704" s="15" t="b">
        <v>1</v>
      </c>
      <c r="I704" s="16" t="b">
        <v>0</v>
      </c>
      <c r="J704" s="16" t="b">
        <v>0</v>
      </c>
      <c r="K704" s="16" t="b">
        <v>0</v>
      </c>
      <c r="L704" s="17" t="b">
        <v>0</v>
      </c>
      <c r="M704" s="18" t="s">
        <v>3364</v>
      </c>
      <c r="O704" s="40"/>
      <c r="P704" s="15" t="b">
        <v>1</v>
      </c>
      <c r="Q704" s="16" t="b">
        <v>0</v>
      </c>
      <c r="R704" s="17" t="b">
        <v>0</v>
      </c>
      <c r="X704" s="39"/>
      <c r="AI704" s="41"/>
      <c r="AO704" s="40"/>
    </row>
    <row r="705">
      <c r="A705" s="9" t="s">
        <v>3365</v>
      </c>
      <c r="B705" s="42" t="s">
        <v>3366</v>
      </c>
      <c r="C705" s="11"/>
      <c r="D705" s="50" t="s">
        <v>3367</v>
      </c>
      <c r="E705" s="12">
        <v>4.0</v>
      </c>
      <c r="F705" s="10"/>
      <c r="G705" s="14" t="s">
        <v>3368</v>
      </c>
      <c r="H705" s="15" t="b">
        <v>1</v>
      </c>
      <c r="I705" s="16" t="b">
        <v>0</v>
      </c>
      <c r="J705" s="16" t="b">
        <v>0</v>
      </c>
      <c r="K705" s="16" t="b">
        <v>0</v>
      </c>
      <c r="L705" s="17" t="b">
        <v>0</v>
      </c>
      <c r="M705" s="18" t="s">
        <v>3369</v>
      </c>
      <c r="O705" s="40"/>
      <c r="P705" s="15" t="b">
        <v>1</v>
      </c>
      <c r="Q705" s="16" t="b">
        <v>0</v>
      </c>
      <c r="R705" s="23" t="b">
        <v>1</v>
      </c>
      <c r="X705" s="39"/>
      <c r="AI705" s="41"/>
      <c r="AO705" s="40"/>
    </row>
    <row r="706">
      <c r="A706" s="45" t="s">
        <v>3370</v>
      </c>
      <c r="B706" s="45" t="s">
        <v>3371</v>
      </c>
      <c r="C706" s="59"/>
      <c r="D706" s="19"/>
      <c r="E706" s="34">
        <v>13.0</v>
      </c>
      <c r="F706" s="45"/>
      <c r="G706" s="57" t="s">
        <v>3372</v>
      </c>
      <c r="H706" s="21" t="b">
        <v>0</v>
      </c>
      <c r="I706" s="22" t="b">
        <v>1</v>
      </c>
      <c r="J706" s="16" t="b">
        <v>0</v>
      </c>
      <c r="K706" s="16" t="b">
        <v>0</v>
      </c>
      <c r="L706" s="17" t="b">
        <v>0</v>
      </c>
      <c r="M706" s="18"/>
      <c r="O706" s="40"/>
      <c r="P706" s="15" t="b">
        <v>1</v>
      </c>
      <c r="Q706" s="22" t="b">
        <v>1</v>
      </c>
      <c r="R706" s="23" t="b">
        <v>1</v>
      </c>
      <c r="S706" s="75" t="b">
        <v>1</v>
      </c>
      <c r="T706" s="22" t="b">
        <v>1</v>
      </c>
      <c r="U706" s="16" t="b">
        <v>0</v>
      </c>
      <c r="V706" s="16" t="b">
        <v>0</v>
      </c>
      <c r="W706" s="16" t="b">
        <v>0</v>
      </c>
      <c r="X706" s="21" t="b">
        <v>0</v>
      </c>
      <c r="Y706" s="16" t="b">
        <v>0</v>
      </c>
      <c r="Z706" s="16" t="b">
        <v>0</v>
      </c>
      <c r="AA706" s="16" t="b">
        <v>0</v>
      </c>
      <c r="AB706" s="16" t="b">
        <v>0</v>
      </c>
      <c r="AC706" s="16" t="b">
        <v>0</v>
      </c>
      <c r="AD706" s="16" t="b">
        <v>0</v>
      </c>
      <c r="AE706" s="16" t="b">
        <v>0</v>
      </c>
      <c r="AF706" s="16" t="b">
        <v>0</v>
      </c>
      <c r="AG706" s="22" t="b">
        <v>1</v>
      </c>
      <c r="AH706" s="19" t="s">
        <v>101</v>
      </c>
      <c r="AI706" s="25" t="s">
        <v>3373</v>
      </c>
      <c r="AO706" s="40"/>
    </row>
    <row r="707">
      <c r="A707" s="9" t="s">
        <v>3374</v>
      </c>
      <c r="B707" s="42" t="s">
        <v>3375</v>
      </c>
      <c r="C707" s="11"/>
      <c r="E707" s="12">
        <v>1.0</v>
      </c>
      <c r="F707" s="13" t="s">
        <v>3376</v>
      </c>
      <c r="G707" s="14" t="s">
        <v>3377</v>
      </c>
      <c r="H707" s="15" t="b">
        <v>1</v>
      </c>
      <c r="I707" s="16" t="b">
        <v>0</v>
      </c>
      <c r="J707" s="16" t="b">
        <v>0</v>
      </c>
      <c r="K707" s="16" t="b">
        <v>0</v>
      </c>
      <c r="L707" s="17" t="b">
        <v>0</v>
      </c>
      <c r="M707" s="18" t="s">
        <v>3378</v>
      </c>
      <c r="O707" s="40"/>
      <c r="P707" s="21" t="b">
        <v>0</v>
      </c>
      <c r="Q707" s="16" t="b">
        <v>0</v>
      </c>
      <c r="R707" s="17" t="b">
        <v>0</v>
      </c>
      <c r="X707" s="39"/>
      <c r="AI707" s="41"/>
      <c r="AJ707" s="27"/>
      <c r="AK707" s="27"/>
      <c r="AL707" s="27"/>
      <c r="AM707" s="27"/>
      <c r="AN707" s="27"/>
      <c r="AO707" s="28"/>
      <c r="AP707" s="27"/>
      <c r="AQ707" s="27"/>
      <c r="AR707" s="27"/>
      <c r="AS707" s="27"/>
      <c r="AT707" s="27"/>
      <c r="AU707" s="27"/>
      <c r="AV707" s="27"/>
      <c r="AW707" s="27"/>
      <c r="AX707" s="27"/>
      <c r="AY707" s="27"/>
      <c r="AZ707" s="29"/>
    </row>
    <row r="708">
      <c r="A708" s="45" t="s">
        <v>3379</v>
      </c>
      <c r="B708" s="37"/>
      <c r="C708" s="67"/>
      <c r="D708" s="29"/>
      <c r="E708" s="46">
        <v>3.0</v>
      </c>
      <c r="F708" s="33" t="s">
        <v>3380</v>
      </c>
      <c r="G708" s="47" t="s">
        <v>3381</v>
      </c>
      <c r="H708" s="21" t="b">
        <v>0</v>
      </c>
      <c r="I708" s="16" t="b">
        <v>0</v>
      </c>
      <c r="J708" s="22" t="b">
        <v>1</v>
      </c>
      <c r="K708" s="16" t="b">
        <v>0</v>
      </c>
      <c r="L708" s="17" t="b">
        <v>0</v>
      </c>
      <c r="M708" s="18"/>
      <c r="O708" s="40"/>
      <c r="P708" s="66" t="b">
        <v>1</v>
      </c>
      <c r="Q708" s="63" t="b">
        <v>1</v>
      </c>
      <c r="R708" s="28" t="b">
        <v>0</v>
      </c>
      <c r="X708" s="39"/>
      <c r="AI708" s="41"/>
      <c r="AJ708" s="27" t="b">
        <v>0</v>
      </c>
      <c r="AK708" s="63" t="b">
        <v>1</v>
      </c>
      <c r="AL708" s="63" t="b">
        <v>1</v>
      </c>
      <c r="AM708" s="27" t="b">
        <v>0</v>
      </c>
      <c r="AN708" s="27" t="b">
        <v>0</v>
      </c>
      <c r="AO708" s="28" t="b">
        <v>0</v>
      </c>
      <c r="AP708" s="27" t="b">
        <v>0</v>
      </c>
      <c r="AQ708" s="63" t="b">
        <v>1</v>
      </c>
      <c r="AR708" s="27" t="b">
        <v>0</v>
      </c>
      <c r="AS708" s="27" t="b">
        <v>0</v>
      </c>
      <c r="AT708" s="27" t="b">
        <v>0</v>
      </c>
      <c r="AU708" s="27" t="b">
        <v>0</v>
      </c>
      <c r="AV708" s="27" t="b">
        <v>0</v>
      </c>
      <c r="AW708" s="27" t="b">
        <v>0</v>
      </c>
      <c r="AX708" s="27" t="b">
        <v>0</v>
      </c>
      <c r="AY708" s="27" t="b">
        <v>0</v>
      </c>
      <c r="AZ708" s="29" t="s">
        <v>101</v>
      </c>
    </row>
    <row r="709">
      <c r="A709" s="9" t="s">
        <v>3382</v>
      </c>
      <c r="B709" s="10"/>
      <c r="C709" s="11"/>
      <c r="E709" s="12">
        <v>3.0</v>
      </c>
      <c r="F709" s="10"/>
      <c r="G709" s="14" t="s">
        <v>3383</v>
      </c>
      <c r="H709" s="15" t="b">
        <v>1</v>
      </c>
      <c r="I709" s="16" t="b">
        <v>0</v>
      </c>
      <c r="J709" s="16" t="b">
        <v>0</v>
      </c>
      <c r="K709" s="16" t="b">
        <v>0</v>
      </c>
      <c r="L709" s="17" t="b">
        <v>0</v>
      </c>
      <c r="M709" s="18" t="s">
        <v>3384</v>
      </c>
      <c r="N709" s="19"/>
      <c r="O709" s="20"/>
      <c r="P709" s="21" t="b">
        <v>0</v>
      </c>
      <c r="Q709" s="16" t="b">
        <v>0</v>
      </c>
      <c r="R709" s="23" t="b">
        <v>1</v>
      </c>
      <c r="S709" s="74"/>
      <c r="T709" s="16"/>
      <c r="U709" s="16"/>
      <c r="V709" s="16"/>
      <c r="W709" s="16"/>
      <c r="X709" s="21"/>
      <c r="Y709" s="16"/>
      <c r="Z709" s="16"/>
      <c r="AA709" s="16"/>
      <c r="AB709" s="16"/>
      <c r="AC709" s="16"/>
      <c r="AD709" s="16"/>
      <c r="AE709" s="16"/>
      <c r="AF709" s="16"/>
      <c r="AG709" s="16"/>
      <c r="AH709" s="19"/>
      <c r="AI709" s="25"/>
      <c r="AJ709" s="27"/>
      <c r="AK709" s="27"/>
      <c r="AL709" s="27"/>
      <c r="AM709" s="27"/>
      <c r="AN709" s="27"/>
      <c r="AO709" s="28"/>
      <c r="AP709" s="27"/>
      <c r="AQ709" s="27"/>
      <c r="AR709" s="27"/>
      <c r="AS709" s="27"/>
      <c r="AT709" s="27"/>
      <c r="AU709" s="27"/>
      <c r="AV709" s="27"/>
      <c r="AW709" s="27"/>
      <c r="AX709" s="27"/>
      <c r="AY709" s="27"/>
      <c r="AZ709" s="29"/>
    </row>
    <row r="710">
      <c r="A710" s="9" t="s">
        <v>3385</v>
      </c>
      <c r="B710" s="42" t="s">
        <v>3386</v>
      </c>
      <c r="C710" s="48" t="s">
        <v>3387</v>
      </c>
      <c r="D710" s="50" t="s">
        <v>3388</v>
      </c>
      <c r="E710" s="12">
        <v>5.0</v>
      </c>
      <c r="F710" s="13" t="s">
        <v>3389</v>
      </c>
      <c r="G710" s="14" t="s">
        <v>3390</v>
      </c>
      <c r="H710" s="15" t="b">
        <v>1</v>
      </c>
      <c r="I710" s="16" t="b">
        <v>0</v>
      </c>
      <c r="J710" s="16" t="b">
        <v>0</v>
      </c>
      <c r="K710" s="16" t="b">
        <v>0</v>
      </c>
      <c r="L710" s="17" t="b">
        <v>0</v>
      </c>
      <c r="M710" s="18" t="s">
        <v>3391</v>
      </c>
      <c r="N710" s="19"/>
      <c r="O710" s="20"/>
      <c r="P710" s="15" t="b">
        <v>1</v>
      </c>
      <c r="Q710" s="22" t="b">
        <v>1</v>
      </c>
      <c r="R710" s="23" t="b">
        <v>1</v>
      </c>
      <c r="S710" s="74"/>
      <c r="T710" s="16"/>
      <c r="U710" s="16"/>
      <c r="V710" s="16"/>
      <c r="W710" s="16"/>
      <c r="X710" s="21"/>
      <c r="Y710" s="16"/>
      <c r="Z710" s="16"/>
      <c r="AA710" s="16"/>
      <c r="AB710" s="16"/>
      <c r="AC710" s="16"/>
      <c r="AD710" s="16"/>
      <c r="AE710" s="16"/>
      <c r="AF710" s="16"/>
      <c r="AG710" s="16"/>
      <c r="AH710" s="19"/>
      <c r="AI710" s="25"/>
      <c r="AJ710" s="27"/>
      <c r="AK710" s="27"/>
      <c r="AL710" s="27"/>
      <c r="AM710" s="27"/>
      <c r="AN710" s="27"/>
      <c r="AO710" s="28"/>
      <c r="AP710" s="27"/>
      <c r="AQ710" s="27"/>
      <c r="AR710" s="27"/>
      <c r="AS710" s="27"/>
      <c r="AT710" s="27"/>
      <c r="AU710" s="27"/>
      <c r="AV710" s="27"/>
      <c r="AW710" s="27"/>
      <c r="AX710" s="27"/>
      <c r="AY710" s="27"/>
      <c r="AZ710" s="29"/>
    </row>
    <row r="711">
      <c r="A711" s="30" t="s">
        <v>3392</v>
      </c>
      <c r="B711" s="37"/>
      <c r="C711" s="32"/>
      <c r="D711" s="54" t="s">
        <v>3393</v>
      </c>
      <c r="E711" s="34">
        <v>40.0</v>
      </c>
      <c r="F711" s="35"/>
      <c r="G711" s="36" t="s">
        <v>3394</v>
      </c>
      <c r="H711" s="21" t="b">
        <v>0</v>
      </c>
      <c r="I711" s="16" t="b">
        <v>0</v>
      </c>
      <c r="J711" s="16" t="b">
        <v>0</v>
      </c>
      <c r="K711" s="16" t="b">
        <v>0</v>
      </c>
      <c r="L711" s="23" t="b">
        <v>1</v>
      </c>
      <c r="M711" s="18" t="s">
        <v>3395</v>
      </c>
      <c r="N711" s="37"/>
      <c r="O711" s="38"/>
      <c r="P711" s="21" t="b">
        <v>0</v>
      </c>
      <c r="Q711" s="22" t="b">
        <v>1</v>
      </c>
      <c r="R711" s="23" t="b">
        <v>1</v>
      </c>
      <c r="X711" s="39"/>
      <c r="AI711" s="41"/>
      <c r="AJ711" s="27" t="b">
        <v>0</v>
      </c>
      <c r="AK711" s="27" t="b">
        <v>0</v>
      </c>
      <c r="AL711" s="27" t="b">
        <v>0</v>
      </c>
      <c r="AM711" s="27" t="b">
        <v>0</v>
      </c>
      <c r="AN711" s="27" t="b">
        <v>0</v>
      </c>
      <c r="AO711" s="28" t="b">
        <v>0</v>
      </c>
      <c r="AP711" s="27" t="b">
        <v>0</v>
      </c>
      <c r="AQ711" s="27" t="b">
        <v>0</v>
      </c>
      <c r="AR711" s="27" t="b">
        <v>0</v>
      </c>
      <c r="AS711" s="27" t="b">
        <v>0</v>
      </c>
      <c r="AT711" s="27" t="b">
        <v>0</v>
      </c>
      <c r="AU711" s="27" t="b">
        <v>0</v>
      </c>
      <c r="AV711" s="27" t="b">
        <v>0</v>
      </c>
      <c r="AW711" s="27" t="b">
        <v>0</v>
      </c>
      <c r="AX711" s="27" t="b">
        <v>0</v>
      </c>
      <c r="AY711" s="27" t="b">
        <v>0</v>
      </c>
      <c r="AZ711" s="29"/>
    </row>
    <row r="712">
      <c r="A712" s="9" t="s">
        <v>3396</v>
      </c>
      <c r="B712" s="10"/>
      <c r="C712" s="48" t="s">
        <v>3397</v>
      </c>
      <c r="E712" s="12" t="s">
        <v>277</v>
      </c>
      <c r="F712" s="42" t="s">
        <v>277</v>
      </c>
      <c r="G712" s="14" t="s">
        <v>277</v>
      </c>
      <c r="H712" s="15" t="b">
        <v>1</v>
      </c>
      <c r="I712" s="16" t="b">
        <v>0</v>
      </c>
      <c r="J712" s="16" t="b">
        <v>0</v>
      </c>
      <c r="K712" s="16" t="b">
        <v>0</v>
      </c>
      <c r="L712" s="17" t="b">
        <v>0</v>
      </c>
      <c r="M712" s="18" t="s">
        <v>3398</v>
      </c>
      <c r="O712" s="40"/>
      <c r="P712" s="15" t="b">
        <v>1</v>
      </c>
      <c r="Q712" s="16" t="b">
        <v>0</v>
      </c>
      <c r="R712" s="17" t="b">
        <v>0</v>
      </c>
      <c r="X712" s="39"/>
      <c r="AI712" s="41"/>
      <c r="AO712" s="40"/>
    </row>
    <row r="713">
      <c r="A713" s="9" t="s">
        <v>3399</v>
      </c>
      <c r="B713" s="42" t="s">
        <v>3400</v>
      </c>
      <c r="C713" s="11"/>
      <c r="E713" s="12">
        <v>11.0</v>
      </c>
      <c r="F713" s="13" t="s">
        <v>3401</v>
      </c>
      <c r="G713" s="14" t="s">
        <v>3402</v>
      </c>
      <c r="H713" s="15" t="b">
        <v>1</v>
      </c>
      <c r="I713" s="16" t="b">
        <v>0</v>
      </c>
      <c r="J713" s="16" t="b">
        <v>0</v>
      </c>
      <c r="K713" s="16" t="b">
        <v>0</v>
      </c>
      <c r="L713" s="17" t="b">
        <v>0</v>
      </c>
      <c r="M713" s="18" t="s">
        <v>2603</v>
      </c>
      <c r="O713" s="40"/>
      <c r="P713" s="15" t="b">
        <v>1</v>
      </c>
      <c r="Q713" s="22" t="b">
        <v>1</v>
      </c>
      <c r="R713" s="23" t="b">
        <v>1</v>
      </c>
      <c r="X713" s="39"/>
      <c r="AI713" s="41"/>
      <c r="AO713" s="40"/>
    </row>
    <row r="714">
      <c r="A714" s="45" t="s">
        <v>3403</v>
      </c>
      <c r="B714" s="45" t="s">
        <v>3404</v>
      </c>
      <c r="C714" s="55" t="s">
        <v>3405</v>
      </c>
      <c r="D714" s="19"/>
      <c r="E714" s="34">
        <v>20.0</v>
      </c>
      <c r="F714" s="56" t="s">
        <v>3406</v>
      </c>
      <c r="G714" s="57" t="s">
        <v>3407</v>
      </c>
      <c r="H714" s="21" t="b">
        <v>0</v>
      </c>
      <c r="I714" s="22" t="b">
        <v>1</v>
      </c>
      <c r="J714" s="16" t="b">
        <v>0</v>
      </c>
      <c r="K714" s="16" t="b">
        <v>0</v>
      </c>
      <c r="L714" s="17" t="b">
        <v>0</v>
      </c>
      <c r="M714" s="18"/>
      <c r="O714" s="40"/>
      <c r="P714" s="21" t="b">
        <v>0</v>
      </c>
      <c r="Q714" s="16" t="b">
        <v>0</v>
      </c>
      <c r="R714" s="17" t="b">
        <v>0</v>
      </c>
      <c r="S714" s="75" t="b">
        <v>1</v>
      </c>
      <c r="T714" s="22" t="b">
        <v>1</v>
      </c>
      <c r="U714" s="16" t="b">
        <v>0</v>
      </c>
      <c r="V714" s="16" t="b">
        <v>0</v>
      </c>
      <c r="W714" s="16" t="b">
        <v>0</v>
      </c>
      <c r="X714" s="15" t="b">
        <v>1</v>
      </c>
      <c r="Y714" s="16" t="b">
        <v>0</v>
      </c>
      <c r="Z714" s="16" t="b">
        <v>0</v>
      </c>
      <c r="AA714" s="16" t="b">
        <v>0</v>
      </c>
      <c r="AB714" s="16" t="b">
        <v>0</v>
      </c>
      <c r="AC714" s="16" t="b">
        <v>0</v>
      </c>
      <c r="AD714" s="16" t="b">
        <v>0</v>
      </c>
      <c r="AE714" s="16" t="b">
        <v>0</v>
      </c>
      <c r="AF714" s="16" t="b">
        <v>0</v>
      </c>
      <c r="AG714" s="16" t="b">
        <v>0</v>
      </c>
      <c r="AH714" s="19" t="s">
        <v>101</v>
      </c>
      <c r="AI714" s="25" t="s">
        <v>3408</v>
      </c>
      <c r="AO714" s="40"/>
    </row>
    <row r="715">
      <c r="A715" s="9" t="s">
        <v>3409</v>
      </c>
      <c r="B715" s="42" t="s">
        <v>3410</v>
      </c>
      <c r="C715" s="48" t="s">
        <v>3411</v>
      </c>
      <c r="D715" s="50" t="s">
        <v>3412</v>
      </c>
      <c r="E715" s="12">
        <v>5.0</v>
      </c>
      <c r="F715" s="13" t="s">
        <v>3413</v>
      </c>
      <c r="G715" s="14" t="s">
        <v>3414</v>
      </c>
      <c r="H715" s="15" t="b">
        <v>1</v>
      </c>
      <c r="I715" s="16" t="b">
        <v>0</v>
      </c>
      <c r="J715" s="16" t="b">
        <v>0</v>
      </c>
      <c r="K715" s="16" t="b">
        <v>0</v>
      </c>
      <c r="L715" s="17" t="b">
        <v>0</v>
      </c>
      <c r="M715" s="18" t="s">
        <v>362</v>
      </c>
      <c r="N715" s="19"/>
      <c r="O715" s="20"/>
      <c r="P715" s="15" t="b">
        <v>1</v>
      </c>
      <c r="Q715" s="22" t="b">
        <v>1</v>
      </c>
      <c r="R715" s="23" t="b">
        <v>1</v>
      </c>
      <c r="S715" s="74"/>
      <c r="T715" s="16"/>
      <c r="U715" s="16"/>
      <c r="V715" s="16"/>
      <c r="W715" s="16"/>
      <c r="X715" s="21"/>
      <c r="Y715" s="16"/>
      <c r="Z715" s="16"/>
      <c r="AA715" s="16"/>
      <c r="AB715" s="16"/>
      <c r="AC715" s="16"/>
      <c r="AD715" s="16"/>
      <c r="AE715" s="16"/>
      <c r="AF715" s="16"/>
      <c r="AG715" s="16"/>
      <c r="AH715" s="19"/>
      <c r="AI715" s="25"/>
      <c r="AJ715" s="27"/>
      <c r="AK715" s="27"/>
      <c r="AL715" s="27"/>
      <c r="AM715" s="27"/>
      <c r="AN715" s="27"/>
      <c r="AO715" s="28"/>
      <c r="AP715" s="27"/>
      <c r="AQ715" s="27"/>
      <c r="AR715" s="27"/>
      <c r="AS715" s="27"/>
      <c r="AT715" s="27"/>
      <c r="AU715" s="27"/>
      <c r="AV715" s="27"/>
      <c r="AW715" s="27"/>
      <c r="AX715" s="27"/>
      <c r="AY715" s="27"/>
      <c r="AZ715" s="29"/>
    </row>
    <row r="716">
      <c r="A716" s="30" t="s">
        <v>3415</v>
      </c>
      <c r="B716" s="31" t="s">
        <v>3416</v>
      </c>
      <c r="C716" s="44" t="s">
        <v>3417</v>
      </c>
      <c r="D716" s="54" t="s">
        <v>3418</v>
      </c>
      <c r="E716" s="34">
        <v>2.0</v>
      </c>
      <c r="F716" s="35"/>
      <c r="G716" s="36" t="s">
        <v>3419</v>
      </c>
      <c r="H716" s="21" t="b">
        <v>0</v>
      </c>
      <c r="I716" s="16" t="b">
        <v>0</v>
      </c>
      <c r="J716" s="16" t="b">
        <v>0</v>
      </c>
      <c r="K716" s="16" t="b">
        <v>0</v>
      </c>
      <c r="L716" s="23" t="b">
        <v>1</v>
      </c>
      <c r="M716" s="18" t="s">
        <v>3420</v>
      </c>
      <c r="N716" s="37"/>
      <c r="O716" s="38"/>
      <c r="P716" s="15" t="b">
        <v>1</v>
      </c>
      <c r="Q716" s="22" t="b">
        <v>1</v>
      </c>
      <c r="R716" s="17" t="b">
        <v>0</v>
      </c>
      <c r="X716" s="39"/>
      <c r="AI716" s="41"/>
      <c r="AJ716" s="27" t="b">
        <v>0</v>
      </c>
      <c r="AK716" s="27" t="b">
        <v>0</v>
      </c>
      <c r="AL716" s="27" t="b">
        <v>0</v>
      </c>
      <c r="AM716" s="27" t="b">
        <v>0</v>
      </c>
      <c r="AN716" s="27" t="b">
        <v>0</v>
      </c>
      <c r="AO716" s="28" t="b">
        <v>0</v>
      </c>
      <c r="AP716" s="27" t="b">
        <v>0</v>
      </c>
      <c r="AQ716" s="27" t="b">
        <v>0</v>
      </c>
      <c r="AR716" s="27" t="b">
        <v>0</v>
      </c>
      <c r="AS716" s="27" t="b">
        <v>0</v>
      </c>
      <c r="AT716" s="27" t="b">
        <v>0</v>
      </c>
      <c r="AU716" s="27" t="b">
        <v>0</v>
      </c>
      <c r="AV716" s="27" t="b">
        <v>0</v>
      </c>
      <c r="AW716" s="27" t="b">
        <v>0</v>
      </c>
      <c r="AX716" s="27" t="b">
        <v>0</v>
      </c>
      <c r="AY716" s="27" t="b">
        <v>0</v>
      </c>
      <c r="AZ716" s="29"/>
    </row>
    <row r="717">
      <c r="A717" s="45" t="s">
        <v>3421</v>
      </c>
      <c r="B717" s="37"/>
      <c r="C717" s="32">
        <v>9.72547463535E11</v>
      </c>
      <c r="D717" s="29"/>
      <c r="E717" s="46">
        <v>1.0</v>
      </c>
      <c r="F717" s="33" t="s">
        <v>3422</v>
      </c>
      <c r="G717" s="47" t="s">
        <v>3423</v>
      </c>
      <c r="H717" s="21" t="b">
        <v>0</v>
      </c>
      <c r="I717" s="16" t="b">
        <v>0</v>
      </c>
      <c r="J717" s="22" t="b">
        <v>1</v>
      </c>
      <c r="K717" s="16" t="b">
        <v>0</v>
      </c>
      <c r="L717" s="17" t="b">
        <v>0</v>
      </c>
      <c r="M717" s="18"/>
      <c r="O717" s="40"/>
      <c r="P717" s="26" t="b">
        <v>0</v>
      </c>
      <c r="Q717" s="27" t="b">
        <v>0</v>
      </c>
      <c r="R717" s="28" t="b">
        <v>0</v>
      </c>
      <c r="X717" s="39"/>
      <c r="AI717" s="41"/>
      <c r="AJ717" s="27" t="b">
        <v>0</v>
      </c>
      <c r="AK717" s="63" t="b">
        <v>1</v>
      </c>
      <c r="AL717" s="63" t="b">
        <v>1</v>
      </c>
      <c r="AM717" s="27" t="b">
        <v>0</v>
      </c>
      <c r="AN717" s="27" t="b">
        <v>0</v>
      </c>
      <c r="AO717" s="28" t="b">
        <v>0</v>
      </c>
      <c r="AP717" s="27" t="b">
        <v>0</v>
      </c>
      <c r="AQ717" s="27" t="b">
        <v>0</v>
      </c>
      <c r="AR717" s="27" t="b">
        <v>0</v>
      </c>
      <c r="AS717" s="27" t="b">
        <v>0</v>
      </c>
      <c r="AT717" s="27" t="b">
        <v>0</v>
      </c>
      <c r="AU717" s="63" t="b">
        <v>1</v>
      </c>
      <c r="AV717" s="27" t="b">
        <v>0</v>
      </c>
      <c r="AW717" s="27" t="b">
        <v>0</v>
      </c>
      <c r="AX717" s="27" t="b">
        <v>0</v>
      </c>
      <c r="AY717" s="27" t="b">
        <v>0</v>
      </c>
      <c r="AZ717" s="29" t="s">
        <v>101</v>
      </c>
    </row>
    <row r="718">
      <c r="A718" s="9" t="s">
        <v>3424</v>
      </c>
      <c r="B718" s="10"/>
      <c r="C718" s="48" t="s">
        <v>3425</v>
      </c>
      <c r="E718" s="12">
        <v>3.0</v>
      </c>
      <c r="F718" s="13" t="s">
        <v>3426</v>
      </c>
      <c r="G718" s="14" t="s">
        <v>3427</v>
      </c>
      <c r="H718" s="15" t="b">
        <v>1</v>
      </c>
      <c r="I718" s="16" t="b">
        <v>0</v>
      </c>
      <c r="J718" s="16" t="b">
        <v>0</v>
      </c>
      <c r="K718" s="16" t="b">
        <v>0</v>
      </c>
      <c r="L718" s="17" t="b">
        <v>0</v>
      </c>
      <c r="M718" s="18" t="s">
        <v>444</v>
      </c>
      <c r="N718" s="19"/>
      <c r="O718" s="20"/>
      <c r="P718" s="15" t="b">
        <v>1</v>
      </c>
      <c r="Q718" s="16" t="b">
        <v>0</v>
      </c>
      <c r="R718" s="23" t="b">
        <v>1</v>
      </c>
      <c r="S718" s="74"/>
      <c r="T718" s="16"/>
      <c r="U718" s="16"/>
      <c r="V718" s="16"/>
      <c r="W718" s="16"/>
      <c r="X718" s="21"/>
      <c r="Y718" s="16"/>
      <c r="Z718" s="16"/>
      <c r="AA718" s="16"/>
      <c r="AB718" s="16"/>
      <c r="AC718" s="16"/>
      <c r="AD718" s="16"/>
      <c r="AE718" s="16"/>
      <c r="AF718" s="16"/>
      <c r="AG718" s="16"/>
      <c r="AH718" s="19"/>
      <c r="AI718" s="25"/>
      <c r="AJ718" s="27"/>
      <c r="AK718" s="27"/>
      <c r="AL718" s="27"/>
      <c r="AM718" s="27"/>
      <c r="AN718" s="27"/>
      <c r="AO718" s="28"/>
      <c r="AP718" s="27"/>
      <c r="AQ718" s="27"/>
      <c r="AR718" s="27"/>
      <c r="AS718" s="27"/>
      <c r="AT718" s="27"/>
      <c r="AU718" s="27"/>
      <c r="AV718" s="27"/>
      <c r="AW718" s="27"/>
      <c r="AX718" s="27"/>
      <c r="AY718" s="27"/>
      <c r="AZ718" s="29"/>
    </row>
    <row r="719">
      <c r="A719" s="45" t="s">
        <v>3428</v>
      </c>
      <c r="B719" s="37" t="s">
        <v>3429</v>
      </c>
      <c r="C719" s="32" t="s">
        <v>3430</v>
      </c>
      <c r="D719" s="29"/>
      <c r="E719" s="46">
        <v>1.0</v>
      </c>
      <c r="F719" s="37" t="s">
        <v>3431</v>
      </c>
      <c r="G719" s="47" t="s">
        <v>3432</v>
      </c>
      <c r="H719" s="21" t="b">
        <v>0</v>
      </c>
      <c r="I719" s="16" t="b">
        <v>0</v>
      </c>
      <c r="J719" s="22" t="b">
        <v>1</v>
      </c>
      <c r="K719" s="16" t="b">
        <v>0</v>
      </c>
      <c r="L719" s="17" t="b">
        <v>0</v>
      </c>
      <c r="M719" s="18"/>
      <c r="O719" s="40"/>
      <c r="P719" s="66" t="b">
        <v>1</v>
      </c>
      <c r="Q719" s="27" t="b">
        <v>0</v>
      </c>
      <c r="R719" s="28" t="b">
        <v>0</v>
      </c>
      <c r="X719" s="39"/>
      <c r="AI719" s="41"/>
      <c r="AJ719" s="63" t="b">
        <v>1</v>
      </c>
      <c r="AK719" s="63" t="b">
        <v>1</v>
      </c>
      <c r="AL719" s="63" t="b">
        <v>1</v>
      </c>
      <c r="AM719" s="27" t="b">
        <v>0</v>
      </c>
      <c r="AN719" s="27" t="b">
        <v>0</v>
      </c>
      <c r="AO719" s="28" t="b">
        <v>0</v>
      </c>
      <c r="AP719" s="63" t="b">
        <v>1</v>
      </c>
      <c r="AQ719" s="27" t="b">
        <v>0</v>
      </c>
      <c r="AR719" s="27" t="b">
        <v>0</v>
      </c>
      <c r="AS719" s="27" t="b">
        <v>0</v>
      </c>
      <c r="AT719" s="27" t="b">
        <v>0</v>
      </c>
      <c r="AU719" s="27" t="b">
        <v>0</v>
      </c>
      <c r="AV719" s="27" t="b">
        <v>0</v>
      </c>
      <c r="AW719" s="27" t="b">
        <v>0</v>
      </c>
      <c r="AX719" s="27" t="b">
        <v>0</v>
      </c>
      <c r="AY719" s="27" t="b">
        <v>0</v>
      </c>
      <c r="AZ719" s="29" t="s">
        <v>101</v>
      </c>
    </row>
    <row r="720">
      <c r="A720" s="9" t="s">
        <v>3433</v>
      </c>
      <c r="B720" s="42" t="s">
        <v>3434</v>
      </c>
      <c r="C720" s="11"/>
      <c r="E720" s="12">
        <v>1.0</v>
      </c>
      <c r="F720" s="13" t="s">
        <v>3435</v>
      </c>
      <c r="G720" s="14" t="s">
        <v>3436</v>
      </c>
      <c r="H720" s="15" t="b">
        <v>1</v>
      </c>
      <c r="I720" s="16" t="b">
        <v>0</v>
      </c>
      <c r="J720" s="16" t="b">
        <v>0</v>
      </c>
      <c r="K720" s="16" t="b">
        <v>0</v>
      </c>
      <c r="L720" s="17" t="b">
        <v>0</v>
      </c>
      <c r="M720" s="18" t="s">
        <v>3437</v>
      </c>
      <c r="O720" s="40"/>
      <c r="P720" s="21" t="b">
        <v>0</v>
      </c>
      <c r="Q720" s="16" t="b">
        <v>0</v>
      </c>
      <c r="R720" s="23" t="b">
        <v>1</v>
      </c>
      <c r="X720" s="39"/>
      <c r="AI720" s="41"/>
      <c r="AO720" s="40"/>
    </row>
    <row r="721">
      <c r="A721" s="45" t="s">
        <v>3438</v>
      </c>
      <c r="B721" s="37" t="s">
        <v>3439</v>
      </c>
      <c r="C721" s="32"/>
      <c r="D721" s="33"/>
      <c r="E721" s="46">
        <v>1.0</v>
      </c>
      <c r="F721" s="58" t="s">
        <v>3440</v>
      </c>
      <c r="G721" s="47" t="s">
        <v>3441</v>
      </c>
      <c r="H721" s="21" t="b">
        <v>0</v>
      </c>
      <c r="I721" s="16" t="b">
        <v>0</v>
      </c>
      <c r="J721" s="16" t="b">
        <v>0</v>
      </c>
      <c r="K721" s="22" t="b">
        <v>1</v>
      </c>
      <c r="L721" s="17" t="b">
        <v>0</v>
      </c>
      <c r="M721" s="18"/>
      <c r="N721" s="37" t="s">
        <v>3442</v>
      </c>
      <c r="O721" s="38" t="s">
        <v>1028</v>
      </c>
      <c r="P721" s="26" t="b">
        <v>0</v>
      </c>
      <c r="Q721" s="27" t="b">
        <v>0</v>
      </c>
      <c r="R721" s="28" t="b">
        <v>0</v>
      </c>
      <c r="X721" s="39"/>
      <c r="AI721" s="41"/>
      <c r="AJ721" s="27" t="b">
        <v>0</v>
      </c>
      <c r="AK721" s="27" t="b">
        <v>0</v>
      </c>
      <c r="AL721" s="27" t="b">
        <v>0</v>
      </c>
      <c r="AM721" s="27" t="b">
        <v>0</v>
      </c>
      <c r="AN721" s="27" t="b">
        <v>0</v>
      </c>
      <c r="AO721" s="28" t="b">
        <v>0</v>
      </c>
      <c r="AP721" s="27" t="b">
        <v>0</v>
      </c>
      <c r="AQ721" s="27" t="b">
        <v>0</v>
      </c>
      <c r="AR721" s="27" t="b">
        <v>0</v>
      </c>
      <c r="AS721" s="27" t="b">
        <v>0</v>
      </c>
      <c r="AT721" s="27" t="b">
        <v>0</v>
      </c>
      <c r="AU721" s="27" t="b">
        <v>0</v>
      </c>
      <c r="AV721" s="27" t="b">
        <v>0</v>
      </c>
      <c r="AW721" s="27" t="b">
        <v>0</v>
      </c>
      <c r="AX721" s="27" t="b">
        <v>0</v>
      </c>
      <c r="AY721" s="27" t="b">
        <v>0</v>
      </c>
      <c r="AZ721" s="29"/>
    </row>
    <row r="722">
      <c r="A722" s="45" t="s">
        <v>3443</v>
      </c>
      <c r="B722" s="37" t="s">
        <v>3444</v>
      </c>
      <c r="C722" s="67"/>
      <c r="D722" s="29"/>
      <c r="E722" s="46">
        <v>100.0</v>
      </c>
      <c r="F722" s="33" t="s">
        <v>3445</v>
      </c>
      <c r="G722" s="47" t="s">
        <v>3446</v>
      </c>
      <c r="H722" s="21" t="b">
        <v>0</v>
      </c>
      <c r="I722" s="16" t="b">
        <v>0</v>
      </c>
      <c r="J722" s="22" t="b">
        <v>1</v>
      </c>
      <c r="K722" s="16" t="b">
        <v>0</v>
      </c>
      <c r="L722" s="17" t="b">
        <v>0</v>
      </c>
      <c r="M722" s="18"/>
      <c r="O722" s="40"/>
      <c r="P722" s="26" t="b">
        <v>0</v>
      </c>
      <c r="Q722" s="27" t="b">
        <v>0</v>
      </c>
      <c r="R722" s="28" t="b">
        <v>0</v>
      </c>
      <c r="X722" s="39"/>
      <c r="AI722" s="41"/>
      <c r="AJ722" s="27" t="b">
        <v>0</v>
      </c>
      <c r="AK722" s="27" t="b">
        <v>0</v>
      </c>
      <c r="AL722" s="27" t="b">
        <v>0</v>
      </c>
      <c r="AM722" s="27" t="b">
        <v>0</v>
      </c>
      <c r="AN722" s="27" t="b">
        <v>0</v>
      </c>
      <c r="AO722" s="28" t="b">
        <v>0</v>
      </c>
      <c r="AP722" s="63" t="b">
        <v>1</v>
      </c>
      <c r="AQ722" s="27" t="b">
        <v>0</v>
      </c>
      <c r="AR722" s="27" t="b">
        <v>0</v>
      </c>
      <c r="AS722" s="27" t="b">
        <v>0</v>
      </c>
      <c r="AT722" s="27" t="b">
        <v>0</v>
      </c>
      <c r="AU722" s="27" t="b">
        <v>0</v>
      </c>
      <c r="AV722" s="27" t="b">
        <v>0</v>
      </c>
      <c r="AW722" s="27" t="b">
        <v>0</v>
      </c>
      <c r="AX722" s="27" t="b">
        <v>0</v>
      </c>
      <c r="AY722" s="27" t="b">
        <v>0</v>
      </c>
      <c r="AZ722" s="29" t="s">
        <v>101</v>
      </c>
    </row>
    <row r="723">
      <c r="A723" s="30" t="s">
        <v>3447</v>
      </c>
      <c r="B723" s="31" t="s">
        <v>3448</v>
      </c>
      <c r="C723" s="44" t="s">
        <v>3449</v>
      </c>
      <c r="D723" s="54" t="s">
        <v>3450</v>
      </c>
      <c r="E723" s="34">
        <v>60.0</v>
      </c>
      <c r="F723" s="35"/>
      <c r="G723" s="36" t="s">
        <v>3451</v>
      </c>
      <c r="H723" s="21" t="b">
        <v>0</v>
      </c>
      <c r="I723" s="16" t="b">
        <v>0</v>
      </c>
      <c r="J723" s="16" t="b">
        <v>0</v>
      </c>
      <c r="K723" s="16" t="b">
        <v>0</v>
      </c>
      <c r="L723" s="23" t="b">
        <v>1</v>
      </c>
      <c r="M723" s="18" t="s">
        <v>3452</v>
      </c>
      <c r="N723" s="37"/>
      <c r="O723" s="38"/>
      <c r="P723" s="15" t="b">
        <v>1</v>
      </c>
      <c r="Q723" s="22" t="b">
        <v>1</v>
      </c>
      <c r="R723" s="23" t="b">
        <v>1</v>
      </c>
      <c r="X723" s="39"/>
      <c r="AI723" s="41"/>
      <c r="AJ723" s="27" t="b">
        <v>0</v>
      </c>
      <c r="AK723" s="27" t="b">
        <v>0</v>
      </c>
      <c r="AL723" s="27" t="b">
        <v>0</v>
      </c>
      <c r="AM723" s="27" t="b">
        <v>0</v>
      </c>
      <c r="AN723" s="27" t="b">
        <v>0</v>
      </c>
      <c r="AO723" s="28" t="b">
        <v>0</v>
      </c>
      <c r="AP723" s="27" t="b">
        <v>0</v>
      </c>
      <c r="AQ723" s="27" t="b">
        <v>0</v>
      </c>
      <c r="AR723" s="27" t="b">
        <v>0</v>
      </c>
      <c r="AS723" s="27" t="b">
        <v>0</v>
      </c>
      <c r="AT723" s="27" t="b">
        <v>0</v>
      </c>
      <c r="AU723" s="27" t="b">
        <v>0</v>
      </c>
      <c r="AV723" s="27" t="b">
        <v>0</v>
      </c>
      <c r="AW723" s="27" t="b">
        <v>0</v>
      </c>
      <c r="AX723" s="27" t="b">
        <v>0</v>
      </c>
      <c r="AY723" s="27" t="b">
        <v>0</v>
      </c>
      <c r="AZ723" s="29"/>
    </row>
    <row r="724">
      <c r="A724" s="9" t="s">
        <v>3453</v>
      </c>
      <c r="B724" s="10"/>
      <c r="C724" s="48" t="s">
        <v>3454</v>
      </c>
      <c r="E724" s="12" t="s">
        <v>3455</v>
      </c>
      <c r="F724" s="13" t="s">
        <v>3456</v>
      </c>
      <c r="G724" s="14" t="s">
        <v>3457</v>
      </c>
      <c r="H724" s="15" t="b">
        <v>1</v>
      </c>
      <c r="I724" s="16" t="b">
        <v>0</v>
      </c>
      <c r="J724" s="16" t="b">
        <v>0</v>
      </c>
      <c r="K724" s="16" t="b">
        <v>0</v>
      </c>
      <c r="L724" s="17" t="b">
        <v>0</v>
      </c>
      <c r="M724" s="18" t="s">
        <v>277</v>
      </c>
      <c r="O724" s="40"/>
      <c r="P724" s="21" t="b">
        <v>0</v>
      </c>
      <c r="Q724" s="16" t="b">
        <v>0</v>
      </c>
      <c r="R724" s="23" t="b">
        <v>1</v>
      </c>
      <c r="X724" s="39"/>
      <c r="AI724" s="41"/>
      <c r="AO724" s="40"/>
    </row>
    <row r="725">
      <c r="A725" s="9" t="s">
        <v>3458</v>
      </c>
      <c r="B725" s="10"/>
      <c r="C725" s="48" t="s">
        <v>3459</v>
      </c>
      <c r="E725" s="12">
        <v>55.0</v>
      </c>
      <c r="F725" s="10"/>
      <c r="G725" s="14" t="s">
        <v>3460</v>
      </c>
      <c r="H725" s="15" t="b">
        <v>1</v>
      </c>
      <c r="I725" s="16" t="b">
        <v>0</v>
      </c>
      <c r="J725" s="16" t="b">
        <v>0</v>
      </c>
      <c r="K725" s="16" t="b">
        <v>0</v>
      </c>
      <c r="L725" s="17" t="b">
        <v>0</v>
      </c>
      <c r="M725" s="18" t="s">
        <v>270</v>
      </c>
      <c r="O725" s="40"/>
      <c r="P725" s="21" t="b">
        <v>0</v>
      </c>
      <c r="Q725" s="16" t="b">
        <v>0</v>
      </c>
      <c r="R725" s="17" t="b">
        <v>0</v>
      </c>
      <c r="X725" s="39"/>
      <c r="AI725" s="41"/>
      <c r="AO725" s="40"/>
    </row>
    <row r="726">
      <c r="A726" s="9" t="s">
        <v>3461</v>
      </c>
      <c r="B726" s="42" t="s">
        <v>3462</v>
      </c>
      <c r="C726" s="48" t="s">
        <v>3463</v>
      </c>
      <c r="D726" s="50" t="s">
        <v>3464</v>
      </c>
      <c r="E726" s="12">
        <v>4.0</v>
      </c>
      <c r="F726" s="13" t="s">
        <v>3465</v>
      </c>
      <c r="G726" s="14" t="s">
        <v>3466</v>
      </c>
      <c r="H726" s="15" t="b">
        <v>1</v>
      </c>
      <c r="I726" s="16" t="b">
        <v>0</v>
      </c>
      <c r="J726" s="16" t="b">
        <v>0</v>
      </c>
      <c r="K726" s="16" t="b">
        <v>0</v>
      </c>
      <c r="L726" s="17" t="b">
        <v>0</v>
      </c>
      <c r="M726" s="18" t="s">
        <v>3467</v>
      </c>
      <c r="O726" s="40"/>
      <c r="P726" s="15" t="b">
        <v>1</v>
      </c>
      <c r="Q726" s="22" t="b">
        <v>1</v>
      </c>
      <c r="R726" s="23" t="b">
        <v>1</v>
      </c>
      <c r="X726" s="39"/>
      <c r="AI726" s="41"/>
      <c r="AO726" s="40"/>
    </row>
    <row r="727">
      <c r="A727" s="30" t="s">
        <v>3468</v>
      </c>
      <c r="B727" s="37"/>
      <c r="C727" s="32"/>
      <c r="D727" s="54" t="s">
        <v>3469</v>
      </c>
      <c r="E727" s="60"/>
      <c r="F727" s="35"/>
      <c r="G727" s="36" t="s">
        <v>3470</v>
      </c>
      <c r="H727" s="21" t="b">
        <v>0</v>
      </c>
      <c r="I727" s="16" t="b">
        <v>0</v>
      </c>
      <c r="J727" s="16" t="b">
        <v>0</v>
      </c>
      <c r="K727" s="16" t="b">
        <v>0</v>
      </c>
      <c r="L727" s="23" t="b">
        <v>1</v>
      </c>
      <c r="M727" s="18" t="s">
        <v>1711</v>
      </c>
      <c r="N727" s="37"/>
      <c r="O727" s="38"/>
      <c r="P727" s="15" t="b">
        <v>1</v>
      </c>
      <c r="Q727" s="16" t="b">
        <v>0</v>
      </c>
      <c r="R727" s="17" t="b">
        <v>0</v>
      </c>
      <c r="X727" s="39"/>
      <c r="AI727" s="41"/>
      <c r="AJ727" s="27" t="b">
        <v>0</v>
      </c>
      <c r="AK727" s="27" t="b">
        <v>0</v>
      </c>
      <c r="AL727" s="27" t="b">
        <v>0</v>
      </c>
      <c r="AM727" s="27" t="b">
        <v>0</v>
      </c>
      <c r="AN727" s="27" t="b">
        <v>0</v>
      </c>
      <c r="AO727" s="28" t="b">
        <v>0</v>
      </c>
      <c r="AP727" s="27" t="b">
        <v>0</v>
      </c>
      <c r="AQ727" s="27" t="b">
        <v>0</v>
      </c>
      <c r="AR727" s="27" t="b">
        <v>0</v>
      </c>
      <c r="AS727" s="27" t="b">
        <v>0</v>
      </c>
      <c r="AT727" s="27" t="b">
        <v>0</v>
      </c>
      <c r="AU727" s="27" t="b">
        <v>0</v>
      </c>
      <c r="AV727" s="27" t="b">
        <v>0</v>
      </c>
      <c r="AW727" s="27" t="b">
        <v>0</v>
      </c>
      <c r="AX727" s="27" t="b">
        <v>0</v>
      </c>
      <c r="AY727" s="27" t="b">
        <v>0</v>
      </c>
      <c r="AZ727" s="29"/>
    </row>
    <row r="728">
      <c r="A728" s="30" t="s">
        <v>3471</v>
      </c>
      <c r="B728" s="31" t="s">
        <v>3472</v>
      </c>
      <c r="C728" s="44" t="s">
        <v>3473</v>
      </c>
      <c r="D728" s="33"/>
      <c r="E728" s="34">
        <v>10.0</v>
      </c>
      <c r="F728" s="35"/>
      <c r="G728" s="36" t="s">
        <v>3474</v>
      </c>
      <c r="H728" s="21" t="b">
        <v>0</v>
      </c>
      <c r="I728" s="16" t="b">
        <v>0</v>
      </c>
      <c r="J728" s="16" t="b">
        <v>0</v>
      </c>
      <c r="K728" s="16" t="b">
        <v>0</v>
      </c>
      <c r="L728" s="23" t="b">
        <v>1</v>
      </c>
      <c r="M728" s="18" t="s">
        <v>3475</v>
      </c>
      <c r="N728" s="37"/>
      <c r="O728" s="38"/>
      <c r="P728" s="15" t="b">
        <v>1</v>
      </c>
      <c r="Q728" s="16" t="b">
        <v>0</v>
      </c>
      <c r="R728" s="17" t="b">
        <v>0</v>
      </c>
      <c r="X728" s="39"/>
      <c r="AI728" s="41"/>
      <c r="AJ728" s="27" t="b">
        <v>0</v>
      </c>
      <c r="AK728" s="27" t="b">
        <v>0</v>
      </c>
      <c r="AL728" s="27" t="b">
        <v>0</v>
      </c>
      <c r="AM728" s="27" t="b">
        <v>0</v>
      </c>
      <c r="AN728" s="27" t="b">
        <v>0</v>
      </c>
      <c r="AO728" s="28" t="b">
        <v>0</v>
      </c>
      <c r="AP728" s="27" t="b">
        <v>0</v>
      </c>
      <c r="AQ728" s="27" t="b">
        <v>0</v>
      </c>
      <c r="AR728" s="27" t="b">
        <v>0</v>
      </c>
      <c r="AS728" s="27" t="b">
        <v>0</v>
      </c>
      <c r="AT728" s="27" t="b">
        <v>0</v>
      </c>
      <c r="AU728" s="27" t="b">
        <v>0</v>
      </c>
      <c r="AV728" s="27" t="b">
        <v>0</v>
      </c>
      <c r="AW728" s="27" t="b">
        <v>0</v>
      </c>
      <c r="AX728" s="27" t="b">
        <v>0</v>
      </c>
      <c r="AY728" s="27" t="b">
        <v>0</v>
      </c>
      <c r="AZ728" s="29"/>
    </row>
    <row r="729">
      <c r="A729" s="30" t="s">
        <v>3476</v>
      </c>
      <c r="B729" s="31" t="s">
        <v>3477</v>
      </c>
      <c r="C729" s="44" t="s">
        <v>3478</v>
      </c>
      <c r="D729" s="33"/>
      <c r="E729" s="34">
        <v>30.0</v>
      </c>
      <c r="F729" s="35"/>
      <c r="G729" s="36" t="s">
        <v>3479</v>
      </c>
      <c r="H729" s="21" t="b">
        <v>0</v>
      </c>
      <c r="I729" s="16" t="b">
        <v>0</v>
      </c>
      <c r="J729" s="16" t="b">
        <v>0</v>
      </c>
      <c r="K729" s="16" t="b">
        <v>0</v>
      </c>
      <c r="L729" s="23" t="b">
        <v>1</v>
      </c>
      <c r="M729" s="18" t="s">
        <v>3480</v>
      </c>
      <c r="N729" s="37"/>
      <c r="O729" s="38"/>
      <c r="P729" s="21" t="b">
        <v>0</v>
      </c>
      <c r="Q729" s="16" t="b">
        <v>0</v>
      </c>
      <c r="R729" s="23" t="b">
        <v>1</v>
      </c>
      <c r="X729" s="39"/>
      <c r="AI729" s="41"/>
      <c r="AJ729" s="27" t="b">
        <v>0</v>
      </c>
      <c r="AK729" s="27" t="b">
        <v>0</v>
      </c>
      <c r="AL729" s="27" t="b">
        <v>0</v>
      </c>
      <c r="AM729" s="27" t="b">
        <v>0</v>
      </c>
      <c r="AN729" s="27" t="b">
        <v>0</v>
      </c>
      <c r="AO729" s="28" t="b">
        <v>0</v>
      </c>
      <c r="AP729" s="27" t="b">
        <v>0</v>
      </c>
      <c r="AQ729" s="27" t="b">
        <v>0</v>
      </c>
      <c r="AR729" s="27" t="b">
        <v>0</v>
      </c>
      <c r="AS729" s="27" t="b">
        <v>0</v>
      </c>
      <c r="AT729" s="27" t="b">
        <v>0</v>
      </c>
      <c r="AU729" s="27" t="b">
        <v>0</v>
      </c>
      <c r="AV729" s="27" t="b">
        <v>0</v>
      </c>
      <c r="AW729" s="27" t="b">
        <v>0</v>
      </c>
      <c r="AX729" s="27" t="b">
        <v>0</v>
      </c>
      <c r="AY729" s="27" t="b">
        <v>0</v>
      </c>
      <c r="AZ729" s="29"/>
    </row>
    <row r="730">
      <c r="A730" s="30" t="s">
        <v>3481</v>
      </c>
      <c r="B730" s="37"/>
      <c r="C730" s="44" t="s">
        <v>3482</v>
      </c>
      <c r="D730" s="33"/>
      <c r="E730" s="34">
        <v>4.0</v>
      </c>
      <c r="F730" s="35" t="s">
        <v>3483</v>
      </c>
      <c r="G730" s="36" t="s">
        <v>3484</v>
      </c>
      <c r="H730" s="21" t="b">
        <v>0</v>
      </c>
      <c r="I730" s="16" t="b">
        <v>0</v>
      </c>
      <c r="J730" s="16" t="b">
        <v>0</v>
      </c>
      <c r="K730" s="16" t="b">
        <v>0</v>
      </c>
      <c r="L730" s="23" t="b">
        <v>1</v>
      </c>
      <c r="M730" s="18" t="s">
        <v>3485</v>
      </c>
      <c r="N730" s="37"/>
      <c r="O730" s="38"/>
      <c r="P730" s="21" t="b">
        <v>0</v>
      </c>
      <c r="Q730" s="22" t="b">
        <v>1</v>
      </c>
      <c r="R730" s="17" t="b">
        <v>0</v>
      </c>
      <c r="X730" s="39"/>
      <c r="AI730" s="41"/>
      <c r="AJ730" s="27" t="b">
        <v>0</v>
      </c>
      <c r="AK730" s="27" t="b">
        <v>0</v>
      </c>
      <c r="AL730" s="27" t="b">
        <v>0</v>
      </c>
      <c r="AM730" s="27" t="b">
        <v>0</v>
      </c>
      <c r="AN730" s="27" t="b">
        <v>0</v>
      </c>
      <c r="AO730" s="28" t="b">
        <v>0</v>
      </c>
      <c r="AP730" s="27" t="b">
        <v>0</v>
      </c>
      <c r="AQ730" s="27" t="b">
        <v>0</v>
      </c>
      <c r="AR730" s="27" t="b">
        <v>0</v>
      </c>
      <c r="AS730" s="27" t="b">
        <v>0</v>
      </c>
      <c r="AT730" s="27" t="b">
        <v>0</v>
      </c>
      <c r="AU730" s="27" t="b">
        <v>0</v>
      </c>
      <c r="AV730" s="27" t="b">
        <v>0</v>
      </c>
      <c r="AW730" s="27" t="b">
        <v>0</v>
      </c>
      <c r="AX730" s="27" t="b">
        <v>0</v>
      </c>
      <c r="AY730" s="27" t="b">
        <v>0</v>
      </c>
      <c r="AZ730" s="29"/>
    </row>
    <row r="731">
      <c r="A731" s="9" t="s">
        <v>3486</v>
      </c>
      <c r="B731" s="42" t="s">
        <v>3487</v>
      </c>
      <c r="C731" s="48" t="s">
        <v>3488</v>
      </c>
      <c r="E731" s="12">
        <v>2.0</v>
      </c>
      <c r="F731" s="13" t="s">
        <v>3489</v>
      </c>
      <c r="G731" s="14" t="s">
        <v>3490</v>
      </c>
      <c r="H731" s="15" t="b">
        <v>1</v>
      </c>
      <c r="I731" s="16" t="b">
        <v>0</v>
      </c>
      <c r="J731" s="16" t="b">
        <v>0</v>
      </c>
      <c r="K731" s="16" t="b">
        <v>0</v>
      </c>
      <c r="L731" s="17" t="b">
        <v>0</v>
      </c>
      <c r="M731" s="18" t="s">
        <v>3491</v>
      </c>
      <c r="O731" s="40"/>
      <c r="P731" s="21" t="b">
        <v>0</v>
      </c>
      <c r="Q731" s="22" t="b">
        <v>1</v>
      </c>
      <c r="R731" s="17" t="b">
        <v>0</v>
      </c>
      <c r="X731" s="39"/>
      <c r="AI731" s="41"/>
      <c r="AO731" s="40"/>
    </row>
    <row r="732">
      <c r="A732" s="9" t="s">
        <v>3492</v>
      </c>
      <c r="B732" s="42" t="s">
        <v>3493</v>
      </c>
      <c r="C732" s="11"/>
      <c r="E732" s="43">
        <v>45779.0</v>
      </c>
      <c r="F732" s="10"/>
      <c r="G732" s="14" t="s">
        <v>3494</v>
      </c>
      <c r="H732" s="15" t="b">
        <v>1</v>
      </c>
      <c r="I732" s="16" t="b">
        <v>0</v>
      </c>
      <c r="J732" s="16" t="b">
        <v>0</v>
      </c>
      <c r="K732" s="16" t="b">
        <v>0</v>
      </c>
      <c r="L732" s="17" t="b">
        <v>0</v>
      </c>
      <c r="M732" s="18" t="s">
        <v>3495</v>
      </c>
      <c r="O732" s="40"/>
      <c r="P732" s="21" t="b">
        <v>0</v>
      </c>
      <c r="Q732" s="16" t="b">
        <v>0</v>
      </c>
      <c r="R732" s="17" t="b">
        <v>0</v>
      </c>
      <c r="X732" s="39"/>
      <c r="AI732" s="41"/>
      <c r="AO732" s="40"/>
    </row>
    <row r="733">
      <c r="A733" s="45" t="s">
        <v>3496</v>
      </c>
      <c r="B733" s="45" t="s">
        <v>3497</v>
      </c>
      <c r="C733" s="55" t="s">
        <v>3498</v>
      </c>
      <c r="D733" s="19"/>
      <c r="E733" s="34">
        <v>1000.0</v>
      </c>
      <c r="F733" s="56" t="s">
        <v>3499</v>
      </c>
      <c r="G733" s="57" t="s">
        <v>3500</v>
      </c>
      <c r="H733" s="21" t="b">
        <v>0</v>
      </c>
      <c r="I733" s="22" t="b">
        <v>1</v>
      </c>
      <c r="J733" s="16" t="b">
        <v>0</v>
      </c>
      <c r="K733" s="16" t="b">
        <v>0</v>
      </c>
      <c r="L733" s="17" t="b">
        <v>0</v>
      </c>
      <c r="M733" s="18"/>
      <c r="O733" s="40"/>
      <c r="P733" s="15" t="b">
        <v>1</v>
      </c>
      <c r="Q733" s="22" t="b">
        <v>1</v>
      </c>
      <c r="R733" s="23" t="b">
        <v>1</v>
      </c>
      <c r="S733" s="75" t="b">
        <v>1</v>
      </c>
      <c r="T733" s="22" t="b">
        <v>1</v>
      </c>
      <c r="U733" s="22" t="b">
        <v>1</v>
      </c>
      <c r="V733" s="16" t="b">
        <v>0</v>
      </c>
      <c r="W733" s="16" t="b">
        <v>0</v>
      </c>
      <c r="X733" s="15" t="b">
        <v>1</v>
      </c>
      <c r="Y733" s="16" t="b">
        <v>0</v>
      </c>
      <c r="Z733" s="16" t="b">
        <v>0</v>
      </c>
      <c r="AA733" s="16" t="b">
        <v>0</v>
      </c>
      <c r="AB733" s="16" t="b">
        <v>0</v>
      </c>
      <c r="AC733" s="16" t="b">
        <v>0</v>
      </c>
      <c r="AD733" s="16" t="b">
        <v>0</v>
      </c>
      <c r="AE733" s="16" t="b">
        <v>0</v>
      </c>
      <c r="AF733" s="16" t="b">
        <v>0</v>
      </c>
      <c r="AG733" s="16" t="b">
        <v>0</v>
      </c>
      <c r="AH733" s="19" t="s">
        <v>101</v>
      </c>
      <c r="AI733" s="25" t="s">
        <v>2714</v>
      </c>
      <c r="AO733" s="40"/>
    </row>
    <row r="734">
      <c r="A734" s="45" t="s">
        <v>3501</v>
      </c>
      <c r="B734" s="37" t="s">
        <v>3502</v>
      </c>
      <c r="C734" s="32">
        <v>9.71E11</v>
      </c>
      <c r="D734" s="29"/>
      <c r="E734" s="46">
        <v>7.0</v>
      </c>
      <c r="F734" s="33" t="s">
        <v>3503</v>
      </c>
      <c r="G734" s="47" t="s">
        <v>1522</v>
      </c>
      <c r="H734" s="21" t="b">
        <v>0</v>
      </c>
      <c r="I734" s="16" t="b">
        <v>0</v>
      </c>
      <c r="J734" s="22" t="b">
        <v>1</v>
      </c>
      <c r="K734" s="16" t="b">
        <v>0</v>
      </c>
      <c r="L734" s="17" t="b">
        <v>0</v>
      </c>
      <c r="M734" s="18"/>
      <c r="O734" s="40"/>
      <c r="P734" s="26" t="b">
        <v>0</v>
      </c>
      <c r="Q734" s="27" t="b">
        <v>0</v>
      </c>
      <c r="R734" s="28" t="b">
        <v>0</v>
      </c>
      <c r="X734" s="39"/>
      <c r="AI734" s="41"/>
      <c r="AJ734" s="63" t="b">
        <v>1</v>
      </c>
      <c r="AK734" s="27" t="b">
        <v>0</v>
      </c>
      <c r="AL734" s="27" t="b">
        <v>0</v>
      </c>
      <c r="AM734" s="27" t="b">
        <v>0</v>
      </c>
      <c r="AN734" s="27" t="b">
        <v>0</v>
      </c>
      <c r="AO734" s="28" t="b">
        <v>0</v>
      </c>
      <c r="AP734" s="27" t="b">
        <v>0</v>
      </c>
      <c r="AQ734" s="27" t="b">
        <v>0</v>
      </c>
      <c r="AR734" s="27" t="b">
        <v>0</v>
      </c>
      <c r="AS734" s="27" t="b">
        <v>0</v>
      </c>
      <c r="AT734" s="27" t="b">
        <v>0</v>
      </c>
      <c r="AU734" s="27" t="b">
        <v>0</v>
      </c>
      <c r="AV734" s="27" t="b">
        <v>0</v>
      </c>
      <c r="AW734" s="63" t="b">
        <v>1</v>
      </c>
      <c r="AX734" s="27" t="b">
        <v>0</v>
      </c>
      <c r="AY734" s="63" t="b">
        <v>1</v>
      </c>
      <c r="AZ734" s="29" t="s">
        <v>101</v>
      </c>
    </row>
    <row r="735">
      <c r="A735" s="45" t="s">
        <v>3504</v>
      </c>
      <c r="B735" s="37" t="s">
        <v>3505</v>
      </c>
      <c r="C735" s="32">
        <v>9.23332842425E11</v>
      </c>
      <c r="D735" s="29"/>
      <c r="E735" s="46">
        <v>10.0</v>
      </c>
      <c r="F735" s="33" t="s">
        <v>3506</v>
      </c>
      <c r="G735" s="47" t="s">
        <v>3507</v>
      </c>
      <c r="H735" s="21" t="b">
        <v>0</v>
      </c>
      <c r="I735" s="16" t="b">
        <v>0</v>
      </c>
      <c r="J735" s="22" t="b">
        <v>1</v>
      </c>
      <c r="K735" s="16" t="b">
        <v>0</v>
      </c>
      <c r="L735" s="17" t="b">
        <v>0</v>
      </c>
      <c r="M735" s="18"/>
      <c r="O735" s="40"/>
      <c r="P735" s="66" t="b">
        <v>1</v>
      </c>
      <c r="Q735" s="63" t="b">
        <v>1</v>
      </c>
      <c r="R735" s="64" t="b">
        <v>1</v>
      </c>
      <c r="X735" s="39"/>
      <c r="AI735" s="41"/>
      <c r="AJ735" s="63" t="b">
        <v>1</v>
      </c>
      <c r="AK735" s="27" t="b">
        <v>0</v>
      </c>
      <c r="AL735" s="27" t="b">
        <v>0</v>
      </c>
      <c r="AM735" s="27" t="b">
        <v>0</v>
      </c>
      <c r="AN735" s="27" t="b">
        <v>0</v>
      </c>
      <c r="AO735" s="28" t="b">
        <v>0</v>
      </c>
      <c r="AP735" s="27" t="b">
        <v>0</v>
      </c>
      <c r="AQ735" s="27" t="b">
        <v>0</v>
      </c>
      <c r="AR735" s="27" t="b">
        <v>0</v>
      </c>
      <c r="AS735" s="27" t="b">
        <v>0</v>
      </c>
      <c r="AT735" s="27" t="b">
        <v>0</v>
      </c>
      <c r="AU735" s="27" t="b">
        <v>0</v>
      </c>
      <c r="AV735" s="27" t="b">
        <v>0</v>
      </c>
      <c r="AW735" s="27" t="b">
        <v>0</v>
      </c>
      <c r="AX735" s="27" t="b">
        <v>0</v>
      </c>
      <c r="AY735" s="63" t="b">
        <v>1</v>
      </c>
      <c r="AZ735" s="29" t="s">
        <v>101</v>
      </c>
    </row>
    <row r="736">
      <c r="A736" s="45" t="s">
        <v>3508</v>
      </c>
      <c r="B736" s="37" t="s">
        <v>3509</v>
      </c>
      <c r="C736" s="32">
        <v>2.55752094238E11</v>
      </c>
      <c r="D736" s="33"/>
      <c r="E736" s="46">
        <v>1.0</v>
      </c>
      <c r="F736" s="29" t="s">
        <v>3510</v>
      </c>
      <c r="G736" s="47" t="s">
        <v>3511</v>
      </c>
      <c r="H736" s="21" t="b">
        <v>0</v>
      </c>
      <c r="I736" s="16" t="b">
        <v>0</v>
      </c>
      <c r="J736" s="16" t="b">
        <v>0</v>
      </c>
      <c r="K736" s="22" t="b">
        <v>1</v>
      </c>
      <c r="L736" s="17" t="b">
        <v>0</v>
      </c>
      <c r="M736" s="18"/>
      <c r="N736" s="37" t="s">
        <v>3512</v>
      </c>
      <c r="O736" s="38" t="s">
        <v>3513</v>
      </c>
      <c r="P736" s="26" t="b">
        <v>0</v>
      </c>
      <c r="Q736" s="27" t="b">
        <v>0</v>
      </c>
      <c r="R736" s="28" t="b">
        <v>0</v>
      </c>
      <c r="X736" s="39"/>
      <c r="AI736" s="41"/>
      <c r="AJ736" s="27" t="b">
        <v>0</v>
      </c>
      <c r="AK736" s="27" t="b">
        <v>0</v>
      </c>
      <c r="AL736" s="27" t="b">
        <v>0</v>
      </c>
      <c r="AM736" s="27" t="b">
        <v>0</v>
      </c>
      <c r="AN736" s="27" t="b">
        <v>0</v>
      </c>
      <c r="AO736" s="28" t="b">
        <v>0</v>
      </c>
      <c r="AP736" s="27" t="b">
        <v>0</v>
      </c>
      <c r="AQ736" s="27" t="b">
        <v>0</v>
      </c>
      <c r="AR736" s="27" t="b">
        <v>0</v>
      </c>
      <c r="AS736" s="27" t="b">
        <v>0</v>
      </c>
      <c r="AT736" s="27" t="b">
        <v>0</v>
      </c>
      <c r="AU736" s="27" t="b">
        <v>0</v>
      </c>
      <c r="AV736" s="27" t="b">
        <v>0</v>
      </c>
      <c r="AW736" s="27" t="b">
        <v>0</v>
      </c>
      <c r="AX736" s="27" t="b">
        <v>0</v>
      </c>
      <c r="AY736" s="27" t="b">
        <v>0</v>
      </c>
      <c r="AZ736" s="29"/>
    </row>
    <row r="737">
      <c r="A737" s="9" t="s">
        <v>3514</v>
      </c>
      <c r="B737" s="10"/>
      <c r="C737" s="11"/>
      <c r="E737" s="12">
        <v>8.0</v>
      </c>
      <c r="F737" s="13" t="s">
        <v>3515</v>
      </c>
      <c r="G737" s="14" t="s">
        <v>3516</v>
      </c>
      <c r="H737" s="15" t="b">
        <v>1</v>
      </c>
      <c r="I737" s="16" t="b">
        <v>0</v>
      </c>
      <c r="J737" s="16" t="b">
        <v>0</v>
      </c>
      <c r="K737" s="16" t="b">
        <v>0</v>
      </c>
      <c r="L737" s="17" t="b">
        <v>0</v>
      </c>
      <c r="M737" s="18" t="s">
        <v>3517</v>
      </c>
      <c r="O737" s="40"/>
      <c r="P737" s="21" t="b">
        <v>0</v>
      </c>
      <c r="Q737" s="22" t="b">
        <v>1</v>
      </c>
      <c r="R737" s="23" t="b">
        <v>1</v>
      </c>
      <c r="X737" s="39"/>
      <c r="AI737" s="41"/>
      <c r="AO737" s="40"/>
    </row>
    <row r="738">
      <c r="A738" s="30" t="s">
        <v>3518</v>
      </c>
      <c r="B738" s="31" t="s">
        <v>3519</v>
      </c>
      <c r="C738" s="32"/>
      <c r="D738" s="33"/>
      <c r="E738" s="34" t="s">
        <v>1181</v>
      </c>
      <c r="F738" s="35"/>
      <c r="G738" s="36" t="s">
        <v>3520</v>
      </c>
      <c r="H738" s="21" t="b">
        <v>0</v>
      </c>
      <c r="I738" s="16" t="b">
        <v>0</v>
      </c>
      <c r="J738" s="16" t="b">
        <v>0</v>
      </c>
      <c r="K738" s="16" t="b">
        <v>0</v>
      </c>
      <c r="L738" s="23" t="b">
        <v>1</v>
      </c>
      <c r="M738" s="18" t="s">
        <v>696</v>
      </c>
      <c r="N738" s="37"/>
      <c r="O738" s="38"/>
      <c r="P738" s="21" t="b">
        <v>0</v>
      </c>
      <c r="Q738" s="16" t="b">
        <v>0</v>
      </c>
      <c r="R738" s="17" t="b">
        <v>0</v>
      </c>
      <c r="X738" s="39"/>
      <c r="AI738" s="41"/>
      <c r="AJ738" s="27" t="b">
        <v>0</v>
      </c>
      <c r="AK738" s="27" t="b">
        <v>0</v>
      </c>
      <c r="AL738" s="27" t="b">
        <v>0</v>
      </c>
      <c r="AM738" s="27" t="b">
        <v>0</v>
      </c>
      <c r="AN738" s="27" t="b">
        <v>0</v>
      </c>
      <c r="AO738" s="28" t="b">
        <v>0</v>
      </c>
      <c r="AP738" s="27" t="b">
        <v>0</v>
      </c>
      <c r="AQ738" s="27" t="b">
        <v>0</v>
      </c>
      <c r="AR738" s="27" t="b">
        <v>0</v>
      </c>
      <c r="AS738" s="27" t="b">
        <v>0</v>
      </c>
      <c r="AT738" s="27" t="b">
        <v>0</v>
      </c>
      <c r="AU738" s="27" t="b">
        <v>0</v>
      </c>
      <c r="AV738" s="27" t="b">
        <v>0</v>
      </c>
      <c r="AW738" s="27" t="b">
        <v>0</v>
      </c>
      <c r="AX738" s="27" t="b">
        <v>0</v>
      </c>
      <c r="AY738" s="27" t="b">
        <v>0</v>
      </c>
      <c r="AZ738" s="29"/>
    </row>
    <row r="739">
      <c r="A739" s="9" t="s">
        <v>3521</v>
      </c>
      <c r="B739" s="42" t="s">
        <v>3522</v>
      </c>
      <c r="C739" s="11"/>
      <c r="E739" s="12">
        <v>11.0</v>
      </c>
      <c r="F739" s="10"/>
      <c r="G739" s="14" t="s">
        <v>3523</v>
      </c>
      <c r="H739" s="15" t="b">
        <v>1</v>
      </c>
      <c r="I739" s="16" t="b">
        <v>0</v>
      </c>
      <c r="J739" s="16" t="b">
        <v>0</v>
      </c>
      <c r="K739" s="16" t="b">
        <v>0</v>
      </c>
      <c r="L739" s="17" t="b">
        <v>0</v>
      </c>
      <c r="M739" s="18" t="s">
        <v>3524</v>
      </c>
      <c r="O739" s="40"/>
      <c r="P739" s="21" t="b">
        <v>0</v>
      </c>
      <c r="Q739" s="16" t="b">
        <v>0</v>
      </c>
      <c r="R739" s="23" t="b">
        <v>1</v>
      </c>
      <c r="X739" s="39"/>
      <c r="AI739" s="41"/>
      <c r="AO739" s="40"/>
    </row>
    <row r="740">
      <c r="A740" s="9" t="s">
        <v>3525</v>
      </c>
      <c r="B740" s="10"/>
      <c r="C740" s="48" t="s">
        <v>3526</v>
      </c>
      <c r="E740" s="12">
        <v>4.0</v>
      </c>
      <c r="F740" s="13" t="s">
        <v>3527</v>
      </c>
      <c r="G740" s="14" t="s">
        <v>3528</v>
      </c>
      <c r="H740" s="15" t="b">
        <v>1</v>
      </c>
      <c r="I740" s="16" t="b">
        <v>0</v>
      </c>
      <c r="J740" s="16" t="b">
        <v>0</v>
      </c>
      <c r="K740" s="16" t="b">
        <v>0</v>
      </c>
      <c r="L740" s="17" t="b">
        <v>0</v>
      </c>
      <c r="M740" s="18" t="s">
        <v>3529</v>
      </c>
      <c r="O740" s="40"/>
      <c r="P740" s="15" t="b">
        <v>1</v>
      </c>
      <c r="Q740" s="16" t="b">
        <v>0</v>
      </c>
      <c r="R740" s="23" t="b">
        <v>1</v>
      </c>
      <c r="X740" s="39"/>
      <c r="AI740" s="41"/>
      <c r="AO740" s="40"/>
    </row>
    <row r="741">
      <c r="A741" s="30" t="s">
        <v>3530</v>
      </c>
      <c r="B741" s="31" t="s">
        <v>3531</v>
      </c>
      <c r="C741" s="44" t="s">
        <v>3532</v>
      </c>
      <c r="D741" s="33"/>
      <c r="E741" s="60"/>
      <c r="F741" s="35"/>
      <c r="G741" s="36" t="s">
        <v>3533</v>
      </c>
      <c r="H741" s="21" t="b">
        <v>0</v>
      </c>
      <c r="I741" s="16" t="b">
        <v>0</v>
      </c>
      <c r="J741" s="16" t="b">
        <v>0</v>
      </c>
      <c r="K741" s="16" t="b">
        <v>0</v>
      </c>
      <c r="L741" s="23" t="b">
        <v>1</v>
      </c>
      <c r="M741" s="18" t="s">
        <v>781</v>
      </c>
      <c r="N741" s="37"/>
      <c r="O741" s="38"/>
      <c r="P741" s="21" t="b">
        <v>0</v>
      </c>
      <c r="Q741" s="16" t="b">
        <v>0</v>
      </c>
      <c r="R741" s="23" t="b">
        <v>1</v>
      </c>
      <c r="X741" s="39"/>
      <c r="AI741" s="41"/>
      <c r="AJ741" s="27" t="b">
        <v>0</v>
      </c>
      <c r="AK741" s="27" t="b">
        <v>0</v>
      </c>
      <c r="AL741" s="27" t="b">
        <v>0</v>
      </c>
      <c r="AM741" s="27" t="b">
        <v>0</v>
      </c>
      <c r="AN741" s="27" t="b">
        <v>0</v>
      </c>
      <c r="AO741" s="28" t="b">
        <v>0</v>
      </c>
      <c r="AP741" s="27" t="b">
        <v>0</v>
      </c>
      <c r="AQ741" s="27" t="b">
        <v>0</v>
      </c>
      <c r="AR741" s="27" t="b">
        <v>0</v>
      </c>
      <c r="AS741" s="27" t="b">
        <v>0</v>
      </c>
      <c r="AT741" s="27" t="b">
        <v>0</v>
      </c>
      <c r="AU741" s="27" t="b">
        <v>0</v>
      </c>
      <c r="AV741" s="27" t="b">
        <v>0</v>
      </c>
      <c r="AW741" s="27" t="b">
        <v>0</v>
      </c>
      <c r="AX741" s="27" t="b">
        <v>0</v>
      </c>
      <c r="AY741" s="27" t="b">
        <v>0</v>
      </c>
      <c r="AZ741" s="29"/>
    </row>
    <row r="742">
      <c r="A742" s="9" t="s">
        <v>3534</v>
      </c>
      <c r="B742" s="42" t="s">
        <v>3535</v>
      </c>
      <c r="C742" s="11"/>
      <c r="E742" s="12" t="s">
        <v>3536</v>
      </c>
      <c r="F742" s="13" t="s">
        <v>3537</v>
      </c>
      <c r="G742" s="14" t="s">
        <v>3538</v>
      </c>
      <c r="H742" s="15" t="b">
        <v>1</v>
      </c>
      <c r="I742" s="16" t="b">
        <v>0</v>
      </c>
      <c r="J742" s="16" t="b">
        <v>0</v>
      </c>
      <c r="K742" s="16" t="b">
        <v>0</v>
      </c>
      <c r="L742" s="17" t="b">
        <v>0</v>
      </c>
      <c r="M742" s="18" t="s">
        <v>3539</v>
      </c>
      <c r="O742" s="40"/>
      <c r="P742" s="15" t="b">
        <v>1</v>
      </c>
      <c r="Q742" s="22" t="b">
        <v>1</v>
      </c>
      <c r="R742" s="23" t="b">
        <v>1</v>
      </c>
      <c r="X742" s="39"/>
      <c r="AI742" s="41"/>
      <c r="AO742" s="40"/>
    </row>
    <row r="743">
      <c r="A743" s="9" t="s">
        <v>3540</v>
      </c>
      <c r="B743" s="42" t="s">
        <v>3541</v>
      </c>
      <c r="C743" s="11"/>
      <c r="E743" s="12">
        <v>3.0</v>
      </c>
      <c r="F743" s="10"/>
      <c r="G743" s="14" t="s">
        <v>3542</v>
      </c>
      <c r="H743" s="15" t="b">
        <v>1</v>
      </c>
      <c r="I743" s="16" t="b">
        <v>0</v>
      </c>
      <c r="J743" s="16" t="b">
        <v>0</v>
      </c>
      <c r="K743" s="16" t="b">
        <v>0</v>
      </c>
      <c r="L743" s="17" t="b">
        <v>0</v>
      </c>
      <c r="M743" s="18" t="s">
        <v>3543</v>
      </c>
      <c r="O743" s="40"/>
      <c r="P743" s="21" t="b">
        <v>0</v>
      </c>
      <c r="Q743" s="16" t="b">
        <v>0</v>
      </c>
      <c r="R743" s="23" t="b">
        <v>1</v>
      </c>
      <c r="X743" s="39"/>
      <c r="AI743" s="41"/>
      <c r="AO743" s="40"/>
    </row>
    <row r="744">
      <c r="A744" s="45" t="s">
        <v>3544</v>
      </c>
      <c r="B744" s="45"/>
      <c r="C744" s="59"/>
      <c r="D744" s="19"/>
      <c r="E744" s="34">
        <v>1.0</v>
      </c>
      <c r="F744" s="45"/>
      <c r="G744" s="57" t="s">
        <v>3545</v>
      </c>
      <c r="H744" s="21" t="b">
        <v>0</v>
      </c>
      <c r="I744" s="22" t="b">
        <v>1</v>
      </c>
      <c r="J744" s="16" t="b">
        <v>0</v>
      </c>
      <c r="K744" s="16" t="b">
        <v>0</v>
      </c>
      <c r="L744" s="17" t="b">
        <v>0</v>
      </c>
      <c r="M744" s="18"/>
      <c r="O744" s="40"/>
      <c r="P744" s="21" t="b">
        <v>0</v>
      </c>
      <c r="Q744" s="16" t="b">
        <v>0</v>
      </c>
      <c r="R744" s="17" t="b">
        <v>0</v>
      </c>
      <c r="S744" s="75" t="b">
        <v>1</v>
      </c>
      <c r="T744" s="22" t="b">
        <v>1</v>
      </c>
      <c r="U744" s="16" t="b">
        <v>0</v>
      </c>
      <c r="V744" s="16" t="b">
        <v>0</v>
      </c>
      <c r="W744" s="16" t="b">
        <v>0</v>
      </c>
      <c r="X744" s="21" t="b">
        <v>0</v>
      </c>
      <c r="Y744" s="16" t="b">
        <v>0</v>
      </c>
      <c r="Z744" s="16" t="b">
        <v>0</v>
      </c>
      <c r="AA744" s="16" t="b">
        <v>0</v>
      </c>
      <c r="AB744" s="22" t="b">
        <v>1</v>
      </c>
      <c r="AC744" s="16" t="b">
        <v>0</v>
      </c>
      <c r="AD744" s="16" t="b">
        <v>0</v>
      </c>
      <c r="AE744" s="16" t="b">
        <v>0</v>
      </c>
      <c r="AF744" s="16" t="b">
        <v>0</v>
      </c>
      <c r="AG744" s="16" t="b">
        <v>0</v>
      </c>
      <c r="AH744" s="19" t="s">
        <v>101</v>
      </c>
      <c r="AI744" s="25" t="s">
        <v>568</v>
      </c>
      <c r="AO744" s="40"/>
    </row>
    <row r="745">
      <c r="A745" s="9" t="s">
        <v>3546</v>
      </c>
      <c r="B745" s="42" t="s">
        <v>3547</v>
      </c>
      <c r="C745" s="48" t="s">
        <v>3548</v>
      </c>
      <c r="D745" s="50" t="s">
        <v>3549</v>
      </c>
      <c r="E745" s="12">
        <v>2.0</v>
      </c>
      <c r="F745" s="10"/>
      <c r="G745" s="14" t="s">
        <v>3550</v>
      </c>
      <c r="H745" s="15" t="b">
        <v>1</v>
      </c>
      <c r="I745" s="16" t="b">
        <v>0</v>
      </c>
      <c r="J745" s="16" t="b">
        <v>0</v>
      </c>
      <c r="K745" s="16" t="b">
        <v>0</v>
      </c>
      <c r="L745" s="17" t="b">
        <v>0</v>
      </c>
      <c r="M745" s="18" t="s">
        <v>3551</v>
      </c>
      <c r="N745" s="19"/>
      <c r="O745" s="20"/>
      <c r="P745" s="15" t="b">
        <v>1</v>
      </c>
      <c r="Q745" s="22" t="b">
        <v>1</v>
      </c>
      <c r="R745" s="17" t="b">
        <v>0</v>
      </c>
      <c r="S745" s="74"/>
      <c r="T745" s="16"/>
      <c r="U745" s="16"/>
      <c r="V745" s="16"/>
      <c r="W745" s="16"/>
      <c r="X745" s="21"/>
      <c r="Y745" s="16"/>
      <c r="Z745" s="16"/>
      <c r="AA745" s="16"/>
      <c r="AB745" s="16"/>
      <c r="AC745" s="16"/>
      <c r="AD745" s="16"/>
      <c r="AE745" s="16"/>
      <c r="AF745" s="16"/>
      <c r="AG745" s="16"/>
      <c r="AH745" s="19"/>
      <c r="AI745" s="25"/>
      <c r="AJ745" s="27"/>
      <c r="AK745" s="27"/>
      <c r="AL745" s="27"/>
      <c r="AM745" s="27"/>
      <c r="AN745" s="27"/>
      <c r="AO745" s="28"/>
      <c r="AP745" s="27"/>
      <c r="AQ745" s="27"/>
      <c r="AR745" s="27"/>
      <c r="AS745" s="27"/>
      <c r="AT745" s="27"/>
      <c r="AU745" s="27"/>
      <c r="AV745" s="27"/>
      <c r="AW745" s="27"/>
      <c r="AX745" s="27"/>
      <c r="AY745" s="27"/>
      <c r="AZ745" s="29"/>
    </row>
    <row r="746">
      <c r="A746" s="45" t="s">
        <v>3552</v>
      </c>
      <c r="B746" s="37" t="s">
        <v>3553</v>
      </c>
      <c r="C746" s="32"/>
      <c r="D746" s="33"/>
      <c r="E746" s="46">
        <v>3.0</v>
      </c>
      <c r="F746" s="58" t="s">
        <v>3554</v>
      </c>
      <c r="G746" s="47" t="s">
        <v>3555</v>
      </c>
      <c r="H746" s="21" t="b">
        <v>0</v>
      </c>
      <c r="I746" s="16" t="b">
        <v>0</v>
      </c>
      <c r="J746" s="16" t="b">
        <v>0</v>
      </c>
      <c r="K746" s="22" t="b">
        <v>1</v>
      </c>
      <c r="L746" s="17" t="b">
        <v>0</v>
      </c>
      <c r="M746" s="18"/>
      <c r="N746" s="37" t="s">
        <v>3556</v>
      </c>
      <c r="O746" s="38" t="s">
        <v>2501</v>
      </c>
      <c r="P746" s="26" t="b">
        <v>0</v>
      </c>
      <c r="Q746" s="27" t="b">
        <v>0</v>
      </c>
      <c r="R746" s="28" t="b">
        <v>0</v>
      </c>
      <c r="X746" s="39"/>
      <c r="AI746" s="41"/>
      <c r="AJ746" s="27" t="b">
        <v>0</v>
      </c>
      <c r="AK746" s="27" t="b">
        <v>0</v>
      </c>
      <c r="AL746" s="27" t="b">
        <v>0</v>
      </c>
      <c r="AM746" s="27" t="b">
        <v>0</v>
      </c>
      <c r="AN746" s="27" t="b">
        <v>0</v>
      </c>
      <c r="AO746" s="28" t="b">
        <v>0</v>
      </c>
      <c r="AP746" s="27" t="b">
        <v>0</v>
      </c>
      <c r="AQ746" s="27" t="b">
        <v>0</v>
      </c>
      <c r="AR746" s="27" t="b">
        <v>0</v>
      </c>
      <c r="AS746" s="27" t="b">
        <v>0</v>
      </c>
      <c r="AT746" s="27" t="b">
        <v>0</v>
      </c>
      <c r="AU746" s="27" t="b">
        <v>0</v>
      </c>
      <c r="AV746" s="27" t="b">
        <v>0</v>
      </c>
      <c r="AW746" s="27" t="b">
        <v>0</v>
      </c>
      <c r="AX746" s="27" t="b">
        <v>0</v>
      </c>
      <c r="AY746" s="27" t="b">
        <v>0</v>
      </c>
      <c r="AZ746" s="29"/>
    </row>
    <row r="747">
      <c r="A747" s="45" t="s">
        <v>3557</v>
      </c>
      <c r="B747" s="37" t="s">
        <v>3558</v>
      </c>
      <c r="C747" s="32"/>
      <c r="D747" s="33"/>
      <c r="E747" s="46">
        <v>2.0</v>
      </c>
      <c r="F747" s="29"/>
      <c r="G747" s="47" t="s">
        <v>3559</v>
      </c>
      <c r="H747" s="21" t="b">
        <v>0</v>
      </c>
      <c r="I747" s="16" t="b">
        <v>0</v>
      </c>
      <c r="J747" s="16" t="b">
        <v>0</v>
      </c>
      <c r="K747" s="22" t="b">
        <v>1</v>
      </c>
      <c r="L747" s="17" t="b">
        <v>0</v>
      </c>
      <c r="M747" s="18"/>
      <c r="N747" s="37" t="s">
        <v>3560</v>
      </c>
      <c r="O747" s="38" t="s">
        <v>3561</v>
      </c>
      <c r="P747" s="26" t="b">
        <v>0</v>
      </c>
      <c r="Q747" s="27" t="b">
        <v>0</v>
      </c>
      <c r="R747" s="28" t="b">
        <v>0</v>
      </c>
      <c r="X747" s="39"/>
      <c r="AI747" s="41"/>
      <c r="AJ747" s="27" t="b">
        <v>0</v>
      </c>
      <c r="AK747" s="27" t="b">
        <v>0</v>
      </c>
      <c r="AL747" s="27" t="b">
        <v>0</v>
      </c>
      <c r="AM747" s="27" t="b">
        <v>0</v>
      </c>
      <c r="AN747" s="27" t="b">
        <v>0</v>
      </c>
      <c r="AO747" s="28" t="b">
        <v>0</v>
      </c>
      <c r="AP747" s="27" t="b">
        <v>0</v>
      </c>
      <c r="AQ747" s="27" t="b">
        <v>0</v>
      </c>
      <c r="AR747" s="27" t="b">
        <v>0</v>
      </c>
      <c r="AS747" s="27" t="b">
        <v>0</v>
      </c>
      <c r="AT747" s="27" t="b">
        <v>0</v>
      </c>
      <c r="AU747" s="27" t="b">
        <v>0</v>
      </c>
      <c r="AV747" s="27" t="b">
        <v>0</v>
      </c>
      <c r="AW747" s="27" t="b">
        <v>0</v>
      </c>
      <c r="AX747" s="27" t="b">
        <v>0</v>
      </c>
      <c r="AY747" s="27" t="b">
        <v>0</v>
      </c>
      <c r="AZ747" s="29"/>
    </row>
    <row r="748">
      <c r="A748" s="9" t="s">
        <v>3562</v>
      </c>
      <c r="B748" s="42" t="s">
        <v>3563</v>
      </c>
      <c r="C748" s="48" t="s">
        <v>3564</v>
      </c>
      <c r="E748" s="12" t="s">
        <v>3565</v>
      </c>
      <c r="F748" s="42" t="s">
        <v>3566</v>
      </c>
      <c r="G748" s="14" t="s">
        <v>3567</v>
      </c>
      <c r="H748" s="15" t="b">
        <v>1</v>
      </c>
      <c r="I748" s="16" t="b">
        <v>0</v>
      </c>
      <c r="J748" s="16" t="b">
        <v>0</v>
      </c>
      <c r="K748" s="16" t="b">
        <v>0</v>
      </c>
      <c r="L748" s="17" t="b">
        <v>0</v>
      </c>
      <c r="M748" s="18" t="s">
        <v>3568</v>
      </c>
      <c r="O748" s="40"/>
      <c r="P748" s="15" t="b">
        <v>1</v>
      </c>
      <c r="Q748" s="22" t="b">
        <v>1</v>
      </c>
      <c r="R748" s="23" t="b">
        <v>1</v>
      </c>
      <c r="X748" s="39"/>
      <c r="AI748" s="41"/>
      <c r="AO748" s="40"/>
    </row>
    <row r="749">
      <c r="A749" s="30" t="s">
        <v>3569</v>
      </c>
      <c r="B749" s="37"/>
      <c r="C749" s="44" t="s">
        <v>3570</v>
      </c>
      <c r="D749" s="33"/>
      <c r="E749" s="34">
        <v>50.0</v>
      </c>
      <c r="F749" s="35"/>
      <c r="G749" s="36" t="s">
        <v>3571</v>
      </c>
      <c r="H749" s="21" t="b">
        <v>0</v>
      </c>
      <c r="I749" s="16" t="b">
        <v>0</v>
      </c>
      <c r="J749" s="16" t="b">
        <v>0</v>
      </c>
      <c r="K749" s="16" t="b">
        <v>0</v>
      </c>
      <c r="L749" s="23" t="b">
        <v>1</v>
      </c>
      <c r="M749" s="18" t="s">
        <v>3572</v>
      </c>
      <c r="N749" s="37"/>
      <c r="O749" s="38"/>
      <c r="P749" s="21" t="b">
        <v>0</v>
      </c>
      <c r="Q749" s="22" t="b">
        <v>1</v>
      </c>
      <c r="R749" s="23" t="b">
        <v>1</v>
      </c>
      <c r="X749" s="39"/>
      <c r="AI749" s="41"/>
      <c r="AJ749" s="27" t="b">
        <v>0</v>
      </c>
      <c r="AK749" s="27" t="b">
        <v>0</v>
      </c>
      <c r="AL749" s="27" t="b">
        <v>0</v>
      </c>
      <c r="AM749" s="27" t="b">
        <v>0</v>
      </c>
      <c r="AN749" s="27" t="b">
        <v>0</v>
      </c>
      <c r="AO749" s="28" t="b">
        <v>0</v>
      </c>
      <c r="AP749" s="27" t="b">
        <v>0</v>
      </c>
      <c r="AQ749" s="27" t="b">
        <v>0</v>
      </c>
      <c r="AR749" s="27" t="b">
        <v>0</v>
      </c>
      <c r="AS749" s="27" t="b">
        <v>0</v>
      </c>
      <c r="AT749" s="27" t="b">
        <v>0</v>
      </c>
      <c r="AU749" s="27" t="b">
        <v>0</v>
      </c>
      <c r="AV749" s="27" t="b">
        <v>0</v>
      </c>
      <c r="AW749" s="27" t="b">
        <v>0</v>
      </c>
      <c r="AX749" s="27" t="b">
        <v>0</v>
      </c>
      <c r="AY749" s="27" t="b">
        <v>0</v>
      </c>
      <c r="AZ749" s="29"/>
    </row>
    <row r="750">
      <c r="A750" s="9" t="s">
        <v>3573</v>
      </c>
      <c r="B750" s="42" t="s">
        <v>3574</v>
      </c>
      <c r="C750" s="11"/>
      <c r="E750" s="12" t="s">
        <v>3575</v>
      </c>
      <c r="F750" s="10"/>
      <c r="G750" s="14" t="s">
        <v>3576</v>
      </c>
      <c r="H750" s="15" t="b">
        <v>1</v>
      </c>
      <c r="I750" s="16" t="b">
        <v>0</v>
      </c>
      <c r="J750" s="16" t="b">
        <v>0</v>
      </c>
      <c r="K750" s="16" t="b">
        <v>0</v>
      </c>
      <c r="L750" s="17" t="b">
        <v>0</v>
      </c>
      <c r="M750" s="18" t="s">
        <v>270</v>
      </c>
      <c r="N750" s="19"/>
      <c r="O750" s="20"/>
      <c r="P750" s="15" t="b">
        <v>1</v>
      </c>
      <c r="Q750" s="16" t="b">
        <v>0</v>
      </c>
      <c r="R750" s="17" t="b">
        <v>0</v>
      </c>
      <c r="S750" s="74"/>
      <c r="T750" s="16"/>
      <c r="U750" s="16"/>
      <c r="V750" s="16"/>
      <c r="W750" s="16"/>
      <c r="X750" s="21"/>
      <c r="Y750" s="16"/>
      <c r="Z750" s="16"/>
      <c r="AA750" s="16"/>
      <c r="AB750" s="16"/>
      <c r="AC750" s="16"/>
      <c r="AD750" s="16"/>
      <c r="AE750" s="16"/>
      <c r="AF750" s="16"/>
      <c r="AG750" s="16"/>
      <c r="AH750" s="19"/>
      <c r="AI750" s="25"/>
      <c r="AJ750" s="27"/>
      <c r="AK750" s="27"/>
      <c r="AL750" s="27"/>
      <c r="AM750" s="27"/>
      <c r="AN750" s="27"/>
      <c r="AO750" s="28"/>
      <c r="AP750" s="27"/>
      <c r="AQ750" s="27"/>
      <c r="AR750" s="27"/>
      <c r="AS750" s="27"/>
      <c r="AT750" s="27"/>
      <c r="AU750" s="27"/>
      <c r="AV750" s="27"/>
      <c r="AW750" s="27"/>
      <c r="AX750" s="27"/>
      <c r="AY750" s="27"/>
      <c r="AZ750" s="29"/>
    </row>
    <row r="751">
      <c r="A751" s="30" t="s">
        <v>3577</v>
      </c>
      <c r="B751" s="37"/>
      <c r="C751" s="44" t="s">
        <v>3578</v>
      </c>
      <c r="D751" s="33"/>
      <c r="E751" s="34">
        <v>10.0</v>
      </c>
      <c r="F751" s="35"/>
      <c r="G751" s="36" t="s">
        <v>3579</v>
      </c>
      <c r="H751" s="21" t="b">
        <v>0</v>
      </c>
      <c r="I751" s="16" t="b">
        <v>0</v>
      </c>
      <c r="J751" s="16" t="b">
        <v>0</v>
      </c>
      <c r="K751" s="16" t="b">
        <v>0</v>
      </c>
      <c r="L751" s="23" t="b">
        <v>1</v>
      </c>
      <c r="M751" s="18" t="s">
        <v>3580</v>
      </c>
      <c r="N751" s="37"/>
      <c r="O751" s="38"/>
      <c r="P751" s="21" t="b">
        <v>0</v>
      </c>
      <c r="Q751" s="16" t="b">
        <v>0</v>
      </c>
      <c r="R751" s="23" t="b">
        <v>1</v>
      </c>
      <c r="X751" s="39"/>
      <c r="AI751" s="41"/>
      <c r="AJ751" s="27" t="b">
        <v>0</v>
      </c>
      <c r="AK751" s="27" t="b">
        <v>0</v>
      </c>
      <c r="AL751" s="27" t="b">
        <v>0</v>
      </c>
      <c r="AM751" s="27" t="b">
        <v>0</v>
      </c>
      <c r="AN751" s="27" t="b">
        <v>0</v>
      </c>
      <c r="AO751" s="28" t="b">
        <v>0</v>
      </c>
      <c r="AP751" s="27" t="b">
        <v>0</v>
      </c>
      <c r="AQ751" s="27" t="b">
        <v>0</v>
      </c>
      <c r="AR751" s="27" t="b">
        <v>0</v>
      </c>
      <c r="AS751" s="27" t="b">
        <v>0</v>
      </c>
      <c r="AT751" s="27" t="b">
        <v>0</v>
      </c>
      <c r="AU751" s="27" t="b">
        <v>0</v>
      </c>
      <c r="AV751" s="27" t="b">
        <v>0</v>
      </c>
      <c r="AW751" s="27" t="b">
        <v>0</v>
      </c>
      <c r="AX751" s="27" t="b">
        <v>0</v>
      </c>
      <c r="AY751" s="27" t="b">
        <v>0</v>
      </c>
      <c r="AZ751" s="29"/>
    </row>
    <row r="752">
      <c r="A752" s="45" t="s">
        <v>3581</v>
      </c>
      <c r="B752" s="37" t="s">
        <v>3582</v>
      </c>
      <c r="C752" s="32">
        <v>4.91761273839E11</v>
      </c>
      <c r="D752" s="33" t="s">
        <v>3583</v>
      </c>
      <c r="E752" s="46">
        <v>3.0</v>
      </c>
      <c r="F752" s="58" t="s">
        <v>3584</v>
      </c>
      <c r="G752" s="47" t="s">
        <v>3585</v>
      </c>
      <c r="H752" s="21" t="b">
        <v>0</v>
      </c>
      <c r="I752" s="16" t="b">
        <v>0</v>
      </c>
      <c r="J752" s="16" t="b">
        <v>0</v>
      </c>
      <c r="K752" s="22" t="b">
        <v>1</v>
      </c>
      <c r="L752" s="17" t="b">
        <v>0</v>
      </c>
      <c r="M752" s="18"/>
      <c r="N752" s="37" t="s">
        <v>3586</v>
      </c>
      <c r="O752" s="38" t="s">
        <v>3587</v>
      </c>
      <c r="P752" s="26" t="b">
        <v>0</v>
      </c>
      <c r="Q752" s="27" t="b">
        <v>0</v>
      </c>
      <c r="R752" s="28" t="b">
        <v>0</v>
      </c>
      <c r="X752" s="39"/>
      <c r="AI752" s="41"/>
      <c r="AJ752" s="27" t="b">
        <v>0</v>
      </c>
      <c r="AK752" s="27" t="b">
        <v>0</v>
      </c>
      <c r="AL752" s="27" t="b">
        <v>0</v>
      </c>
      <c r="AM752" s="27" t="b">
        <v>0</v>
      </c>
      <c r="AN752" s="27" t="b">
        <v>0</v>
      </c>
      <c r="AO752" s="28" t="b">
        <v>0</v>
      </c>
      <c r="AP752" s="27" t="b">
        <v>0</v>
      </c>
      <c r="AQ752" s="27" t="b">
        <v>0</v>
      </c>
      <c r="AR752" s="27" t="b">
        <v>0</v>
      </c>
      <c r="AS752" s="27" t="b">
        <v>0</v>
      </c>
      <c r="AT752" s="27" t="b">
        <v>0</v>
      </c>
      <c r="AU752" s="27" t="b">
        <v>0</v>
      </c>
      <c r="AV752" s="27" t="b">
        <v>0</v>
      </c>
      <c r="AW752" s="27" t="b">
        <v>0</v>
      </c>
      <c r="AX752" s="27" t="b">
        <v>0</v>
      </c>
      <c r="AY752" s="27" t="b">
        <v>0</v>
      </c>
      <c r="AZ752" s="29"/>
    </row>
    <row r="753">
      <c r="A753" s="9" t="s">
        <v>3588</v>
      </c>
      <c r="B753" s="42" t="s">
        <v>3589</v>
      </c>
      <c r="C753" s="48" t="s">
        <v>3590</v>
      </c>
      <c r="E753" s="12">
        <v>7.0</v>
      </c>
      <c r="F753" s="13" t="s">
        <v>3591</v>
      </c>
      <c r="G753" s="14" t="s">
        <v>3592</v>
      </c>
      <c r="H753" s="15" t="b">
        <v>1</v>
      </c>
      <c r="I753" s="16" t="b">
        <v>0</v>
      </c>
      <c r="J753" s="16" t="b">
        <v>0</v>
      </c>
      <c r="K753" s="16" t="b">
        <v>0</v>
      </c>
      <c r="L753" s="17" t="b">
        <v>0</v>
      </c>
      <c r="M753" s="18" t="s">
        <v>3593</v>
      </c>
      <c r="O753" s="40"/>
      <c r="P753" s="15" t="b">
        <v>1</v>
      </c>
      <c r="Q753" s="16" t="b">
        <v>0</v>
      </c>
      <c r="R753" s="17" t="b">
        <v>0</v>
      </c>
      <c r="X753" s="39"/>
      <c r="AI753" s="41"/>
      <c r="AO753" s="40"/>
    </row>
    <row r="754">
      <c r="A754" s="45" t="s">
        <v>3594</v>
      </c>
      <c r="B754" s="45"/>
      <c r="C754" s="55" t="s">
        <v>3595</v>
      </c>
      <c r="D754" s="19"/>
      <c r="E754" s="34">
        <v>3.0</v>
      </c>
      <c r="F754" s="56" t="s">
        <v>3596</v>
      </c>
      <c r="G754" s="57" t="s">
        <v>3597</v>
      </c>
      <c r="H754" s="21" t="b">
        <v>0</v>
      </c>
      <c r="I754" s="22" t="b">
        <v>1</v>
      </c>
      <c r="J754" s="16" t="b">
        <v>0</v>
      </c>
      <c r="K754" s="16" t="b">
        <v>0</v>
      </c>
      <c r="L754" s="17" t="b">
        <v>0</v>
      </c>
      <c r="M754" s="18"/>
      <c r="O754" s="40"/>
      <c r="P754" s="15" t="b">
        <v>1</v>
      </c>
      <c r="Q754" s="16" t="b">
        <v>0</v>
      </c>
      <c r="R754" s="23" t="b">
        <v>1</v>
      </c>
      <c r="S754" s="75" t="b">
        <v>1</v>
      </c>
      <c r="T754" s="22" t="b">
        <v>1</v>
      </c>
      <c r="U754" s="16" t="b">
        <v>0</v>
      </c>
      <c r="V754" s="16" t="b">
        <v>0</v>
      </c>
      <c r="W754" s="16" t="b">
        <v>0</v>
      </c>
      <c r="X754" s="15" t="b">
        <v>1</v>
      </c>
      <c r="Y754" s="22" t="b">
        <v>1</v>
      </c>
      <c r="Z754" s="16" t="b">
        <v>0</v>
      </c>
      <c r="AA754" s="22" t="b">
        <v>1</v>
      </c>
      <c r="AB754" s="22" t="b">
        <v>1</v>
      </c>
      <c r="AC754" s="16" t="b">
        <v>0</v>
      </c>
      <c r="AD754" s="16" t="b">
        <v>0</v>
      </c>
      <c r="AE754" s="16" t="b">
        <v>0</v>
      </c>
      <c r="AF754" s="16" t="b">
        <v>0</v>
      </c>
      <c r="AG754" s="16" t="b">
        <v>0</v>
      </c>
      <c r="AH754" s="19" t="s">
        <v>101</v>
      </c>
      <c r="AI754" s="25" t="s">
        <v>3598</v>
      </c>
      <c r="AO754" s="40"/>
    </row>
    <row r="755">
      <c r="A755" s="30" t="s">
        <v>3599</v>
      </c>
      <c r="B755" s="37"/>
      <c r="C755" s="44" t="s">
        <v>3600</v>
      </c>
      <c r="D755" s="33"/>
      <c r="E755" s="34" t="s">
        <v>3601</v>
      </c>
      <c r="F755" s="35"/>
      <c r="G755" s="36" t="s">
        <v>3602</v>
      </c>
      <c r="H755" s="21" t="b">
        <v>0</v>
      </c>
      <c r="I755" s="16" t="b">
        <v>0</v>
      </c>
      <c r="J755" s="16" t="b">
        <v>0</v>
      </c>
      <c r="K755" s="16" t="b">
        <v>0</v>
      </c>
      <c r="L755" s="23" t="b">
        <v>1</v>
      </c>
      <c r="M755" s="18" t="s">
        <v>3603</v>
      </c>
      <c r="N755" s="37"/>
      <c r="O755" s="38"/>
      <c r="P755" s="15" t="b">
        <v>1</v>
      </c>
      <c r="Q755" s="22" t="b">
        <v>1</v>
      </c>
      <c r="R755" s="23" t="b">
        <v>1</v>
      </c>
      <c r="X755" s="39"/>
      <c r="AI755" s="41"/>
      <c r="AJ755" s="27" t="b">
        <v>0</v>
      </c>
      <c r="AK755" s="27" t="b">
        <v>0</v>
      </c>
      <c r="AL755" s="27" t="b">
        <v>0</v>
      </c>
      <c r="AM755" s="27" t="b">
        <v>0</v>
      </c>
      <c r="AN755" s="27" t="b">
        <v>0</v>
      </c>
      <c r="AO755" s="28" t="b">
        <v>0</v>
      </c>
      <c r="AP755" s="27" t="b">
        <v>0</v>
      </c>
      <c r="AQ755" s="27" t="b">
        <v>0</v>
      </c>
      <c r="AR755" s="27" t="b">
        <v>0</v>
      </c>
      <c r="AS755" s="27" t="b">
        <v>0</v>
      </c>
      <c r="AT755" s="27" t="b">
        <v>0</v>
      </c>
      <c r="AU755" s="27" t="b">
        <v>0</v>
      </c>
      <c r="AV755" s="27" t="b">
        <v>0</v>
      </c>
      <c r="AW755" s="27" t="b">
        <v>0</v>
      </c>
      <c r="AX755" s="27" t="b">
        <v>0</v>
      </c>
      <c r="AY755" s="27" t="b">
        <v>0</v>
      </c>
      <c r="AZ755" s="29"/>
    </row>
    <row r="756">
      <c r="A756" s="9" t="s">
        <v>3604</v>
      </c>
      <c r="B756" s="10"/>
      <c r="C756" s="48" t="s">
        <v>3605</v>
      </c>
      <c r="E756" s="12">
        <v>10.0</v>
      </c>
      <c r="F756" s="10"/>
      <c r="G756" s="14" t="s">
        <v>3606</v>
      </c>
      <c r="H756" s="15" t="b">
        <v>1</v>
      </c>
      <c r="I756" s="16" t="b">
        <v>0</v>
      </c>
      <c r="J756" s="16" t="b">
        <v>0</v>
      </c>
      <c r="K756" s="16" t="b">
        <v>0</v>
      </c>
      <c r="L756" s="17" t="b">
        <v>0</v>
      </c>
      <c r="M756" s="18" t="s">
        <v>3607</v>
      </c>
      <c r="O756" s="40"/>
      <c r="P756" s="21" t="b">
        <v>0</v>
      </c>
      <c r="Q756" s="16" t="b">
        <v>0</v>
      </c>
      <c r="R756" s="23" t="b">
        <v>1</v>
      </c>
      <c r="X756" s="39"/>
      <c r="AI756" s="41"/>
      <c r="AO756" s="40"/>
    </row>
    <row r="757">
      <c r="A757" s="45" t="s">
        <v>3608</v>
      </c>
      <c r="B757" s="45"/>
      <c r="C757" s="55">
        <v>3.51918531941E11</v>
      </c>
      <c r="D757" s="19"/>
      <c r="E757" s="34">
        <v>4.0</v>
      </c>
      <c r="F757" s="56" t="s">
        <v>3609</v>
      </c>
      <c r="G757" s="57" t="s">
        <v>3610</v>
      </c>
      <c r="H757" s="21" t="b">
        <v>0</v>
      </c>
      <c r="I757" s="22" t="b">
        <v>1</v>
      </c>
      <c r="J757" s="16" t="b">
        <v>0</v>
      </c>
      <c r="K757" s="16" t="b">
        <v>0</v>
      </c>
      <c r="L757" s="17" t="b">
        <v>0</v>
      </c>
      <c r="M757" s="18"/>
      <c r="O757" s="40"/>
      <c r="P757" s="15" t="b">
        <v>1</v>
      </c>
      <c r="Q757" s="16" t="b">
        <v>0</v>
      </c>
      <c r="R757" s="17" t="b">
        <v>0</v>
      </c>
      <c r="S757" s="74" t="b">
        <v>0</v>
      </c>
      <c r="T757" s="22" t="b">
        <v>1</v>
      </c>
      <c r="U757" s="22" t="b">
        <v>1</v>
      </c>
      <c r="V757" s="16" t="b">
        <v>0</v>
      </c>
      <c r="W757" s="16" t="b">
        <v>0</v>
      </c>
      <c r="X757" s="21" t="b">
        <v>0</v>
      </c>
      <c r="Y757" s="16" t="b">
        <v>0</v>
      </c>
      <c r="Z757" s="16" t="b">
        <v>0</v>
      </c>
      <c r="AA757" s="16" t="b">
        <v>0</v>
      </c>
      <c r="AB757" s="16" t="b">
        <v>0</v>
      </c>
      <c r="AC757" s="16" t="b">
        <v>0</v>
      </c>
      <c r="AD757" s="22" t="b">
        <v>1</v>
      </c>
      <c r="AE757" s="16" t="b">
        <v>0</v>
      </c>
      <c r="AF757" s="16" t="b">
        <v>0</v>
      </c>
      <c r="AG757" s="22" t="b">
        <v>1</v>
      </c>
      <c r="AH757" s="19" t="s">
        <v>101</v>
      </c>
      <c r="AI757" s="25" t="s">
        <v>3611</v>
      </c>
      <c r="AO757" s="40"/>
    </row>
    <row r="758">
      <c r="A758" s="45" t="s">
        <v>3612</v>
      </c>
      <c r="B758" s="37" t="s">
        <v>3613</v>
      </c>
      <c r="C758" s="32" t="s">
        <v>3614</v>
      </c>
      <c r="D758" s="29"/>
      <c r="E758" s="46">
        <v>10.0</v>
      </c>
      <c r="F758" s="33" t="s">
        <v>3615</v>
      </c>
      <c r="G758" s="47" t="s">
        <v>3616</v>
      </c>
      <c r="H758" s="21" t="b">
        <v>0</v>
      </c>
      <c r="I758" s="16" t="b">
        <v>0</v>
      </c>
      <c r="J758" s="22" t="b">
        <v>1</v>
      </c>
      <c r="K758" s="16" t="b">
        <v>0</v>
      </c>
      <c r="L758" s="17" t="b">
        <v>0</v>
      </c>
      <c r="M758" s="18"/>
      <c r="O758" s="40"/>
      <c r="P758" s="66" t="b">
        <v>1</v>
      </c>
      <c r="Q758" s="27" t="b">
        <v>0</v>
      </c>
      <c r="R758" s="28" t="b">
        <v>0</v>
      </c>
      <c r="X758" s="39"/>
      <c r="AI758" s="41"/>
      <c r="AJ758" s="27" t="b">
        <v>0</v>
      </c>
      <c r="AK758" s="27" t="b">
        <v>0</v>
      </c>
      <c r="AL758" s="63" t="b">
        <v>1</v>
      </c>
      <c r="AM758" s="27" t="b">
        <v>0</v>
      </c>
      <c r="AN758" s="27" t="b">
        <v>0</v>
      </c>
      <c r="AO758" s="28" t="b">
        <v>0</v>
      </c>
      <c r="AP758" s="63" t="b">
        <v>1</v>
      </c>
      <c r="AQ758" s="27" t="b">
        <v>0</v>
      </c>
      <c r="AR758" s="27" t="b">
        <v>0</v>
      </c>
      <c r="AS758" s="27" t="b">
        <v>0</v>
      </c>
      <c r="AT758" s="27" t="b">
        <v>0</v>
      </c>
      <c r="AU758" s="27" t="b">
        <v>0</v>
      </c>
      <c r="AV758" s="27" t="b">
        <v>0</v>
      </c>
      <c r="AW758" s="27" t="b">
        <v>0</v>
      </c>
      <c r="AX758" s="27" t="b">
        <v>0</v>
      </c>
      <c r="AY758" s="27" t="b">
        <v>0</v>
      </c>
      <c r="AZ758" s="29" t="s">
        <v>101</v>
      </c>
    </row>
    <row r="759">
      <c r="A759" s="9" t="s">
        <v>3617</v>
      </c>
      <c r="B759" s="10"/>
      <c r="C759" s="48" t="s">
        <v>3618</v>
      </c>
      <c r="E759" s="12">
        <v>2.0</v>
      </c>
      <c r="F759" s="13" t="s">
        <v>3619</v>
      </c>
      <c r="G759" s="14" t="s">
        <v>3620</v>
      </c>
      <c r="H759" s="15" t="b">
        <v>1</v>
      </c>
      <c r="I759" s="16" t="b">
        <v>0</v>
      </c>
      <c r="J759" s="16" t="b">
        <v>0</v>
      </c>
      <c r="K759" s="16" t="b">
        <v>0</v>
      </c>
      <c r="L759" s="17" t="b">
        <v>0</v>
      </c>
      <c r="M759" s="18" t="s">
        <v>3621</v>
      </c>
      <c r="N759" s="19"/>
      <c r="O759" s="20"/>
      <c r="P759" s="21" t="b">
        <v>0</v>
      </c>
      <c r="Q759" s="16" t="b">
        <v>0</v>
      </c>
      <c r="R759" s="23" t="b">
        <v>1</v>
      </c>
      <c r="S759" s="74"/>
      <c r="T759" s="16"/>
      <c r="U759" s="16"/>
      <c r="V759" s="16"/>
      <c r="W759" s="16"/>
      <c r="X759" s="21"/>
      <c r="Y759" s="16"/>
      <c r="Z759" s="16"/>
      <c r="AA759" s="16"/>
      <c r="AB759" s="16"/>
      <c r="AC759" s="16"/>
      <c r="AD759" s="16"/>
      <c r="AE759" s="16"/>
      <c r="AF759" s="16"/>
      <c r="AG759" s="16"/>
      <c r="AH759" s="19"/>
      <c r="AI759" s="25"/>
      <c r="AJ759" s="27"/>
      <c r="AK759" s="27"/>
      <c r="AL759" s="27"/>
      <c r="AM759" s="27"/>
      <c r="AN759" s="27"/>
      <c r="AO759" s="28"/>
      <c r="AP759" s="27"/>
      <c r="AQ759" s="27"/>
      <c r="AR759" s="27"/>
      <c r="AS759" s="27"/>
      <c r="AT759" s="27"/>
      <c r="AU759" s="27"/>
      <c r="AV759" s="27"/>
      <c r="AW759" s="27"/>
      <c r="AX759" s="27"/>
      <c r="AY759" s="27"/>
      <c r="AZ759" s="29"/>
    </row>
    <row r="760">
      <c r="A760" s="45" t="s">
        <v>3622</v>
      </c>
      <c r="B760" s="45" t="s">
        <v>3623</v>
      </c>
      <c r="C760" s="59"/>
      <c r="D760" s="19"/>
      <c r="E760" s="60"/>
      <c r="F760" s="45"/>
      <c r="G760" s="57" t="s">
        <v>3624</v>
      </c>
      <c r="H760" s="21" t="b">
        <v>0</v>
      </c>
      <c r="I760" s="22" t="b">
        <v>1</v>
      </c>
      <c r="J760" s="16" t="b">
        <v>0</v>
      </c>
      <c r="K760" s="16" t="b">
        <v>0</v>
      </c>
      <c r="L760" s="17" t="b">
        <v>0</v>
      </c>
      <c r="M760" s="18"/>
      <c r="O760" s="40"/>
      <c r="P760" s="21" t="b">
        <v>0</v>
      </c>
      <c r="Q760" s="16" t="b">
        <v>0</v>
      </c>
      <c r="R760" s="17" t="b">
        <v>0</v>
      </c>
      <c r="S760" s="75" t="b">
        <v>1</v>
      </c>
      <c r="T760" s="22" t="b">
        <v>1</v>
      </c>
      <c r="U760" s="22" t="b">
        <v>1</v>
      </c>
      <c r="V760" s="22" t="b">
        <v>1</v>
      </c>
      <c r="W760" s="16" t="b">
        <v>0</v>
      </c>
      <c r="X760" s="15" t="b">
        <v>1</v>
      </c>
      <c r="Y760" s="16" t="b">
        <v>0</v>
      </c>
      <c r="Z760" s="16" t="b">
        <v>0</v>
      </c>
      <c r="AA760" s="16" t="b">
        <v>0</v>
      </c>
      <c r="AB760" s="16" t="b">
        <v>0</v>
      </c>
      <c r="AC760" s="16" t="b">
        <v>0</v>
      </c>
      <c r="AD760" s="16" t="b">
        <v>0</v>
      </c>
      <c r="AE760" s="16" t="b">
        <v>0</v>
      </c>
      <c r="AF760" s="16" t="b">
        <v>0</v>
      </c>
      <c r="AG760" s="16" t="b">
        <v>0</v>
      </c>
      <c r="AH760" s="19" t="s">
        <v>101</v>
      </c>
      <c r="AI760" s="25" t="s">
        <v>3625</v>
      </c>
      <c r="AO760" s="40"/>
    </row>
    <row r="761">
      <c r="A761" s="9" t="s">
        <v>3626</v>
      </c>
      <c r="B761" s="42" t="s">
        <v>3627</v>
      </c>
      <c r="C761" s="11"/>
      <c r="E761" s="12">
        <v>5.0</v>
      </c>
      <c r="F761" s="13" t="s">
        <v>3628</v>
      </c>
      <c r="G761" s="14" t="s">
        <v>3629</v>
      </c>
      <c r="H761" s="15" t="b">
        <v>1</v>
      </c>
      <c r="I761" s="16" t="b">
        <v>0</v>
      </c>
      <c r="J761" s="16" t="b">
        <v>0</v>
      </c>
      <c r="K761" s="16" t="b">
        <v>0</v>
      </c>
      <c r="L761" s="17" t="b">
        <v>0</v>
      </c>
      <c r="M761" s="18" t="s">
        <v>3630</v>
      </c>
      <c r="O761" s="40"/>
      <c r="P761" s="15" t="b">
        <v>1</v>
      </c>
      <c r="Q761" s="22" t="b">
        <v>1</v>
      </c>
      <c r="R761" s="17" t="b">
        <v>0</v>
      </c>
      <c r="X761" s="39"/>
      <c r="AI761" s="41"/>
      <c r="AJ761" s="27"/>
      <c r="AK761" s="27"/>
      <c r="AL761" s="27"/>
      <c r="AM761" s="27"/>
      <c r="AN761" s="27"/>
      <c r="AO761" s="28"/>
      <c r="AP761" s="27"/>
      <c r="AQ761" s="27"/>
      <c r="AR761" s="27"/>
      <c r="AS761" s="27"/>
      <c r="AT761" s="27"/>
      <c r="AU761" s="27"/>
      <c r="AV761" s="27"/>
      <c r="AW761" s="27"/>
      <c r="AX761" s="27"/>
      <c r="AY761" s="27"/>
      <c r="AZ761" s="29"/>
    </row>
    <row r="762">
      <c r="A762" s="45" t="s">
        <v>3631</v>
      </c>
      <c r="B762" s="37" t="s">
        <v>3632</v>
      </c>
      <c r="C762" s="32" t="s">
        <v>3633</v>
      </c>
      <c r="D762" s="33"/>
      <c r="E762" s="46">
        <v>2.0</v>
      </c>
      <c r="F762" s="29"/>
      <c r="G762" s="47" t="s">
        <v>3634</v>
      </c>
      <c r="H762" s="21" t="b">
        <v>0</v>
      </c>
      <c r="I762" s="16" t="b">
        <v>0</v>
      </c>
      <c r="J762" s="16" t="b">
        <v>0</v>
      </c>
      <c r="K762" s="22" t="b">
        <v>1</v>
      </c>
      <c r="L762" s="17" t="b">
        <v>0</v>
      </c>
      <c r="M762" s="18"/>
      <c r="N762" s="37" t="s">
        <v>3635</v>
      </c>
      <c r="O762" s="38" t="s">
        <v>3636</v>
      </c>
      <c r="P762" s="26" t="b">
        <v>0</v>
      </c>
      <c r="Q762" s="27" t="b">
        <v>0</v>
      </c>
      <c r="R762" s="28" t="b">
        <v>0</v>
      </c>
      <c r="X762" s="39"/>
      <c r="AI762" s="41"/>
      <c r="AJ762" s="27" t="b">
        <v>0</v>
      </c>
      <c r="AK762" s="27" t="b">
        <v>0</v>
      </c>
      <c r="AL762" s="27" t="b">
        <v>0</v>
      </c>
      <c r="AM762" s="27" t="b">
        <v>0</v>
      </c>
      <c r="AN762" s="27" t="b">
        <v>0</v>
      </c>
      <c r="AO762" s="28" t="b">
        <v>0</v>
      </c>
      <c r="AP762" s="27" t="b">
        <v>0</v>
      </c>
      <c r="AQ762" s="27" t="b">
        <v>0</v>
      </c>
      <c r="AR762" s="27" t="b">
        <v>0</v>
      </c>
      <c r="AS762" s="27" t="b">
        <v>0</v>
      </c>
      <c r="AT762" s="27" t="b">
        <v>0</v>
      </c>
      <c r="AU762" s="27" t="b">
        <v>0</v>
      </c>
      <c r="AV762" s="27" t="b">
        <v>0</v>
      </c>
      <c r="AW762" s="27" t="b">
        <v>0</v>
      </c>
      <c r="AX762" s="27" t="b">
        <v>0</v>
      </c>
      <c r="AY762" s="27" t="b">
        <v>0</v>
      </c>
      <c r="AZ762" s="29"/>
    </row>
    <row r="763">
      <c r="A763" s="30" t="s">
        <v>3637</v>
      </c>
      <c r="B763" s="31" t="s">
        <v>3638</v>
      </c>
      <c r="C763" s="32"/>
      <c r="D763" s="33"/>
      <c r="E763" s="34">
        <v>30.0</v>
      </c>
      <c r="F763" s="35"/>
      <c r="G763" s="36" t="s">
        <v>3639</v>
      </c>
      <c r="H763" s="21" t="b">
        <v>0</v>
      </c>
      <c r="I763" s="16" t="b">
        <v>0</v>
      </c>
      <c r="J763" s="16" t="b">
        <v>0</v>
      </c>
      <c r="K763" s="16" t="b">
        <v>0</v>
      </c>
      <c r="L763" s="23" t="b">
        <v>1</v>
      </c>
      <c r="M763" s="18" t="s">
        <v>25</v>
      </c>
      <c r="N763" s="37"/>
      <c r="O763" s="38"/>
      <c r="P763" s="15" t="b">
        <v>1</v>
      </c>
      <c r="Q763" s="22" t="b">
        <v>1</v>
      </c>
      <c r="R763" s="23" t="b">
        <v>1</v>
      </c>
      <c r="X763" s="39"/>
      <c r="AI763" s="41"/>
      <c r="AJ763" s="27" t="b">
        <v>0</v>
      </c>
      <c r="AK763" s="27" t="b">
        <v>0</v>
      </c>
      <c r="AL763" s="27" t="b">
        <v>0</v>
      </c>
      <c r="AM763" s="27" t="b">
        <v>0</v>
      </c>
      <c r="AN763" s="27" t="b">
        <v>0</v>
      </c>
      <c r="AO763" s="28" t="b">
        <v>0</v>
      </c>
      <c r="AP763" s="27" t="b">
        <v>0</v>
      </c>
      <c r="AQ763" s="27" t="b">
        <v>0</v>
      </c>
      <c r="AR763" s="27" t="b">
        <v>0</v>
      </c>
      <c r="AS763" s="27" t="b">
        <v>0</v>
      </c>
      <c r="AT763" s="27" t="b">
        <v>0</v>
      </c>
      <c r="AU763" s="27" t="b">
        <v>0</v>
      </c>
      <c r="AV763" s="27" t="b">
        <v>0</v>
      </c>
      <c r="AW763" s="27" t="b">
        <v>0</v>
      </c>
      <c r="AX763" s="27" t="b">
        <v>0</v>
      </c>
      <c r="AY763" s="27" t="b">
        <v>0</v>
      </c>
      <c r="AZ763" s="29"/>
    </row>
    <row r="764">
      <c r="A764" s="9" t="s">
        <v>3640</v>
      </c>
      <c r="B764" s="10"/>
      <c r="C764" s="48" t="s">
        <v>3641</v>
      </c>
      <c r="E764" s="12">
        <v>1.0</v>
      </c>
      <c r="F764" s="10"/>
      <c r="G764" s="14" t="s">
        <v>3642</v>
      </c>
      <c r="H764" s="15" t="b">
        <v>1</v>
      </c>
      <c r="I764" s="16" t="b">
        <v>0</v>
      </c>
      <c r="J764" s="16" t="b">
        <v>0</v>
      </c>
      <c r="K764" s="16" t="b">
        <v>0</v>
      </c>
      <c r="L764" s="17" t="b">
        <v>0</v>
      </c>
      <c r="M764" s="18" t="s">
        <v>3643</v>
      </c>
      <c r="O764" s="40"/>
      <c r="P764" s="15" t="b">
        <v>1</v>
      </c>
      <c r="Q764" s="22" t="b">
        <v>1</v>
      </c>
      <c r="R764" s="23" t="b">
        <v>1</v>
      </c>
      <c r="X764" s="39"/>
      <c r="AI764" s="41"/>
      <c r="AO764" s="40"/>
    </row>
    <row r="765">
      <c r="A765" s="30" t="s">
        <v>3644</v>
      </c>
      <c r="B765" s="37"/>
      <c r="C765" s="32"/>
      <c r="D765" s="54" t="s">
        <v>3123</v>
      </c>
      <c r="E765" s="34" t="s">
        <v>62</v>
      </c>
      <c r="F765" s="35"/>
      <c r="G765" s="36" t="s">
        <v>62</v>
      </c>
      <c r="H765" s="21" t="b">
        <v>0</v>
      </c>
      <c r="I765" s="16" t="b">
        <v>0</v>
      </c>
      <c r="J765" s="16" t="b">
        <v>0</v>
      </c>
      <c r="K765" s="16" t="b">
        <v>0</v>
      </c>
      <c r="L765" s="23" t="b">
        <v>1</v>
      </c>
      <c r="M765" s="18" t="s">
        <v>3645</v>
      </c>
      <c r="N765" s="37"/>
      <c r="O765" s="38"/>
      <c r="P765" s="21" t="b">
        <v>0</v>
      </c>
      <c r="Q765" s="16" t="b">
        <v>0</v>
      </c>
      <c r="R765" s="23" t="b">
        <v>1</v>
      </c>
      <c r="X765" s="39"/>
      <c r="AI765" s="41"/>
      <c r="AJ765" s="27" t="b">
        <v>0</v>
      </c>
      <c r="AK765" s="27" t="b">
        <v>0</v>
      </c>
      <c r="AL765" s="27" t="b">
        <v>0</v>
      </c>
      <c r="AM765" s="27" t="b">
        <v>0</v>
      </c>
      <c r="AN765" s="27" t="b">
        <v>0</v>
      </c>
      <c r="AO765" s="28" t="b">
        <v>0</v>
      </c>
      <c r="AP765" s="27" t="b">
        <v>0</v>
      </c>
      <c r="AQ765" s="27" t="b">
        <v>0</v>
      </c>
      <c r="AR765" s="27" t="b">
        <v>0</v>
      </c>
      <c r="AS765" s="27" t="b">
        <v>0</v>
      </c>
      <c r="AT765" s="27" t="b">
        <v>0</v>
      </c>
      <c r="AU765" s="27" t="b">
        <v>0</v>
      </c>
      <c r="AV765" s="27" t="b">
        <v>0</v>
      </c>
      <c r="AW765" s="27" t="b">
        <v>0</v>
      </c>
      <c r="AX765" s="27" t="b">
        <v>0</v>
      </c>
      <c r="AY765" s="27" t="b">
        <v>0</v>
      </c>
      <c r="AZ765" s="29"/>
    </row>
    <row r="766">
      <c r="A766" s="9" t="s">
        <v>3646</v>
      </c>
      <c r="B766" s="10"/>
      <c r="C766" s="11"/>
      <c r="E766" s="12">
        <v>2.0</v>
      </c>
      <c r="F766" s="13" t="s">
        <v>3647</v>
      </c>
      <c r="G766" s="14" t="s">
        <v>3648</v>
      </c>
      <c r="H766" s="15" t="b">
        <v>1</v>
      </c>
      <c r="I766" s="16" t="b">
        <v>0</v>
      </c>
      <c r="J766" s="16" t="b">
        <v>0</v>
      </c>
      <c r="K766" s="16" t="b">
        <v>0</v>
      </c>
      <c r="L766" s="17" t="b">
        <v>0</v>
      </c>
      <c r="M766" s="18" t="s">
        <v>3649</v>
      </c>
      <c r="O766" s="40"/>
      <c r="P766" s="15" t="b">
        <v>1</v>
      </c>
      <c r="Q766" s="16" t="b">
        <v>0</v>
      </c>
      <c r="R766" s="17" t="b">
        <v>0</v>
      </c>
      <c r="X766" s="39"/>
      <c r="AI766" s="41"/>
      <c r="AO766" s="40"/>
    </row>
    <row r="767">
      <c r="A767" s="9" t="s">
        <v>3650</v>
      </c>
      <c r="B767" s="10"/>
      <c r="C767" s="48" t="s">
        <v>3651</v>
      </c>
      <c r="E767" s="12">
        <v>72.0</v>
      </c>
      <c r="F767" s="13" t="s">
        <v>3652</v>
      </c>
      <c r="G767" s="14" t="s">
        <v>3653</v>
      </c>
      <c r="H767" s="15" t="b">
        <v>1</v>
      </c>
      <c r="I767" s="16" t="b">
        <v>0</v>
      </c>
      <c r="J767" s="16" t="b">
        <v>0</v>
      </c>
      <c r="K767" s="16" t="b">
        <v>0</v>
      </c>
      <c r="L767" s="17" t="b">
        <v>0</v>
      </c>
      <c r="M767" s="18" t="s">
        <v>3654</v>
      </c>
      <c r="O767" s="40"/>
      <c r="P767" s="15" t="b">
        <v>1</v>
      </c>
      <c r="Q767" s="22" t="b">
        <v>1</v>
      </c>
      <c r="R767" s="17" t="b">
        <v>0</v>
      </c>
      <c r="X767" s="39"/>
      <c r="AI767" s="41"/>
      <c r="AO767" s="40"/>
    </row>
    <row r="768">
      <c r="A768" s="45" t="s">
        <v>3655</v>
      </c>
      <c r="B768" s="45"/>
      <c r="C768" s="55">
        <v>3.2475396536E10</v>
      </c>
      <c r="D768" s="19"/>
      <c r="E768" s="34">
        <v>5.0</v>
      </c>
      <c r="F768" s="45"/>
      <c r="G768" s="57" t="s">
        <v>3656</v>
      </c>
      <c r="H768" s="21" t="b">
        <v>0</v>
      </c>
      <c r="I768" s="22" t="b">
        <v>1</v>
      </c>
      <c r="J768" s="16" t="b">
        <v>0</v>
      </c>
      <c r="K768" s="16" t="b">
        <v>0</v>
      </c>
      <c r="L768" s="17" t="b">
        <v>0</v>
      </c>
      <c r="M768" s="18"/>
      <c r="O768" s="40"/>
      <c r="P768" s="21" t="b">
        <v>0</v>
      </c>
      <c r="Q768" s="16" t="b">
        <v>0</v>
      </c>
      <c r="R768" s="17" t="b">
        <v>0</v>
      </c>
      <c r="S768" s="75" t="b">
        <v>1</v>
      </c>
      <c r="T768" s="22" t="b">
        <v>1</v>
      </c>
      <c r="U768" s="16" t="b">
        <v>0</v>
      </c>
      <c r="V768" s="16" t="b">
        <v>0</v>
      </c>
      <c r="W768" s="16" t="b">
        <v>0</v>
      </c>
      <c r="X768" s="15" t="b">
        <v>1</v>
      </c>
      <c r="Y768" s="16" t="b">
        <v>0</v>
      </c>
      <c r="Z768" s="16" t="b">
        <v>0</v>
      </c>
      <c r="AA768" s="16" t="b">
        <v>0</v>
      </c>
      <c r="AB768" s="16" t="b">
        <v>0</v>
      </c>
      <c r="AC768" s="16" t="b">
        <v>0</v>
      </c>
      <c r="AD768" s="16" t="b">
        <v>0</v>
      </c>
      <c r="AE768" s="16" t="b">
        <v>0</v>
      </c>
      <c r="AF768" s="16" t="b">
        <v>0</v>
      </c>
      <c r="AG768" s="16" t="b">
        <v>0</v>
      </c>
      <c r="AH768" s="19" t="s">
        <v>101</v>
      </c>
      <c r="AI768" s="25" t="s">
        <v>3657</v>
      </c>
      <c r="AO768" s="40"/>
    </row>
    <row r="769">
      <c r="A769" s="9" t="s">
        <v>3658</v>
      </c>
      <c r="B769" s="42" t="s">
        <v>3659</v>
      </c>
      <c r="C769" s="48" t="s">
        <v>3660</v>
      </c>
      <c r="E769" s="12">
        <v>12.0</v>
      </c>
      <c r="F769" s="13" t="s">
        <v>3661</v>
      </c>
      <c r="G769" s="14" t="s">
        <v>3662</v>
      </c>
      <c r="H769" s="15" t="b">
        <v>1</v>
      </c>
      <c r="I769" s="16" t="b">
        <v>0</v>
      </c>
      <c r="J769" s="16" t="b">
        <v>0</v>
      </c>
      <c r="K769" s="16" t="b">
        <v>0</v>
      </c>
      <c r="L769" s="17" t="b">
        <v>0</v>
      </c>
      <c r="M769" s="18" t="s">
        <v>3663</v>
      </c>
      <c r="O769" s="40"/>
      <c r="P769" s="21" t="b">
        <v>0</v>
      </c>
      <c r="Q769" s="22" t="b">
        <v>1</v>
      </c>
      <c r="R769" s="17" t="b">
        <v>0</v>
      </c>
      <c r="X769" s="39"/>
      <c r="AI769" s="41"/>
      <c r="AO769" s="40"/>
    </row>
    <row r="770">
      <c r="A770" s="45" t="s">
        <v>3664</v>
      </c>
      <c r="B770" s="37" t="s">
        <v>3665</v>
      </c>
      <c r="C770" s="67"/>
      <c r="D770" s="29"/>
      <c r="E770" s="46">
        <v>6.0</v>
      </c>
      <c r="F770" s="33" t="s">
        <v>3666</v>
      </c>
      <c r="G770" s="47" t="s">
        <v>3667</v>
      </c>
      <c r="H770" s="21" t="b">
        <v>0</v>
      </c>
      <c r="I770" s="16" t="b">
        <v>0</v>
      </c>
      <c r="J770" s="22" t="b">
        <v>1</v>
      </c>
      <c r="K770" s="16" t="b">
        <v>0</v>
      </c>
      <c r="L770" s="17" t="b">
        <v>0</v>
      </c>
      <c r="M770" s="18"/>
      <c r="O770" s="40"/>
      <c r="P770" s="66" t="b">
        <v>1</v>
      </c>
      <c r="Q770" s="63" t="b">
        <v>1</v>
      </c>
      <c r="R770" s="28" t="b">
        <v>0</v>
      </c>
      <c r="X770" s="39"/>
      <c r="AI770" s="41"/>
      <c r="AJ770" s="63" t="b">
        <v>1</v>
      </c>
      <c r="AK770" s="27" t="b">
        <v>0</v>
      </c>
      <c r="AL770" s="27" t="b">
        <v>0</v>
      </c>
      <c r="AM770" s="27" t="b">
        <v>0</v>
      </c>
      <c r="AN770" s="27" t="b">
        <v>0</v>
      </c>
      <c r="AO770" s="28" t="b">
        <v>0</v>
      </c>
      <c r="AP770" s="63" t="b">
        <v>1</v>
      </c>
      <c r="AQ770" s="27" t="b">
        <v>0</v>
      </c>
      <c r="AR770" s="27" t="b">
        <v>0</v>
      </c>
      <c r="AS770" s="27" t="b">
        <v>0</v>
      </c>
      <c r="AT770" s="27" t="b">
        <v>0</v>
      </c>
      <c r="AU770" s="27" t="b">
        <v>0</v>
      </c>
      <c r="AV770" s="27" t="b">
        <v>0</v>
      </c>
      <c r="AW770" s="27" t="b">
        <v>0</v>
      </c>
      <c r="AX770" s="27" t="b">
        <v>0</v>
      </c>
      <c r="AY770" s="27" t="b">
        <v>0</v>
      </c>
      <c r="AZ770" s="29" t="s">
        <v>101</v>
      </c>
    </row>
    <row r="771">
      <c r="A771" s="9" t="s">
        <v>3668</v>
      </c>
      <c r="B771" s="10"/>
      <c r="C771" s="48" t="s">
        <v>3669</v>
      </c>
      <c r="E771" s="12">
        <v>4.0</v>
      </c>
      <c r="F771" s="10"/>
      <c r="G771" s="14" t="s">
        <v>3670</v>
      </c>
      <c r="H771" s="15" t="b">
        <v>1</v>
      </c>
      <c r="I771" s="16" t="b">
        <v>0</v>
      </c>
      <c r="J771" s="16" t="b">
        <v>0</v>
      </c>
      <c r="K771" s="16" t="b">
        <v>0</v>
      </c>
      <c r="L771" s="17" t="b">
        <v>0</v>
      </c>
      <c r="M771" s="18" t="s">
        <v>3671</v>
      </c>
      <c r="N771" s="19"/>
      <c r="O771" s="20"/>
      <c r="P771" s="21" t="b">
        <v>0</v>
      </c>
      <c r="Q771" s="16" t="b">
        <v>0</v>
      </c>
      <c r="R771" s="17" t="b">
        <v>0</v>
      </c>
      <c r="S771" s="74"/>
      <c r="T771" s="16"/>
      <c r="U771" s="16"/>
      <c r="V771" s="16"/>
      <c r="W771" s="16"/>
      <c r="X771" s="21"/>
      <c r="Y771" s="16"/>
      <c r="Z771" s="16"/>
      <c r="AA771" s="16"/>
      <c r="AB771" s="16"/>
      <c r="AC771" s="16"/>
      <c r="AD771" s="16"/>
      <c r="AE771" s="16"/>
      <c r="AF771" s="16"/>
      <c r="AG771" s="16"/>
      <c r="AH771" s="19"/>
      <c r="AI771" s="25"/>
      <c r="AJ771" s="27"/>
      <c r="AK771" s="27"/>
      <c r="AL771" s="27"/>
      <c r="AM771" s="27"/>
      <c r="AN771" s="27"/>
      <c r="AO771" s="28"/>
      <c r="AP771" s="27"/>
      <c r="AQ771" s="27"/>
      <c r="AR771" s="27"/>
      <c r="AS771" s="27"/>
      <c r="AT771" s="27"/>
      <c r="AU771" s="27"/>
      <c r="AV771" s="27"/>
      <c r="AW771" s="27"/>
      <c r="AX771" s="27"/>
      <c r="AY771" s="27"/>
      <c r="AZ771" s="29"/>
    </row>
    <row r="772">
      <c r="A772" s="30" t="s">
        <v>3672</v>
      </c>
      <c r="B772" s="31" t="s">
        <v>3673</v>
      </c>
      <c r="C772" s="44" t="s">
        <v>3674</v>
      </c>
      <c r="D772" s="33"/>
      <c r="E772" s="34">
        <v>1.0</v>
      </c>
      <c r="F772" s="35"/>
      <c r="G772" s="36" t="s">
        <v>3675</v>
      </c>
      <c r="H772" s="21" t="b">
        <v>0</v>
      </c>
      <c r="I772" s="16" t="b">
        <v>0</v>
      </c>
      <c r="J772" s="16" t="b">
        <v>0</v>
      </c>
      <c r="K772" s="16" t="b">
        <v>0</v>
      </c>
      <c r="L772" s="23" t="b">
        <v>1</v>
      </c>
      <c r="M772" s="18" t="s">
        <v>3676</v>
      </c>
      <c r="N772" s="37"/>
      <c r="O772" s="38"/>
      <c r="P772" s="21" t="b">
        <v>0</v>
      </c>
      <c r="Q772" s="16" t="b">
        <v>0</v>
      </c>
      <c r="R772" s="23" t="b">
        <v>1</v>
      </c>
      <c r="X772" s="39"/>
      <c r="AI772" s="41"/>
      <c r="AJ772" s="27" t="b">
        <v>0</v>
      </c>
      <c r="AK772" s="27" t="b">
        <v>0</v>
      </c>
      <c r="AL772" s="27" t="b">
        <v>0</v>
      </c>
      <c r="AM772" s="27" t="b">
        <v>0</v>
      </c>
      <c r="AN772" s="27" t="b">
        <v>0</v>
      </c>
      <c r="AO772" s="28" t="b">
        <v>0</v>
      </c>
      <c r="AP772" s="27" t="b">
        <v>0</v>
      </c>
      <c r="AQ772" s="27" t="b">
        <v>0</v>
      </c>
      <c r="AR772" s="27" t="b">
        <v>0</v>
      </c>
      <c r="AS772" s="27" t="b">
        <v>0</v>
      </c>
      <c r="AT772" s="27" t="b">
        <v>0</v>
      </c>
      <c r="AU772" s="27" t="b">
        <v>0</v>
      </c>
      <c r="AV772" s="27" t="b">
        <v>0</v>
      </c>
      <c r="AW772" s="27" t="b">
        <v>0</v>
      </c>
      <c r="AX772" s="27" t="b">
        <v>0</v>
      </c>
      <c r="AY772" s="27" t="b">
        <v>0</v>
      </c>
      <c r="AZ772" s="29"/>
    </row>
    <row r="773">
      <c r="A773" s="30" t="s">
        <v>3677</v>
      </c>
      <c r="B773" s="37"/>
      <c r="C773" s="44" t="s">
        <v>3678</v>
      </c>
      <c r="D773" s="33"/>
      <c r="E773" s="34">
        <v>1800.0</v>
      </c>
      <c r="F773" s="35" t="s">
        <v>3679</v>
      </c>
      <c r="G773" s="36" t="s">
        <v>3680</v>
      </c>
      <c r="H773" s="21" t="b">
        <v>0</v>
      </c>
      <c r="I773" s="16" t="b">
        <v>0</v>
      </c>
      <c r="J773" s="16" t="b">
        <v>0</v>
      </c>
      <c r="K773" s="16" t="b">
        <v>0</v>
      </c>
      <c r="L773" s="23" t="b">
        <v>1</v>
      </c>
      <c r="M773" s="18" t="s">
        <v>3681</v>
      </c>
      <c r="N773" s="37"/>
      <c r="O773" s="38"/>
      <c r="P773" s="15" t="b">
        <v>1</v>
      </c>
      <c r="Q773" s="16" t="b">
        <v>0</v>
      </c>
      <c r="R773" s="17" t="b">
        <v>0</v>
      </c>
      <c r="X773" s="39"/>
      <c r="AI773" s="41"/>
      <c r="AJ773" s="27" t="b">
        <v>0</v>
      </c>
      <c r="AK773" s="27" t="b">
        <v>0</v>
      </c>
      <c r="AL773" s="27" t="b">
        <v>0</v>
      </c>
      <c r="AM773" s="27" t="b">
        <v>0</v>
      </c>
      <c r="AN773" s="27" t="b">
        <v>0</v>
      </c>
      <c r="AO773" s="28" t="b">
        <v>0</v>
      </c>
      <c r="AP773" s="27" t="b">
        <v>0</v>
      </c>
      <c r="AQ773" s="27" t="b">
        <v>0</v>
      </c>
      <c r="AR773" s="27" t="b">
        <v>0</v>
      </c>
      <c r="AS773" s="27" t="b">
        <v>0</v>
      </c>
      <c r="AT773" s="27" t="b">
        <v>0</v>
      </c>
      <c r="AU773" s="27" t="b">
        <v>0</v>
      </c>
      <c r="AV773" s="27" t="b">
        <v>0</v>
      </c>
      <c r="AW773" s="27" t="b">
        <v>0</v>
      </c>
      <c r="AX773" s="27" t="b">
        <v>0</v>
      </c>
      <c r="AY773" s="27" t="b">
        <v>0</v>
      </c>
      <c r="AZ773" s="29"/>
    </row>
    <row r="774">
      <c r="A774" s="30" t="s">
        <v>3682</v>
      </c>
      <c r="B774" s="31" t="s">
        <v>3683</v>
      </c>
      <c r="C774" s="32"/>
      <c r="D774" s="33"/>
      <c r="E774" s="60"/>
      <c r="F774" s="35"/>
      <c r="G774" s="36" t="s">
        <v>3684</v>
      </c>
      <c r="H774" s="21" t="b">
        <v>0</v>
      </c>
      <c r="I774" s="16" t="b">
        <v>0</v>
      </c>
      <c r="J774" s="16" t="b">
        <v>0</v>
      </c>
      <c r="K774" s="16" t="b">
        <v>0</v>
      </c>
      <c r="L774" s="23" t="b">
        <v>1</v>
      </c>
      <c r="M774" s="18" t="s">
        <v>957</v>
      </c>
      <c r="N774" s="37"/>
      <c r="O774" s="38"/>
      <c r="P774" s="15" t="b">
        <v>1</v>
      </c>
      <c r="Q774" s="22" t="b">
        <v>1</v>
      </c>
      <c r="R774" s="23" t="b">
        <v>1</v>
      </c>
      <c r="X774" s="39"/>
      <c r="AI774" s="41"/>
      <c r="AJ774" s="27" t="b">
        <v>0</v>
      </c>
      <c r="AK774" s="27" t="b">
        <v>0</v>
      </c>
      <c r="AL774" s="27" t="b">
        <v>0</v>
      </c>
      <c r="AM774" s="27" t="b">
        <v>0</v>
      </c>
      <c r="AN774" s="27" t="b">
        <v>0</v>
      </c>
      <c r="AO774" s="28" t="b">
        <v>0</v>
      </c>
      <c r="AP774" s="27" t="b">
        <v>0</v>
      </c>
      <c r="AQ774" s="27" t="b">
        <v>0</v>
      </c>
      <c r="AR774" s="27" t="b">
        <v>0</v>
      </c>
      <c r="AS774" s="27" t="b">
        <v>0</v>
      </c>
      <c r="AT774" s="27" t="b">
        <v>0</v>
      </c>
      <c r="AU774" s="27" t="b">
        <v>0</v>
      </c>
      <c r="AV774" s="27" t="b">
        <v>0</v>
      </c>
      <c r="AW774" s="27" t="b">
        <v>0</v>
      </c>
      <c r="AX774" s="27" t="b">
        <v>0</v>
      </c>
      <c r="AY774" s="27" t="b">
        <v>0</v>
      </c>
      <c r="AZ774" s="29"/>
    </row>
    <row r="775">
      <c r="A775" s="45" t="s">
        <v>3685</v>
      </c>
      <c r="B775" s="37" t="s">
        <v>3686</v>
      </c>
      <c r="C775" s="32" t="s">
        <v>3687</v>
      </c>
      <c r="D775" s="29"/>
      <c r="E775" s="46">
        <v>8.0</v>
      </c>
      <c r="F775" s="33" t="s">
        <v>3688</v>
      </c>
      <c r="G775" s="47" t="s">
        <v>3689</v>
      </c>
      <c r="H775" s="21" t="b">
        <v>0</v>
      </c>
      <c r="I775" s="16" t="b">
        <v>0</v>
      </c>
      <c r="J775" s="22" t="b">
        <v>1</v>
      </c>
      <c r="K775" s="16" t="b">
        <v>0</v>
      </c>
      <c r="L775" s="17" t="b">
        <v>0</v>
      </c>
      <c r="M775" s="18"/>
      <c r="O775" s="40"/>
      <c r="P775" s="26" t="b">
        <v>0</v>
      </c>
      <c r="Q775" s="27" t="b">
        <v>0</v>
      </c>
      <c r="R775" s="28" t="b">
        <v>0</v>
      </c>
      <c r="X775" s="39"/>
      <c r="AI775" s="41"/>
      <c r="AJ775" s="63" t="b">
        <v>1</v>
      </c>
      <c r="AK775" s="63" t="b">
        <v>1</v>
      </c>
      <c r="AL775" s="63" t="b">
        <v>1</v>
      </c>
      <c r="AM775" s="27" t="b">
        <v>0</v>
      </c>
      <c r="AN775" s="27" t="b">
        <v>0</v>
      </c>
      <c r="AO775" s="28" t="b">
        <v>0</v>
      </c>
      <c r="AP775" s="63" t="b">
        <v>1</v>
      </c>
      <c r="AQ775" s="63" t="b">
        <v>1</v>
      </c>
      <c r="AR775" s="27" t="b">
        <v>0</v>
      </c>
      <c r="AS775" s="27" t="b">
        <v>0</v>
      </c>
      <c r="AT775" s="27" t="b">
        <v>0</v>
      </c>
      <c r="AU775" s="27" t="b">
        <v>0</v>
      </c>
      <c r="AV775" s="27" t="b">
        <v>0</v>
      </c>
      <c r="AW775" s="27" t="b">
        <v>0</v>
      </c>
      <c r="AX775" s="27" t="b">
        <v>0</v>
      </c>
      <c r="AY775" s="27" t="b">
        <v>0</v>
      </c>
      <c r="AZ775" s="29" t="s">
        <v>101</v>
      </c>
    </row>
    <row r="776">
      <c r="A776" s="9" t="s">
        <v>3690</v>
      </c>
      <c r="B776" s="42" t="s">
        <v>3691</v>
      </c>
      <c r="C776" s="11"/>
      <c r="E776" s="12">
        <v>7.0</v>
      </c>
      <c r="F776" s="13" t="s">
        <v>3692</v>
      </c>
      <c r="G776" s="14" t="s">
        <v>3693</v>
      </c>
      <c r="H776" s="15" t="b">
        <v>1</v>
      </c>
      <c r="I776" s="16" t="b">
        <v>0</v>
      </c>
      <c r="J776" s="16" t="b">
        <v>0</v>
      </c>
      <c r="K776" s="16" t="b">
        <v>0</v>
      </c>
      <c r="L776" s="17" t="b">
        <v>0</v>
      </c>
      <c r="M776" s="18" t="s">
        <v>3694</v>
      </c>
      <c r="O776" s="40"/>
      <c r="P776" s="15" t="b">
        <v>1</v>
      </c>
      <c r="Q776" s="16" t="b">
        <v>0</v>
      </c>
      <c r="R776" s="17" t="b">
        <v>0</v>
      </c>
      <c r="X776" s="39"/>
      <c r="AI776" s="41"/>
      <c r="AO776" s="40"/>
    </row>
    <row r="777">
      <c r="A777" s="9" t="s">
        <v>3695</v>
      </c>
      <c r="B777" s="42" t="s">
        <v>3696</v>
      </c>
      <c r="C777" s="11"/>
      <c r="E777" s="12">
        <v>7.0</v>
      </c>
      <c r="F777" s="13" t="s">
        <v>3697</v>
      </c>
      <c r="G777" s="14" t="s">
        <v>3698</v>
      </c>
      <c r="H777" s="15" t="b">
        <v>1</v>
      </c>
      <c r="I777" s="16" t="b">
        <v>0</v>
      </c>
      <c r="J777" s="16" t="b">
        <v>0</v>
      </c>
      <c r="K777" s="16" t="b">
        <v>0</v>
      </c>
      <c r="L777" s="17" t="b">
        <v>0</v>
      </c>
      <c r="M777" s="18" t="s">
        <v>3699</v>
      </c>
      <c r="O777" s="40"/>
      <c r="P777" s="15" t="b">
        <v>1</v>
      </c>
      <c r="Q777" s="22" t="b">
        <v>1</v>
      </c>
      <c r="R777" s="23" t="b">
        <v>1</v>
      </c>
      <c r="X777" s="39"/>
      <c r="AI777" s="41"/>
      <c r="AO777" s="40"/>
    </row>
    <row r="778">
      <c r="A778" s="9" t="s">
        <v>3700</v>
      </c>
      <c r="B778" s="10"/>
      <c r="C778" s="48" t="s">
        <v>3701</v>
      </c>
      <c r="E778" s="12">
        <v>3.0</v>
      </c>
      <c r="F778" s="13" t="s">
        <v>3702</v>
      </c>
      <c r="G778" s="14" t="s">
        <v>3703</v>
      </c>
      <c r="H778" s="15" t="b">
        <v>1</v>
      </c>
      <c r="I778" s="16" t="b">
        <v>0</v>
      </c>
      <c r="J778" s="16" t="b">
        <v>0</v>
      </c>
      <c r="K778" s="16" t="b">
        <v>0</v>
      </c>
      <c r="L778" s="17" t="b">
        <v>0</v>
      </c>
      <c r="M778" s="18" t="s">
        <v>216</v>
      </c>
      <c r="N778" s="19"/>
      <c r="O778" s="20"/>
      <c r="P778" s="15" t="b">
        <v>1</v>
      </c>
      <c r="Q778" s="22" t="b">
        <v>1</v>
      </c>
      <c r="R778" s="23" t="b">
        <v>1</v>
      </c>
      <c r="S778" s="74"/>
      <c r="T778" s="16"/>
      <c r="U778" s="16"/>
      <c r="V778" s="16"/>
      <c r="W778" s="16"/>
      <c r="X778" s="21"/>
      <c r="Y778" s="16"/>
      <c r="Z778" s="16"/>
      <c r="AA778" s="16"/>
      <c r="AB778" s="16"/>
      <c r="AC778" s="16"/>
      <c r="AD778" s="16"/>
      <c r="AE778" s="16"/>
      <c r="AF778" s="16"/>
      <c r="AG778" s="16"/>
      <c r="AH778" s="19"/>
      <c r="AI778" s="25"/>
      <c r="AJ778" s="27"/>
      <c r="AK778" s="27"/>
      <c r="AL778" s="27"/>
      <c r="AM778" s="27"/>
      <c r="AN778" s="27"/>
      <c r="AO778" s="28"/>
      <c r="AP778" s="27"/>
      <c r="AQ778" s="27"/>
      <c r="AR778" s="27"/>
      <c r="AS778" s="27"/>
      <c r="AT778" s="27"/>
      <c r="AU778" s="27"/>
      <c r="AV778" s="27"/>
      <c r="AW778" s="27"/>
      <c r="AX778" s="27"/>
      <c r="AY778" s="27"/>
      <c r="AZ778" s="29"/>
    </row>
    <row r="779">
      <c r="A779" s="45" t="s">
        <v>3704</v>
      </c>
      <c r="B779" s="37"/>
      <c r="C779" s="32">
        <v>9.19521751886E11</v>
      </c>
      <c r="D779" s="29"/>
      <c r="E779" s="62"/>
      <c r="F779" s="29"/>
      <c r="G779" s="47"/>
      <c r="H779" s="21" t="b">
        <v>0</v>
      </c>
      <c r="I779" s="16" t="b">
        <v>0</v>
      </c>
      <c r="J779" s="22" t="b">
        <v>1</v>
      </c>
      <c r="K779" s="16" t="b">
        <v>0</v>
      </c>
      <c r="L779" s="17" t="b">
        <v>0</v>
      </c>
      <c r="M779" s="18"/>
      <c r="O779" s="40"/>
      <c r="P779" s="26" t="b">
        <v>0</v>
      </c>
      <c r="Q779" s="63" t="b">
        <v>1</v>
      </c>
      <c r="R779" s="64" t="b">
        <v>1</v>
      </c>
      <c r="X779" s="39"/>
      <c r="AI779" s="41"/>
      <c r="AJ779" s="63" t="b">
        <v>1</v>
      </c>
      <c r="AK779" s="27" t="b">
        <v>0</v>
      </c>
      <c r="AL779" s="27" t="b">
        <v>0</v>
      </c>
      <c r="AM779" s="27" t="b">
        <v>0</v>
      </c>
      <c r="AN779" s="27" t="b">
        <v>0</v>
      </c>
      <c r="AO779" s="28" t="b">
        <v>0</v>
      </c>
      <c r="AP779" s="63" t="b">
        <v>1</v>
      </c>
      <c r="AQ779" s="27" t="b">
        <v>0</v>
      </c>
      <c r="AR779" s="27" t="b">
        <v>0</v>
      </c>
      <c r="AS779" s="27" t="b">
        <v>0</v>
      </c>
      <c r="AT779" s="27" t="b">
        <v>0</v>
      </c>
      <c r="AU779" s="27" t="b">
        <v>0</v>
      </c>
      <c r="AV779" s="27" t="b">
        <v>0</v>
      </c>
      <c r="AW779" s="27" t="b">
        <v>0</v>
      </c>
      <c r="AX779" s="27" t="b">
        <v>0</v>
      </c>
      <c r="AY779" s="27" t="b">
        <v>0</v>
      </c>
      <c r="AZ779" s="29" t="s">
        <v>101</v>
      </c>
    </row>
    <row r="780">
      <c r="A780" s="9" t="s">
        <v>3705</v>
      </c>
      <c r="B780" s="10"/>
      <c r="C780" s="11"/>
      <c r="D780" s="50" t="s">
        <v>3706</v>
      </c>
      <c r="E780" s="12">
        <v>15.0</v>
      </c>
      <c r="F780" s="42" t="s">
        <v>3707</v>
      </c>
      <c r="G780" s="14" t="s">
        <v>3708</v>
      </c>
      <c r="H780" s="15" t="b">
        <v>1</v>
      </c>
      <c r="I780" s="16" t="b">
        <v>0</v>
      </c>
      <c r="J780" s="16" t="b">
        <v>0</v>
      </c>
      <c r="K780" s="16" t="b">
        <v>0</v>
      </c>
      <c r="L780" s="17" t="b">
        <v>0</v>
      </c>
      <c r="M780" s="18" t="s">
        <v>3709</v>
      </c>
      <c r="O780" s="40"/>
      <c r="P780" s="15" t="b">
        <v>1</v>
      </c>
      <c r="Q780" s="16" t="b">
        <v>0</v>
      </c>
      <c r="R780" s="17" t="b">
        <v>0</v>
      </c>
      <c r="X780" s="39"/>
      <c r="AI780" s="41"/>
      <c r="AO780" s="40"/>
    </row>
    <row r="781">
      <c r="A781" s="45" t="s">
        <v>3710</v>
      </c>
      <c r="B781" s="45" t="s">
        <v>3711</v>
      </c>
      <c r="C781" s="55">
        <v>8.61363285189E12</v>
      </c>
      <c r="D781" s="56" t="s">
        <v>3712</v>
      </c>
      <c r="E781" s="34">
        <v>50.0</v>
      </c>
      <c r="F781" s="45"/>
      <c r="G781" s="57" t="s">
        <v>3713</v>
      </c>
      <c r="H781" s="21" t="b">
        <v>0</v>
      </c>
      <c r="I781" s="22" t="b">
        <v>1</v>
      </c>
      <c r="J781" s="16" t="b">
        <v>0</v>
      </c>
      <c r="K781" s="16" t="b">
        <v>0</v>
      </c>
      <c r="L781" s="17" t="b">
        <v>0</v>
      </c>
      <c r="M781" s="18"/>
      <c r="O781" s="40"/>
      <c r="P781" s="15" t="b">
        <v>1</v>
      </c>
      <c r="Q781" s="22" t="b">
        <v>1</v>
      </c>
      <c r="R781" s="23" t="b">
        <v>1</v>
      </c>
      <c r="S781" s="74" t="b">
        <v>0</v>
      </c>
      <c r="T781" s="16" t="b">
        <v>0</v>
      </c>
      <c r="U781" s="22" t="b">
        <v>1</v>
      </c>
      <c r="V781" s="22" t="b">
        <v>1</v>
      </c>
      <c r="W781" s="16" t="b">
        <v>0</v>
      </c>
      <c r="X781" s="15" t="b">
        <v>1</v>
      </c>
      <c r="Y781" s="16" t="b">
        <v>0</v>
      </c>
      <c r="Z781" s="16" t="b">
        <v>0</v>
      </c>
      <c r="AA781" s="16" t="b">
        <v>0</v>
      </c>
      <c r="AB781" s="16" t="b">
        <v>0</v>
      </c>
      <c r="AC781" s="16" t="b">
        <v>0</v>
      </c>
      <c r="AD781" s="16" t="b">
        <v>0</v>
      </c>
      <c r="AE781" s="16" t="b">
        <v>0</v>
      </c>
      <c r="AF781" s="16" t="b">
        <v>0</v>
      </c>
      <c r="AG781" s="16" t="b">
        <v>0</v>
      </c>
      <c r="AH781" s="19" t="s">
        <v>101</v>
      </c>
      <c r="AI781" s="25" t="s">
        <v>3714</v>
      </c>
      <c r="AO781" s="40"/>
    </row>
    <row r="782">
      <c r="A782" s="9" t="s">
        <v>3715</v>
      </c>
      <c r="B782" s="10"/>
      <c r="C782" s="11"/>
      <c r="E782" s="12">
        <v>3.0</v>
      </c>
      <c r="F782" s="13" t="s">
        <v>3716</v>
      </c>
      <c r="G782" s="14" t="s">
        <v>3717</v>
      </c>
      <c r="H782" s="15" t="b">
        <v>1</v>
      </c>
      <c r="I782" s="16" t="b">
        <v>0</v>
      </c>
      <c r="J782" s="16" t="b">
        <v>0</v>
      </c>
      <c r="K782" s="16" t="b">
        <v>0</v>
      </c>
      <c r="L782" s="17" t="b">
        <v>0</v>
      </c>
      <c r="M782" s="18" t="s">
        <v>3718</v>
      </c>
      <c r="N782" s="19"/>
      <c r="O782" s="20"/>
      <c r="P782" s="15" t="b">
        <v>1</v>
      </c>
      <c r="Q782" s="16" t="b">
        <v>0</v>
      </c>
      <c r="R782" s="17" t="b">
        <v>0</v>
      </c>
      <c r="S782" s="74"/>
      <c r="T782" s="16"/>
      <c r="U782" s="16"/>
      <c r="V782" s="16"/>
      <c r="W782" s="16"/>
      <c r="X782" s="21"/>
      <c r="Y782" s="16"/>
      <c r="Z782" s="16"/>
      <c r="AA782" s="16"/>
      <c r="AB782" s="16"/>
      <c r="AC782" s="16"/>
      <c r="AD782" s="16"/>
      <c r="AE782" s="16"/>
      <c r="AF782" s="16"/>
      <c r="AG782" s="16"/>
      <c r="AH782" s="19"/>
      <c r="AI782" s="25"/>
      <c r="AJ782" s="27"/>
      <c r="AK782" s="27"/>
      <c r="AL782" s="27"/>
      <c r="AM782" s="27"/>
      <c r="AN782" s="27"/>
      <c r="AO782" s="28"/>
      <c r="AP782" s="27"/>
      <c r="AQ782" s="27"/>
      <c r="AR782" s="27"/>
      <c r="AS782" s="27"/>
      <c r="AT782" s="27"/>
      <c r="AU782" s="27"/>
      <c r="AV782" s="27"/>
      <c r="AW782" s="27"/>
      <c r="AX782" s="27"/>
      <c r="AY782" s="27"/>
      <c r="AZ782" s="71"/>
    </row>
    <row r="783">
      <c r="A783" s="9" t="s">
        <v>3719</v>
      </c>
      <c r="B783" s="10"/>
      <c r="C783" s="11"/>
      <c r="E783" s="12">
        <v>2.0</v>
      </c>
      <c r="F783" s="13" t="s">
        <v>3720</v>
      </c>
      <c r="G783" s="14" t="s">
        <v>3721</v>
      </c>
      <c r="H783" s="15" t="b">
        <v>1</v>
      </c>
      <c r="I783" s="16" t="b">
        <v>0</v>
      </c>
      <c r="J783" s="16" t="b">
        <v>0</v>
      </c>
      <c r="K783" s="16" t="b">
        <v>0</v>
      </c>
      <c r="L783" s="17" t="b">
        <v>0</v>
      </c>
      <c r="M783" s="18" t="s">
        <v>3722</v>
      </c>
      <c r="O783" s="40"/>
      <c r="P783" s="15" t="b">
        <v>1</v>
      </c>
      <c r="Q783" s="22" t="b">
        <v>1</v>
      </c>
      <c r="R783" s="23" t="b">
        <v>1</v>
      </c>
      <c r="X783" s="39"/>
      <c r="AI783" s="41"/>
      <c r="AO783" s="40"/>
    </row>
    <row r="784">
      <c r="A784" s="9" t="s">
        <v>3723</v>
      </c>
      <c r="B784" s="10"/>
      <c r="C784" s="48" t="s">
        <v>3724</v>
      </c>
      <c r="E784" s="12">
        <v>30.0</v>
      </c>
      <c r="F784" s="10"/>
      <c r="G784" s="14" t="s">
        <v>3725</v>
      </c>
      <c r="H784" s="15" t="b">
        <v>1</v>
      </c>
      <c r="I784" s="16" t="b">
        <v>0</v>
      </c>
      <c r="J784" s="16" t="b">
        <v>0</v>
      </c>
      <c r="K784" s="16" t="b">
        <v>0</v>
      </c>
      <c r="L784" s="17" t="b">
        <v>0</v>
      </c>
      <c r="M784" s="18" t="s">
        <v>444</v>
      </c>
      <c r="O784" s="40"/>
      <c r="P784" s="15" t="b">
        <v>1</v>
      </c>
      <c r="Q784" s="22" t="b">
        <v>1</v>
      </c>
      <c r="R784" s="23" t="b">
        <v>1</v>
      </c>
      <c r="X784" s="39"/>
      <c r="AI784" s="41"/>
      <c r="AO784" s="40"/>
    </row>
    <row r="785">
      <c r="A785" s="30" t="s">
        <v>3726</v>
      </c>
      <c r="B785" s="31" t="s">
        <v>3727</v>
      </c>
      <c r="C785" s="32"/>
      <c r="D785" s="33"/>
      <c r="E785" s="34" t="s">
        <v>3728</v>
      </c>
      <c r="F785" s="35" t="s">
        <v>3729</v>
      </c>
      <c r="G785" s="36" t="s">
        <v>3730</v>
      </c>
      <c r="H785" s="21" t="b">
        <v>0</v>
      </c>
      <c r="I785" s="16" t="b">
        <v>0</v>
      </c>
      <c r="J785" s="16" t="b">
        <v>0</v>
      </c>
      <c r="K785" s="16" t="b">
        <v>0</v>
      </c>
      <c r="L785" s="23" t="b">
        <v>1</v>
      </c>
      <c r="M785" s="18" t="s">
        <v>3731</v>
      </c>
      <c r="N785" s="37"/>
      <c r="O785" s="38"/>
      <c r="P785" s="21" t="b">
        <v>0</v>
      </c>
      <c r="Q785" s="22" t="b">
        <v>1</v>
      </c>
      <c r="R785" s="23" t="b">
        <v>1</v>
      </c>
      <c r="X785" s="39"/>
      <c r="AI785" s="41"/>
      <c r="AJ785" s="27" t="b">
        <v>0</v>
      </c>
      <c r="AK785" s="27" t="b">
        <v>0</v>
      </c>
      <c r="AL785" s="27" t="b">
        <v>0</v>
      </c>
      <c r="AM785" s="27" t="b">
        <v>0</v>
      </c>
      <c r="AN785" s="27" t="b">
        <v>0</v>
      </c>
      <c r="AO785" s="28" t="b">
        <v>0</v>
      </c>
      <c r="AP785" s="27" t="b">
        <v>0</v>
      </c>
      <c r="AQ785" s="27" t="b">
        <v>0</v>
      </c>
      <c r="AR785" s="27" t="b">
        <v>0</v>
      </c>
      <c r="AS785" s="27" t="b">
        <v>0</v>
      </c>
      <c r="AT785" s="27" t="b">
        <v>0</v>
      </c>
      <c r="AU785" s="27" t="b">
        <v>0</v>
      </c>
      <c r="AV785" s="27" t="b">
        <v>0</v>
      </c>
      <c r="AW785" s="27" t="b">
        <v>0</v>
      </c>
      <c r="AX785" s="27" t="b">
        <v>0</v>
      </c>
      <c r="AY785" s="27" t="b">
        <v>0</v>
      </c>
      <c r="AZ785" s="29"/>
    </row>
    <row r="786">
      <c r="A786" s="30" t="s">
        <v>3732</v>
      </c>
      <c r="B786" s="37"/>
      <c r="C786" s="44" t="s">
        <v>3733</v>
      </c>
      <c r="D786" s="33"/>
      <c r="E786" s="34">
        <v>150.0</v>
      </c>
      <c r="F786" s="35"/>
      <c r="G786" s="36" t="s">
        <v>3734</v>
      </c>
      <c r="H786" s="21" t="b">
        <v>0</v>
      </c>
      <c r="I786" s="16" t="b">
        <v>0</v>
      </c>
      <c r="J786" s="16" t="b">
        <v>0</v>
      </c>
      <c r="K786" s="16" t="b">
        <v>0</v>
      </c>
      <c r="L786" s="23" t="b">
        <v>1</v>
      </c>
      <c r="M786" s="18" t="s">
        <v>3735</v>
      </c>
      <c r="N786" s="37"/>
      <c r="O786" s="38"/>
      <c r="P786" s="21" t="b">
        <v>0</v>
      </c>
      <c r="Q786" s="22" t="b">
        <v>1</v>
      </c>
      <c r="R786" s="17" t="b">
        <v>0</v>
      </c>
      <c r="X786" s="39"/>
      <c r="AI786" s="41"/>
      <c r="AJ786" s="27" t="b">
        <v>0</v>
      </c>
      <c r="AK786" s="27" t="b">
        <v>0</v>
      </c>
      <c r="AL786" s="27" t="b">
        <v>0</v>
      </c>
      <c r="AM786" s="27" t="b">
        <v>0</v>
      </c>
      <c r="AN786" s="27" t="b">
        <v>0</v>
      </c>
      <c r="AO786" s="28" t="b">
        <v>0</v>
      </c>
      <c r="AP786" s="27" t="b">
        <v>0</v>
      </c>
      <c r="AQ786" s="27" t="b">
        <v>0</v>
      </c>
      <c r="AR786" s="27" t="b">
        <v>0</v>
      </c>
      <c r="AS786" s="27" t="b">
        <v>0</v>
      </c>
      <c r="AT786" s="27" t="b">
        <v>0</v>
      </c>
      <c r="AU786" s="27" t="b">
        <v>0</v>
      </c>
      <c r="AV786" s="27" t="b">
        <v>0</v>
      </c>
      <c r="AW786" s="27" t="b">
        <v>0</v>
      </c>
      <c r="AX786" s="27" t="b">
        <v>0</v>
      </c>
      <c r="AY786" s="27" t="b">
        <v>0</v>
      </c>
      <c r="AZ786" s="29"/>
    </row>
    <row r="787">
      <c r="A787" s="9" t="s">
        <v>3736</v>
      </c>
      <c r="B787" s="10"/>
      <c r="C787" s="48" t="s">
        <v>3737</v>
      </c>
      <c r="E787" s="12">
        <v>25.0</v>
      </c>
      <c r="F787" s="13" t="s">
        <v>3738</v>
      </c>
      <c r="G787" s="14" t="s">
        <v>3739</v>
      </c>
      <c r="H787" s="15" t="b">
        <v>1</v>
      </c>
      <c r="I787" s="16" t="b">
        <v>0</v>
      </c>
      <c r="J787" s="16" t="b">
        <v>0</v>
      </c>
      <c r="K787" s="16" t="b">
        <v>0</v>
      </c>
      <c r="L787" s="17" t="b">
        <v>0</v>
      </c>
      <c r="M787" s="18" t="s">
        <v>3740</v>
      </c>
      <c r="N787" s="19"/>
      <c r="O787" s="20"/>
      <c r="P787" s="21" t="b">
        <v>0</v>
      </c>
      <c r="Q787" s="22" t="b">
        <v>1</v>
      </c>
      <c r="R787" s="17" t="b">
        <v>0</v>
      </c>
      <c r="S787" s="74"/>
      <c r="T787" s="16"/>
      <c r="U787" s="16"/>
      <c r="V787" s="16"/>
      <c r="W787" s="16"/>
      <c r="X787" s="21"/>
      <c r="Y787" s="16"/>
      <c r="Z787" s="16"/>
      <c r="AA787" s="16"/>
      <c r="AB787" s="16"/>
      <c r="AC787" s="16"/>
      <c r="AD787" s="16"/>
      <c r="AE787" s="16"/>
      <c r="AF787" s="16"/>
      <c r="AG787" s="16"/>
      <c r="AH787" s="19"/>
      <c r="AI787" s="25"/>
      <c r="AJ787" s="27"/>
      <c r="AK787" s="27"/>
      <c r="AL787" s="27"/>
      <c r="AM787" s="27"/>
      <c r="AN787" s="27"/>
      <c r="AO787" s="28"/>
      <c r="AP787" s="27"/>
      <c r="AQ787" s="27"/>
      <c r="AR787" s="27"/>
      <c r="AS787" s="27"/>
      <c r="AT787" s="27"/>
      <c r="AU787" s="27"/>
      <c r="AV787" s="27"/>
      <c r="AW787" s="27"/>
      <c r="AX787" s="27"/>
      <c r="AY787" s="27"/>
      <c r="AZ787" s="29"/>
    </row>
    <row r="788">
      <c r="A788" s="45" t="s">
        <v>3741</v>
      </c>
      <c r="B788" s="45" t="s">
        <v>3742</v>
      </c>
      <c r="C788" s="59"/>
      <c r="D788" s="19"/>
      <c r="E788" s="60"/>
      <c r="F788" s="56" t="s">
        <v>3743</v>
      </c>
      <c r="G788" s="57" t="s">
        <v>3744</v>
      </c>
      <c r="H788" s="21" t="b">
        <v>0</v>
      </c>
      <c r="I788" s="22" t="b">
        <v>1</v>
      </c>
      <c r="J788" s="16" t="b">
        <v>0</v>
      </c>
      <c r="K788" s="16" t="b">
        <v>0</v>
      </c>
      <c r="L788" s="17" t="b">
        <v>0</v>
      </c>
      <c r="M788" s="18"/>
      <c r="O788" s="40"/>
      <c r="P788" s="15" t="b">
        <v>1</v>
      </c>
      <c r="Q788" s="16" t="b">
        <v>0</v>
      </c>
      <c r="R788" s="17" t="b">
        <v>0</v>
      </c>
      <c r="S788" s="75" t="b">
        <v>1</v>
      </c>
      <c r="T788" s="22" t="b">
        <v>1</v>
      </c>
      <c r="U788" s="22" t="b">
        <v>1</v>
      </c>
      <c r="V788" s="16" t="b">
        <v>0</v>
      </c>
      <c r="W788" s="16" t="b">
        <v>0</v>
      </c>
      <c r="X788" s="21" t="b">
        <v>0</v>
      </c>
      <c r="Y788" s="22" t="b">
        <v>1</v>
      </c>
      <c r="Z788" s="16" t="b">
        <v>0</v>
      </c>
      <c r="AA788" s="16" t="b">
        <v>0</v>
      </c>
      <c r="AB788" s="16" t="b">
        <v>0</v>
      </c>
      <c r="AC788" s="16" t="b">
        <v>0</v>
      </c>
      <c r="AD788" s="16" t="b">
        <v>0</v>
      </c>
      <c r="AE788" s="16" t="b">
        <v>0</v>
      </c>
      <c r="AF788" s="16" t="b">
        <v>0</v>
      </c>
      <c r="AG788" s="16" t="b">
        <v>0</v>
      </c>
      <c r="AH788" s="19" t="s">
        <v>101</v>
      </c>
      <c r="AI788" s="25" t="s">
        <v>341</v>
      </c>
      <c r="AO788" s="40"/>
    </row>
    <row r="789">
      <c r="A789" s="30" t="s">
        <v>3745</v>
      </c>
      <c r="B789" s="37"/>
      <c r="C789" s="44" t="s">
        <v>3746</v>
      </c>
      <c r="D789" s="33"/>
      <c r="E789" s="34">
        <v>1.0</v>
      </c>
      <c r="F789" s="35"/>
      <c r="G789" s="36" t="s">
        <v>3747</v>
      </c>
      <c r="H789" s="21" t="b">
        <v>0</v>
      </c>
      <c r="I789" s="16" t="b">
        <v>0</v>
      </c>
      <c r="J789" s="16" t="b">
        <v>0</v>
      </c>
      <c r="K789" s="16" t="b">
        <v>0</v>
      </c>
      <c r="L789" s="23" t="b">
        <v>1</v>
      </c>
      <c r="M789" s="18" t="s">
        <v>3748</v>
      </c>
      <c r="N789" s="37"/>
      <c r="O789" s="38"/>
      <c r="P789" s="15" t="b">
        <v>1</v>
      </c>
      <c r="Q789" s="16" t="b">
        <v>0</v>
      </c>
      <c r="R789" s="23" t="b">
        <v>1</v>
      </c>
      <c r="X789" s="39"/>
      <c r="AI789" s="41"/>
      <c r="AJ789" s="27" t="b">
        <v>0</v>
      </c>
      <c r="AK789" s="27" t="b">
        <v>0</v>
      </c>
      <c r="AL789" s="27" t="b">
        <v>0</v>
      </c>
      <c r="AM789" s="27" t="b">
        <v>0</v>
      </c>
      <c r="AN789" s="27" t="b">
        <v>0</v>
      </c>
      <c r="AO789" s="28" t="b">
        <v>0</v>
      </c>
      <c r="AP789" s="27" t="b">
        <v>0</v>
      </c>
      <c r="AQ789" s="27" t="b">
        <v>0</v>
      </c>
      <c r="AR789" s="27" t="b">
        <v>0</v>
      </c>
      <c r="AS789" s="27" t="b">
        <v>0</v>
      </c>
      <c r="AT789" s="27" t="b">
        <v>0</v>
      </c>
      <c r="AU789" s="27" t="b">
        <v>0</v>
      </c>
      <c r="AV789" s="27" t="b">
        <v>0</v>
      </c>
      <c r="AW789" s="27" t="b">
        <v>0</v>
      </c>
      <c r="AX789" s="27" t="b">
        <v>0</v>
      </c>
      <c r="AY789" s="27" t="b">
        <v>0</v>
      </c>
      <c r="AZ789" s="29"/>
    </row>
    <row r="790">
      <c r="A790" s="9" t="s">
        <v>3749</v>
      </c>
      <c r="B790" s="42" t="s">
        <v>3750</v>
      </c>
      <c r="C790" s="48" t="s">
        <v>3751</v>
      </c>
      <c r="E790" s="12">
        <v>20.0</v>
      </c>
      <c r="F790" s="13" t="s">
        <v>3752</v>
      </c>
      <c r="G790" s="14" t="s">
        <v>3753</v>
      </c>
      <c r="H790" s="15" t="b">
        <v>1</v>
      </c>
      <c r="I790" s="16" t="b">
        <v>0</v>
      </c>
      <c r="J790" s="16" t="b">
        <v>0</v>
      </c>
      <c r="K790" s="16" t="b">
        <v>0</v>
      </c>
      <c r="L790" s="17" t="b">
        <v>0</v>
      </c>
      <c r="M790" s="18" t="s">
        <v>3754</v>
      </c>
      <c r="O790" s="40"/>
      <c r="P790" s="15" t="b">
        <v>1</v>
      </c>
      <c r="Q790" s="16" t="b">
        <v>0</v>
      </c>
      <c r="R790" s="17" t="b">
        <v>0</v>
      </c>
      <c r="X790" s="39"/>
      <c r="AI790" s="41"/>
      <c r="AJ790" s="27"/>
      <c r="AK790" s="27"/>
      <c r="AL790" s="27"/>
      <c r="AM790" s="27"/>
      <c r="AN790" s="27"/>
      <c r="AO790" s="28"/>
      <c r="AP790" s="27"/>
      <c r="AQ790" s="27"/>
      <c r="AR790" s="27"/>
      <c r="AS790" s="27"/>
      <c r="AT790" s="27"/>
      <c r="AU790" s="27"/>
      <c r="AV790" s="27"/>
      <c r="AW790" s="27"/>
      <c r="AX790" s="27"/>
      <c r="AY790" s="27"/>
      <c r="AZ790" s="29"/>
    </row>
    <row r="791">
      <c r="A791" s="9" t="s">
        <v>3755</v>
      </c>
      <c r="B791" s="42" t="s">
        <v>3756</v>
      </c>
      <c r="C791" s="11"/>
      <c r="E791" s="12">
        <v>3.0</v>
      </c>
      <c r="F791" s="10"/>
      <c r="G791" s="14" t="s">
        <v>3757</v>
      </c>
      <c r="H791" s="15" t="b">
        <v>1</v>
      </c>
      <c r="I791" s="16" t="b">
        <v>0</v>
      </c>
      <c r="J791" s="16" t="b">
        <v>0</v>
      </c>
      <c r="K791" s="16" t="b">
        <v>0</v>
      </c>
      <c r="L791" s="17" t="b">
        <v>0</v>
      </c>
      <c r="M791" s="18" t="s">
        <v>3758</v>
      </c>
      <c r="N791" s="19"/>
      <c r="O791" s="20"/>
      <c r="P791" s="21" t="b">
        <v>0</v>
      </c>
      <c r="Q791" s="16" t="b">
        <v>0</v>
      </c>
      <c r="R791" s="23" t="b">
        <v>1</v>
      </c>
      <c r="S791" s="74"/>
      <c r="T791" s="16"/>
      <c r="U791" s="16"/>
      <c r="V791" s="16"/>
      <c r="W791" s="16"/>
      <c r="X791" s="21"/>
      <c r="Y791" s="16"/>
      <c r="Z791" s="16"/>
      <c r="AA791" s="16"/>
      <c r="AB791" s="16"/>
      <c r="AC791" s="16"/>
      <c r="AD791" s="16"/>
      <c r="AE791" s="16"/>
      <c r="AF791" s="16"/>
      <c r="AG791" s="16"/>
      <c r="AH791" s="19"/>
      <c r="AI791" s="25"/>
      <c r="AJ791" s="27"/>
      <c r="AK791" s="27"/>
      <c r="AL791" s="27"/>
      <c r="AM791" s="27"/>
      <c r="AN791" s="27"/>
      <c r="AO791" s="28"/>
      <c r="AP791" s="27"/>
      <c r="AQ791" s="27"/>
      <c r="AR791" s="27"/>
      <c r="AS791" s="27"/>
      <c r="AT791" s="27"/>
      <c r="AU791" s="27"/>
      <c r="AV791" s="27"/>
      <c r="AW791" s="27"/>
      <c r="AX791" s="27"/>
      <c r="AY791" s="27"/>
      <c r="AZ791" s="29"/>
    </row>
    <row r="792">
      <c r="A792" s="45" t="s">
        <v>3759</v>
      </c>
      <c r="B792" s="37"/>
      <c r="C792" s="67"/>
      <c r="D792" s="29"/>
      <c r="E792" s="46">
        <v>6.0</v>
      </c>
      <c r="F792" s="29"/>
      <c r="G792" s="47" t="s">
        <v>3760</v>
      </c>
      <c r="H792" s="21" t="b">
        <v>0</v>
      </c>
      <c r="I792" s="16" t="b">
        <v>0</v>
      </c>
      <c r="J792" s="22" t="b">
        <v>1</v>
      </c>
      <c r="K792" s="16" t="b">
        <v>0</v>
      </c>
      <c r="L792" s="17" t="b">
        <v>0</v>
      </c>
      <c r="M792" s="18"/>
      <c r="O792" s="40"/>
      <c r="P792" s="26" t="b">
        <v>0</v>
      </c>
      <c r="Q792" s="27" t="b">
        <v>0</v>
      </c>
      <c r="R792" s="28" t="b">
        <v>0</v>
      </c>
      <c r="X792" s="39"/>
      <c r="AI792" s="41"/>
      <c r="AJ792" s="63" t="b">
        <v>1</v>
      </c>
      <c r="AK792" s="27" t="b">
        <v>0</v>
      </c>
      <c r="AL792" s="27" t="b">
        <v>0</v>
      </c>
      <c r="AM792" s="27" t="b">
        <v>0</v>
      </c>
      <c r="AN792" s="27" t="b">
        <v>0</v>
      </c>
      <c r="AO792" s="28" t="b">
        <v>0</v>
      </c>
      <c r="AP792" s="63" t="b">
        <v>1</v>
      </c>
      <c r="AQ792" s="27" t="b">
        <v>0</v>
      </c>
      <c r="AR792" s="27" t="b">
        <v>0</v>
      </c>
      <c r="AS792" s="27" t="b">
        <v>0</v>
      </c>
      <c r="AT792" s="27" t="b">
        <v>0</v>
      </c>
      <c r="AU792" s="27" t="b">
        <v>0</v>
      </c>
      <c r="AV792" s="27" t="b">
        <v>0</v>
      </c>
      <c r="AW792" s="27" t="b">
        <v>0</v>
      </c>
      <c r="AX792" s="27" t="b">
        <v>0</v>
      </c>
      <c r="AY792" s="27" t="b">
        <v>0</v>
      </c>
      <c r="AZ792" s="29" t="s">
        <v>101</v>
      </c>
    </row>
    <row r="793">
      <c r="A793" s="9" t="s">
        <v>3761</v>
      </c>
      <c r="B793" s="42" t="s">
        <v>3762</v>
      </c>
      <c r="C793" s="48" t="s">
        <v>3763</v>
      </c>
      <c r="E793" s="12">
        <v>3.0</v>
      </c>
      <c r="F793" s="13" t="s">
        <v>3764</v>
      </c>
      <c r="G793" s="14" t="s">
        <v>3765</v>
      </c>
      <c r="H793" s="15" t="b">
        <v>1</v>
      </c>
      <c r="I793" s="16" t="b">
        <v>0</v>
      </c>
      <c r="J793" s="16" t="b">
        <v>0</v>
      </c>
      <c r="K793" s="16" t="b">
        <v>0</v>
      </c>
      <c r="L793" s="17" t="b">
        <v>0</v>
      </c>
      <c r="M793" s="18" t="s">
        <v>3766</v>
      </c>
      <c r="O793" s="40"/>
      <c r="P793" s="21" t="b">
        <v>0</v>
      </c>
      <c r="Q793" s="22" t="b">
        <v>1</v>
      </c>
      <c r="R793" s="17" t="b">
        <v>0</v>
      </c>
      <c r="X793" s="39"/>
      <c r="AI793" s="41"/>
      <c r="AO793" s="40"/>
    </row>
    <row r="794">
      <c r="A794" s="9" t="s">
        <v>3761</v>
      </c>
      <c r="B794" s="42" t="s">
        <v>3767</v>
      </c>
      <c r="C794" s="48" t="s">
        <v>3768</v>
      </c>
      <c r="E794" s="12">
        <v>3.0</v>
      </c>
      <c r="F794" s="13" t="s">
        <v>3764</v>
      </c>
      <c r="G794" s="14" t="s">
        <v>3769</v>
      </c>
      <c r="H794" s="15" t="b">
        <v>1</v>
      </c>
      <c r="I794" s="16" t="b">
        <v>0</v>
      </c>
      <c r="J794" s="16" t="b">
        <v>0</v>
      </c>
      <c r="K794" s="16" t="b">
        <v>0</v>
      </c>
      <c r="L794" s="17" t="b">
        <v>0</v>
      </c>
      <c r="M794" s="18" t="s">
        <v>3770</v>
      </c>
      <c r="O794" s="40"/>
      <c r="P794" s="15" t="b">
        <v>1</v>
      </c>
      <c r="Q794" s="22" t="b">
        <v>1</v>
      </c>
      <c r="R794" s="17" t="b">
        <v>0</v>
      </c>
      <c r="X794" s="39"/>
      <c r="AI794" s="41"/>
      <c r="AO794" s="40"/>
    </row>
    <row r="795">
      <c r="A795" s="9" t="s">
        <v>3771</v>
      </c>
      <c r="B795" s="10"/>
      <c r="C795" s="11"/>
      <c r="E795" s="12">
        <v>15.0</v>
      </c>
      <c r="F795" s="13" t="s">
        <v>3772</v>
      </c>
      <c r="G795" s="14" t="s">
        <v>3773</v>
      </c>
      <c r="H795" s="15" t="b">
        <v>1</v>
      </c>
      <c r="I795" s="16" t="b">
        <v>0</v>
      </c>
      <c r="J795" s="16" t="b">
        <v>0</v>
      </c>
      <c r="K795" s="16" t="b">
        <v>0</v>
      </c>
      <c r="L795" s="17" t="b">
        <v>0</v>
      </c>
      <c r="M795" s="18" t="s">
        <v>3774</v>
      </c>
      <c r="N795" s="19"/>
      <c r="O795" s="20"/>
      <c r="P795" s="15" t="b">
        <v>1</v>
      </c>
      <c r="Q795" s="16" t="b">
        <v>0</v>
      </c>
      <c r="R795" s="23" t="b">
        <v>1</v>
      </c>
      <c r="S795" s="74"/>
      <c r="T795" s="16"/>
      <c r="U795" s="16"/>
      <c r="V795" s="16"/>
      <c r="W795" s="16"/>
      <c r="X795" s="21"/>
      <c r="Y795" s="16"/>
      <c r="Z795" s="16"/>
      <c r="AA795" s="16"/>
      <c r="AB795" s="16"/>
      <c r="AC795" s="16"/>
      <c r="AD795" s="16"/>
      <c r="AE795" s="16"/>
      <c r="AF795" s="16"/>
      <c r="AG795" s="16"/>
      <c r="AH795" s="19"/>
      <c r="AI795" s="25"/>
      <c r="AJ795" s="27"/>
      <c r="AK795" s="27"/>
      <c r="AL795" s="27"/>
      <c r="AM795" s="27"/>
      <c r="AN795" s="27"/>
      <c r="AO795" s="28"/>
      <c r="AP795" s="27"/>
      <c r="AQ795" s="27"/>
      <c r="AR795" s="27"/>
      <c r="AS795" s="27"/>
      <c r="AT795" s="27"/>
      <c r="AU795" s="27"/>
      <c r="AV795" s="27"/>
      <c r="AW795" s="27"/>
      <c r="AX795" s="27"/>
      <c r="AY795" s="27"/>
      <c r="AZ795" s="29"/>
    </row>
    <row r="796">
      <c r="A796" s="9" t="s">
        <v>3775</v>
      </c>
      <c r="B796" s="10"/>
      <c r="C796" s="11"/>
      <c r="E796" s="12">
        <v>40.0</v>
      </c>
      <c r="F796" s="10"/>
      <c r="G796" s="14" t="s">
        <v>3776</v>
      </c>
      <c r="H796" s="15" t="b">
        <v>1</v>
      </c>
      <c r="I796" s="16" t="b">
        <v>0</v>
      </c>
      <c r="J796" s="16" t="b">
        <v>0</v>
      </c>
      <c r="K796" s="16" t="b">
        <v>0</v>
      </c>
      <c r="L796" s="17" t="b">
        <v>0</v>
      </c>
      <c r="M796" s="18" t="s">
        <v>559</v>
      </c>
      <c r="O796" s="40"/>
      <c r="P796" s="15" t="b">
        <v>1</v>
      </c>
      <c r="Q796" s="22" t="b">
        <v>1</v>
      </c>
      <c r="R796" s="17" t="b">
        <v>0</v>
      </c>
      <c r="X796" s="39"/>
      <c r="AI796" s="41"/>
      <c r="AO796" s="40"/>
    </row>
    <row r="797">
      <c r="A797" s="45" t="s">
        <v>3777</v>
      </c>
      <c r="B797" s="45"/>
      <c r="C797" s="55" t="s">
        <v>3778</v>
      </c>
      <c r="D797" s="19"/>
      <c r="E797" s="34">
        <v>3.0</v>
      </c>
      <c r="F797" s="45" t="s">
        <v>3779</v>
      </c>
      <c r="G797" s="57" t="s">
        <v>3780</v>
      </c>
      <c r="H797" s="21" t="b">
        <v>0</v>
      </c>
      <c r="I797" s="22" t="b">
        <v>1</v>
      </c>
      <c r="J797" s="16" t="b">
        <v>0</v>
      </c>
      <c r="K797" s="16" t="b">
        <v>0</v>
      </c>
      <c r="L797" s="17" t="b">
        <v>0</v>
      </c>
      <c r="M797" s="18"/>
      <c r="O797" s="40"/>
      <c r="P797" s="21" t="b">
        <v>0</v>
      </c>
      <c r="Q797" s="16" t="b">
        <v>0</v>
      </c>
      <c r="R797" s="17" t="b">
        <v>0</v>
      </c>
      <c r="S797" s="75" t="b">
        <v>1</v>
      </c>
      <c r="T797" s="22" t="b">
        <v>1</v>
      </c>
      <c r="U797" s="16" t="b">
        <v>0</v>
      </c>
      <c r="V797" s="16" t="b">
        <v>0</v>
      </c>
      <c r="W797" s="16" t="b">
        <v>0</v>
      </c>
      <c r="X797" s="15" t="b">
        <v>1</v>
      </c>
      <c r="Y797" s="22" t="b">
        <v>1</v>
      </c>
      <c r="Z797" s="16" t="b">
        <v>0</v>
      </c>
      <c r="AA797" s="16" t="b">
        <v>0</v>
      </c>
      <c r="AB797" s="16" t="b">
        <v>0</v>
      </c>
      <c r="AC797" s="16" t="b">
        <v>0</v>
      </c>
      <c r="AD797" s="16" t="b">
        <v>0</v>
      </c>
      <c r="AE797" s="16" t="b">
        <v>0</v>
      </c>
      <c r="AF797" s="16" t="b">
        <v>0</v>
      </c>
      <c r="AG797" s="16" t="b">
        <v>0</v>
      </c>
      <c r="AH797" s="19" t="s">
        <v>101</v>
      </c>
      <c r="AI797" s="25" t="s">
        <v>3781</v>
      </c>
      <c r="AO797" s="40"/>
    </row>
    <row r="798">
      <c r="A798" s="9" t="s">
        <v>3782</v>
      </c>
      <c r="B798" s="42" t="s">
        <v>3783</v>
      </c>
      <c r="C798" s="48" t="s">
        <v>3784</v>
      </c>
      <c r="D798" s="50" t="s">
        <v>3785</v>
      </c>
      <c r="E798" s="12">
        <v>60.0</v>
      </c>
      <c r="F798" s="13" t="s">
        <v>3786</v>
      </c>
      <c r="G798" s="14" t="s">
        <v>3787</v>
      </c>
      <c r="H798" s="15" t="b">
        <v>1</v>
      </c>
      <c r="I798" s="16" t="b">
        <v>0</v>
      </c>
      <c r="J798" s="16" t="b">
        <v>0</v>
      </c>
      <c r="K798" s="16" t="b">
        <v>0</v>
      </c>
      <c r="L798" s="17" t="b">
        <v>0</v>
      </c>
      <c r="M798" s="18" t="s">
        <v>975</v>
      </c>
      <c r="O798" s="40"/>
      <c r="P798" s="21" t="b">
        <v>0</v>
      </c>
      <c r="Q798" s="22" t="b">
        <v>1</v>
      </c>
      <c r="R798" s="17" t="b">
        <v>0</v>
      </c>
      <c r="X798" s="39"/>
      <c r="AI798" s="41"/>
      <c r="AO798" s="40"/>
    </row>
    <row r="799">
      <c r="A799" s="30" t="s">
        <v>3788</v>
      </c>
      <c r="B799" s="37"/>
      <c r="C799" s="44" t="s">
        <v>3789</v>
      </c>
      <c r="D799" s="33"/>
      <c r="E799" s="34" t="s">
        <v>277</v>
      </c>
      <c r="F799" s="35" t="s">
        <v>277</v>
      </c>
      <c r="G799" s="36" t="s">
        <v>3790</v>
      </c>
      <c r="H799" s="21" t="b">
        <v>0</v>
      </c>
      <c r="I799" s="16" t="b">
        <v>0</v>
      </c>
      <c r="J799" s="16" t="b">
        <v>0</v>
      </c>
      <c r="K799" s="16" t="b">
        <v>0</v>
      </c>
      <c r="L799" s="23" t="b">
        <v>1</v>
      </c>
      <c r="M799" s="18" t="s">
        <v>3791</v>
      </c>
      <c r="N799" s="37"/>
      <c r="O799" s="38"/>
      <c r="P799" s="15" t="b">
        <v>1</v>
      </c>
      <c r="Q799" s="22" t="b">
        <v>1</v>
      </c>
      <c r="R799" s="23" t="b">
        <v>1</v>
      </c>
      <c r="X799" s="39"/>
      <c r="AI799" s="41"/>
      <c r="AJ799" s="27" t="b">
        <v>0</v>
      </c>
      <c r="AK799" s="27" t="b">
        <v>0</v>
      </c>
      <c r="AL799" s="27" t="b">
        <v>0</v>
      </c>
      <c r="AM799" s="27" t="b">
        <v>0</v>
      </c>
      <c r="AN799" s="27" t="b">
        <v>0</v>
      </c>
      <c r="AO799" s="28" t="b">
        <v>0</v>
      </c>
      <c r="AP799" s="27" t="b">
        <v>0</v>
      </c>
      <c r="AQ799" s="27" t="b">
        <v>0</v>
      </c>
      <c r="AR799" s="27" t="b">
        <v>0</v>
      </c>
      <c r="AS799" s="27" t="b">
        <v>0</v>
      </c>
      <c r="AT799" s="27" t="b">
        <v>0</v>
      </c>
      <c r="AU799" s="27" t="b">
        <v>0</v>
      </c>
      <c r="AV799" s="27" t="b">
        <v>0</v>
      </c>
      <c r="AW799" s="27" t="b">
        <v>0</v>
      </c>
      <c r="AX799" s="27" t="b">
        <v>0</v>
      </c>
      <c r="AY799" s="27" t="b">
        <v>0</v>
      </c>
      <c r="AZ799" s="29"/>
    </row>
    <row r="800">
      <c r="A800" s="9" t="s">
        <v>3792</v>
      </c>
      <c r="B800" s="10"/>
      <c r="C800" s="48" t="s">
        <v>3793</v>
      </c>
      <c r="E800" s="12">
        <v>8000.0</v>
      </c>
      <c r="F800" s="10"/>
      <c r="G800" s="14" t="s">
        <v>3794</v>
      </c>
      <c r="H800" s="15" t="b">
        <v>1</v>
      </c>
      <c r="I800" s="16" t="b">
        <v>0</v>
      </c>
      <c r="J800" s="16" t="b">
        <v>0</v>
      </c>
      <c r="K800" s="16" t="b">
        <v>0</v>
      </c>
      <c r="L800" s="17" t="b">
        <v>0</v>
      </c>
      <c r="M800" s="18" t="s">
        <v>3795</v>
      </c>
      <c r="O800" s="40"/>
      <c r="P800" s="15" t="b">
        <v>1</v>
      </c>
      <c r="Q800" s="22" t="b">
        <v>1</v>
      </c>
      <c r="R800" s="23" t="b">
        <v>1</v>
      </c>
      <c r="X800" s="39"/>
      <c r="AI800" s="41"/>
      <c r="AO800" s="40"/>
    </row>
    <row r="801">
      <c r="A801" s="9" t="s">
        <v>3796</v>
      </c>
      <c r="B801" s="42" t="s">
        <v>3797</v>
      </c>
      <c r="C801" s="11"/>
      <c r="E801" s="12">
        <v>3.0</v>
      </c>
      <c r="F801" s="13" t="s">
        <v>3798</v>
      </c>
      <c r="G801" s="14" t="s">
        <v>3799</v>
      </c>
      <c r="H801" s="15" t="b">
        <v>1</v>
      </c>
      <c r="I801" s="16" t="b">
        <v>0</v>
      </c>
      <c r="J801" s="16" t="b">
        <v>0</v>
      </c>
      <c r="K801" s="16" t="b">
        <v>0</v>
      </c>
      <c r="L801" s="17" t="b">
        <v>0</v>
      </c>
      <c r="M801" s="18" t="s">
        <v>3800</v>
      </c>
      <c r="N801" s="19"/>
      <c r="O801" s="20"/>
      <c r="P801" s="15" t="b">
        <v>1</v>
      </c>
      <c r="Q801" s="16" t="b">
        <v>0</v>
      </c>
      <c r="R801" s="23" t="b">
        <v>1</v>
      </c>
      <c r="S801" s="74"/>
      <c r="T801" s="16"/>
      <c r="U801" s="16"/>
      <c r="V801" s="16"/>
      <c r="W801" s="16"/>
      <c r="X801" s="21"/>
      <c r="Y801" s="16"/>
      <c r="Z801" s="16"/>
      <c r="AA801" s="16"/>
      <c r="AB801" s="16"/>
      <c r="AC801" s="16"/>
      <c r="AD801" s="16"/>
      <c r="AE801" s="16"/>
      <c r="AF801" s="16"/>
      <c r="AG801" s="16"/>
      <c r="AH801" s="19"/>
      <c r="AI801" s="25"/>
      <c r="AJ801" s="27"/>
      <c r="AK801" s="27"/>
      <c r="AL801" s="27"/>
      <c r="AM801" s="27"/>
      <c r="AN801" s="27"/>
      <c r="AO801" s="28"/>
      <c r="AP801" s="27"/>
      <c r="AQ801" s="27"/>
      <c r="AR801" s="27"/>
      <c r="AS801" s="27"/>
      <c r="AT801" s="27"/>
      <c r="AU801" s="27"/>
      <c r="AV801" s="27"/>
      <c r="AW801" s="27"/>
      <c r="AX801" s="27"/>
      <c r="AY801" s="27"/>
      <c r="AZ801" s="29"/>
    </row>
    <row r="802">
      <c r="A802" s="9" t="s">
        <v>3801</v>
      </c>
      <c r="B802" s="10"/>
      <c r="C802" s="48" t="s">
        <v>3802</v>
      </c>
      <c r="E802" s="12">
        <v>3.0</v>
      </c>
      <c r="F802" s="13" t="s">
        <v>3803</v>
      </c>
      <c r="G802" s="14" t="s">
        <v>3804</v>
      </c>
      <c r="H802" s="15" t="b">
        <v>1</v>
      </c>
      <c r="I802" s="16" t="b">
        <v>0</v>
      </c>
      <c r="J802" s="16" t="b">
        <v>0</v>
      </c>
      <c r="K802" s="16" t="b">
        <v>0</v>
      </c>
      <c r="L802" s="17" t="b">
        <v>0</v>
      </c>
      <c r="M802" s="18" t="s">
        <v>3805</v>
      </c>
      <c r="O802" s="40"/>
      <c r="P802" s="15" t="b">
        <v>1</v>
      </c>
      <c r="Q802" s="16" t="b">
        <v>0</v>
      </c>
      <c r="R802" s="17" t="b">
        <v>0</v>
      </c>
      <c r="X802" s="39"/>
      <c r="AI802" s="41"/>
      <c r="AO802" s="40"/>
    </row>
    <row r="803">
      <c r="A803" s="9" t="s">
        <v>3806</v>
      </c>
      <c r="B803" s="42" t="s">
        <v>3807</v>
      </c>
      <c r="C803" s="48" t="s">
        <v>3808</v>
      </c>
      <c r="E803" s="12" t="s">
        <v>3809</v>
      </c>
      <c r="F803" s="10"/>
      <c r="G803" s="14" t="s">
        <v>3810</v>
      </c>
      <c r="H803" s="15" t="b">
        <v>1</v>
      </c>
      <c r="I803" s="16" t="b">
        <v>0</v>
      </c>
      <c r="J803" s="16" t="b">
        <v>0</v>
      </c>
      <c r="K803" s="16" t="b">
        <v>0</v>
      </c>
      <c r="L803" s="17" t="b">
        <v>0</v>
      </c>
      <c r="M803" s="18" t="s">
        <v>3811</v>
      </c>
      <c r="O803" s="40"/>
      <c r="P803" s="15" t="b">
        <v>1</v>
      </c>
      <c r="Q803" s="22" t="b">
        <v>1</v>
      </c>
      <c r="R803" s="23" t="b">
        <v>1</v>
      </c>
      <c r="X803" s="39"/>
      <c r="AI803" s="41"/>
      <c r="AO803" s="40"/>
    </row>
    <row r="804">
      <c r="A804" s="45" t="s">
        <v>3812</v>
      </c>
      <c r="B804" s="37"/>
      <c r="C804" s="32" t="s">
        <v>3813</v>
      </c>
      <c r="D804" s="29"/>
      <c r="E804" s="46">
        <v>6.0</v>
      </c>
      <c r="F804" s="33" t="s">
        <v>3814</v>
      </c>
      <c r="G804" s="47" t="s">
        <v>3815</v>
      </c>
      <c r="H804" s="21" t="b">
        <v>0</v>
      </c>
      <c r="I804" s="16" t="b">
        <v>0</v>
      </c>
      <c r="J804" s="22" t="b">
        <v>1</v>
      </c>
      <c r="K804" s="16" t="b">
        <v>0</v>
      </c>
      <c r="L804" s="17" t="b">
        <v>0</v>
      </c>
      <c r="M804" s="18"/>
      <c r="O804" s="40"/>
      <c r="P804" s="66" t="b">
        <v>1</v>
      </c>
      <c r="Q804" s="27" t="b">
        <v>0</v>
      </c>
      <c r="R804" s="28" t="b">
        <v>0</v>
      </c>
      <c r="X804" s="39"/>
      <c r="AI804" s="41"/>
      <c r="AJ804" s="63" t="b">
        <v>1</v>
      </c>
      <c r="AK804" s="27" t="b">
        <v>0</v>
      </c>
      <c r="AL804" s="27" t="b">
        <v>0</v>
      </c>
      <c r="AM804" s="27" t="b">
        <v>0</v>
      </c>
      <c r="AN804" s="27" t="b">
        <v>0</v>
      </c>
      <c r="AO804" s="28" t="b">
        <v>0</v>
      </c>
      <c r="AP804" s="63" t="b">
        <v>1</v>
      </c>
      <c r="AQ804" s="27" t="b">
        <v>0</v>
      </c>
      <c r="AR804" s="27" t="b">
        <v>0</v>
      </c>
      <c r="AS804" s="27" t="b">
        <v>0</v>
      </c>
      <c r="AT804" s="27" t="b">
        <v>0</v>
      </c>
      <c r="AU804" s="27" t="b">
        <v>0</v>
      </c>
      <c r="AV804" s="27" t="b">
        <v>0</v>
      </c>
      <c r="AW804" s="27" t="b">
        <v>0</v>
      </c>
      <c r="AX804" s="27" t="b">
        <v>0</v>
      </c>
      <c r="AY804" s="27" t="b">
        <v>0</v>
      </c>
      <c r="AZ804" s="29" t="s">
        <v>101</v>
      </c>
    </row>
    <row r="805">
      <c r="A805" s="30" t="s">
        <v>3816</v>
      </c>
      <c r="B805" s="31" t="s">
        <v>3817</v>
      </c>
      <c r="C805" s="44" t="s">
        <v>3818</v>
      </c>
      <c r="D805" s="33"/>
      <c r="E805" s="34">
        <v>1000.0</v>
      </c>
      <c r="F805" s="35"/>
      <c r="G805" s="36" t="s">
        <v>3819</v>
      </c>
      <c r="H805" s="21" t="b">
        <v>0</v>
      </c>
      <c r="I805" s="16" t="b">
        <v>0</v>
      </c>
      <c r="J805" s="16" t="b">
        <v>0</v>
      </c>
      <c r="K805" s="16" t="b">
        <v>0</v>
      </c>
      <c r="L805" s="23" t="b">
        <v>1</v>
      </c>
      <c r="M805" s="18" t="s">
        <v>3820</v>
      </c>
      <c r="N805" s="37"/>
      <c r="O805" s="38"/>
      <c r="P805" s="21" t="b">
        <v>0</v>
      </c>
      <c r="Q805" s="16" t="b">
        <v>0</v>
      </c>
      <c r="R805" s="23" t="b">
        <v>1</v>
      </c>
      <c r="X805" s="39"/>
      <c r="AI805" s="41"/>
      <c r="AJ805" s="27" t="b">
        <v>0</v>
      </c>
      <c r="AK805" s="27" t="b">
        <v>0</v>
      </c>
      <c r="AL805" s="27" t="b">
        <v>0</v>
      </c>
      <c r="AM805" s="27" t="b">
        <v>0</v>
      </c>
      <c r="AN805" s="27" t="b">
        <v>0</v>
      </c>
      <c r="AO805" s="28" t="b">
        <v>0</v>
      </c>
      <c r="AP805" s="27" t="b">
        <v>0</v>
      </c>
      <c r="AQ805" s="27" t="b">
        <v>0</v>
      </c>
      <c r="AR805" s="27" t="b">
        <v>0</v>
      </c>
      <c r="AS805" s="27" t="b">
        <v>0</v>
      </c>
      <c r="AT805" s="27" t="b">
        <v>0</v>
      </c>
      <c r="AU805" s="27" t="b">
        <v>0</v>
      </c>
      <c r="AV805" s="27" t="b">
        <v>0</v>
      </c>
      <c r="AW805" s="27" t="b">
        <v>0</v>
      </c>
      <c r="AX805" s="27" t="b">
        <v>0</v>
      </c>
      <c r="AY805" s="27" t="b">
        <v>0</v>
      </c>
      <c r="AZ805" s="29"/>
    </row>
    <row r="806">
      <c r="A806" s="30" t="s">
        <v>3821</v>
      </c>
      <c r="B806" s="37"/>
      <c r="C806" s="44" t="s">
        <v>3822</v>
      </c>
      <c r="D806" s="33"/>
      <c r="E806" s="34">
        <v>1.0</v>
      </c>
      <c r="F806" s="35" t="s">
        <v>3823</v>
      </c>
      <c r="G806" s="36" t="s">
        <v>992</v>
      </c>
      <c r="H806" s="21" t="b">
        <v>0</v>
      </c>
      <c r="I806" s="16" t="b">
        <v>0</v>
      </c>
      <c r="J806" s="16" t="b">
        <v>0</v>
      </c>
      <c r="K806" s="16" t="b">
        <v>0</v>
      </c>
      <c r="L806" s="23" t="b">
        <v>1</v>
      </c>
      <c r="M806" s="18" t="s">
        <v>975</v>
      </c>
      <c r="N806" s="37"/>
      <c r="O806" s="38"/>
      <c r="P806" s="21" t="b">
        <v>0</v>
      </c>
      <c r="Q806" s="16" t="b">
        <v>0</v>
      </c>
      <c r="R806" s="23" t="b">
        <v>1</v>
      </c>
      <c r="X806" s="39"/>
      <c r="AI806" s="41"/>
      <c r="AJ806" s="27" t="b">
        <v>0</v>
      </c>
      <c r="AK806" s="27" t="b">
        <v>0</v>
      </c>
      <c r="AL806" s="27" t="b">
        <v>0</v>
      </c>
      <c r="AM806" s="27" t="b">
        <v>0</v>
      </c>
      <c r="AN806" s="27" t="b">
        <v>0</v>
      </c>
      <c r="AO806" s="28" t="b">
        <v>0</v>
      </c>
      <c r="AP806" s="27" t="b">
        <v>0</v>
      </c>
      <c r="AQ806" s="27" t="b">
        <v>0</v>
      </c>
      <c r="AR806" s="27" t="b">
        <v>0</v>
      </c>
      <c r="AS806" s="27" t="b">
        <v>0</v>
      </c>
      <c r="AT806" s="27" t="b">
        <v>0</v>
      </c>
      <c r="AU806" s="27" t="b">
        <v>0</v>
      </c>
      <c r="AV806" s="27" t="b">
        <v>0</v>
      </c>
      <c r="AW806" s="27" t="b">
        <v>0</v>
      </c>
      <c r="AX806" s="27" t="b">
        <v>0</v>
      </c>
      <c r="AY806" s="27" t="b">
        <v>0</v>
      </c>
      <c r="AZ806" s="29"/>
    </row>
    <row r="807">
      <c r="A807" s="9" t="s">
        <v>3824</v>
      </c>
      <c r="B807" s="42" t="s">
        <v>3825</v>
      </c>
      <c r="C807" s="11"/>
      <c r="E807" s="12">
        <v>12.0</v>
      </c>
      <c r="F807" s="13" t="s">
        <v>3826</v>
      </c>
      <c r="G807" s="14" t="s">
        <v>3827</v>
      </c>
      <c r="H807" s="15" t="b">
        <v>1</v>
      </c>
      <c r="I807" s="16" t="b">
        <v>0</v>
      </c>
      <c r="J807" s="16" t="b">
        <v>0</v>
      </c>
      <c r="K807" s="16" t="b">
        <v>0</v>
      </c>
      <c r="L807" s="17" t="b">
        <v>0</v>
      </c>
      <c r="M807" s="18" t="s">
        <v>3828</v>
      </c>
      <c r="O807" s="40"/>
      <c r="P807" s="21" t="b">
        <v>0</v>
      </c>
      <c r="Q807" s="16" t="b">
        <v>0</v>
      </c>
      <c r="R807" s="17" t="b">
        <v>0</v>
      </c>
      <c r="X807" s="39"/>
      <c r="AI807" s="41"/>
      <c r="AJ807" s="27"/>
      <c r="AK807" s="27"/>
      <c r="AL807" s="27"/>
      <c r="AM807" s="27"/>
      <c r="AN807" s="27"/>
      <c r="AO807" s="28"/>
      <c r="AP807" s="27"/>
      <c r="AQ807" s="27"/>
      <c r="AR807" s="27"/>
      <c r="AS807" s="27"/>
      <c r="AT807" s="27"/>
      <c r="AU807" s="27"/>
      <c r="AV807" s="27"/>
      <c r="AW807" s="27"/>
      <c r="AX807" s="27"/>
      <c r="AY807" s="27"/>
      <c r="AZ807" s="29"/>
    </row>
    <row r="808">
      <c r="A808" s="45" t="s">
        <v>3829</v>
      </c>
      <c r="B808" s="45"/>
      <c r="C808" s="55" t="s">
        <v>3830</v>
      </c>
      <c r="D808" s="19"/>
      <c r="E808" s="34">
        <v>5.0</v>
      </c>
      <c r="F808" s="45"/>
      <c r="G808" s="57" t="s">
        <v>3831</v>
      </c>
      <c r="H808" s="21" t="b">
        <v>0</v>
      </c>
      <c r="I808" s="22" t="b">
        <v>1</v>
      </c>
      <c r="J808" s="16" t="b">
        <v>0</v>
      </c>
      <c r="K808" s="16" t="b">
        <v>0</v>
      </c>
      <c r="L808" s="17" t="b">
        <v>0</v>
      </c>
      <c r="M808" s="18"/>
      <c r="O808" s="40"/>
      <c r="P808" s="15" t="b">
        <v>1</v>
      </c>
      <c r="Q808" s="16" t="b">
        <v>0</v>
      </c>
      <c r="R808" s="17" t="b">
        <v>0</v>
      </c>
      <c r="S808" s="75" t="b">
        <v>1</v>
      </c>
      <c r="T808" s="22" t="b">
        <v>1</v>
      </c>
      <c r="U808" s="16" t="b">
        <v>0</v>
      </c>
      <c r="V808" s="16" t="b">
        <v>0</v>
      </c>
      <c r="W808" s="16" t="b">
        <v>0</v>
      </c>
      <c r="X808" s="21" t="b">
        <v>0</v>
      </c>
      <c r="Y808" s="16" t="b">
        <v>0</v>
      </c>
      <c r="Z808" s="16" t="b">
        <v>0</v>
      </c>
      <c r="AA808" s="16" t="b">
        <v>0</v>
      </c>
      <c r="AB808" s="16" t="b">
        <v>0</v>
      </c>
      <c r="AC808" s="16" t="b">
        <v>0</v>
      </c>
      <c r="AD808" s="16" t="b">
        <v>0</v>
      </c>
      <c r="AE808" s="22" t="b">
        <v>1</v>
      </c>
      <c r="AF808" s="22" t="b">
        <v>1</v>
      </c>
      <c r="AG808" s="16" t="b">
        <v>0</v>
      </c>
      <c r="AH808" s="76" t="s">
        <v>3832</v>
      </c>
      <c r="AI808" s="25" t="s">
        <v>3833</v>
      </c>
      <c r="AO808" s="40"/>
    </row>
    <row r="809">
      <c r="A809" s="45" t="s">
        <v>3834</v>
      </c>
      <c r="B809" s="37" t="s">
        <v>3835</v>
      </c>
      <c r="C809" s="32" t="s">
        <v>3836</v>
      </c>
      <c r="D809" s="29"/>
      <c r="E809" s="46">
        <v>4.0</v>
      </c>
      <c r="F809" s="37" t="s">
        <v>3837</v>
      </c>
      <c r="G809" s="47" t="s">
        <v>3838</v>
      </c>
      <c r="H809" s="21" t="b">
        <v>0</v>
      </c>
      <c r="I809" s="16" t="b">
        <v>0</v>
      </c>
      <c r="J809" s="22" t="b">
        <v>1</v>
      </c>
      <c r="K809" s="16" t="b">
        <v>0</v>
      </c>
      <c r="L809" s="17" t="b">
        <v>0</v>
      </c>
      <c r="M809" s="18"/>
      <c r="O809" s="40"/>
      <c r="P809" s="66" t="b">
        <v>1</v>
      </c>
      <c r="Q809" s="27" t="b">
        <v>0</v>
      </c>
      <c r="R809" s="64" t="b">
        <v>1</v>
      </c>
      <c r="X809" s="39"/>
      <c r="AI809" s="41"/>
      <c r="AJ809" s="27" t="b">
        <v>0</v>
      </c>
      <c r="AK809" s="27" t="b">
        <v>0</v>
      </c>
      <c r="AL809" s="63" t="b">
        <v>1</v>
      </c>
      <c r="AM809" s="27" t="b">
        <v>0</v>
      </c>
      <c r="AN809" s="27" t="b">
        <v>0</v>
      </c>
      <c r="AO809" s="28" t="b">
        <v>0</v>
      </c>
      <c r="AP809" s="27" t="b">
        <v>0</v>
      </c>
      <c r="AQ809" s="63" t="b">
        <v>1</v>
      </c>
      <c r="AR809" s="27" t="b">
        <v>0</v>
      </c>
      <c r="AS809" s="27" t="b">
        <v>0</v>
      </c>
      <c r="AT809" s="27" t="b">
        <v>0</v>
      </c>
      <c r="AU809" s="27" t="b">
        <v>0</v>
      </c>
      <c r="AV809" s="27" t="b">
        <v>0</v>
      </c>
      <c r="AW809" s="27" t="b">
        <v>0</v>
      </c>
      <c r="AX809" s="27" t="b">
        <v>0</v>
      </c>
      <c r="AY809" s="27" t="b">
        <v>0</v>
      </c>
      <c r="AZ809" s="29" t="s">
        <v>101</v>
      </c>
    </row>
    <row r="810">
      <c r="A810" s="45" t="s">
        <v>3839</v>
      </c>
      <c r="B810" s="45"/>
      <c r="C810" s="55" t="s">
        <v>3840</v>
      </c>
      <c r="D810" s="19"/>
      <c r="E810" s="34">
        <v>20.0</v>
      </c>
      <c r="F810" s="56" t="s">
        <v>3841</v>
      </c>
      <c r="G810" s="57" t="s">
        <v>3842</v>
      </c>
      <c r="H810" s="21" t="b">
        <v>0</v>
      </c>
      <c r="I810" s="22" t="b">
        <v>1</v>
      </c>
      <c r="J810" s="16" t="b">
        <v>0</v>
      </c>
      <c r="K810" s="16" t="b">
        <v>0</v>
      </c>
      <c r="L810" s="17" t="b">
        <v>0</v>
      </c>
      <c r="M810" s="18"/>
      <c r="O810" s="40"/>
      <c r="P810" s="15" t="b">
        <v>1</v>
      </c>
      <c r="Q810" s="16" t="b">
        <v>0</v>
      </c>
      <c r="R810" s="17" t="b">
        <v>0</v>
      </c>
      <c r="S810" s="75" t="b">
        <v>1</v>
      </c>
      <c r="T810" s="22" t="b">
        <v>1</v>
      </c>
      <c r="U810" s="16" t="b">
        <v>0</v>
      </c>
      <c r="V810" s="16" t="b">
        <v>0</v>
      </c>
      <c r="W810" s="16" t="b">
        <v>0</v>
      </c>
      <c r="X810" s="15" t="b">
        <v>1</v>
      </c>
      <c r="Y810" s="22" t="b">
        <v>1</v>
      </c>
      <c r="Z810" s="22" t="b">
        <v>1</v>
      </c>
      <c r="AA810" s="22" t="b">
        <v>1</v>
      </c>
      <c r="AB810" s="22" t="b">
        <v>1</v>
      </c>
      <c r="AC810" s="16" t="b">
        <v>0</v>
      </c>
      <c r="AD810" s="16" t="b">
        <v>0</v>
      </c>
      <c r="AE810" s="16" t="b">
        <v>0</v>
      </c>
      <c r="AF810" s="16" t="b">
        <v>0</v>
      </c>
      <c r="AG810" s="22" t="b">
        <v>1</v>
      </c>
      <c r="AH810" s="19" t="s">
        <v>101</v>
      </c>
      <c r="AI810" s="25" t="s">
        <v>3657</v>
      </c>
      <c r="AO810" s="40"/>
    </row>
    <row r="811">
      <c r="A811" s="9" t="s">
        <v>3843</v>
      </c>
      <c r="B811" s="10"/>
      <c r="C811" s="11"/>
      <c r="E811" s="12">
        <v>1.0</v>
      </c>
      <c r="F811" s="10"/>
      <c r="G811" s="14" t="s">
        <v>3844</v>
      </c>
      <c r="H811" s="15" t="b">
        <v>1</v>
      </c>
      <c r="I811" s="16" t="b">
        <v>0</v>
      </c>
      <c r="J811" s="16" t="b">
        <v>0</v>
      </c>
      <c r="K811" s="16" t="b">
        <v>0</v>
      </c>
      <c r="L811" s="17" t="b">
        <v>0</v>
      </c>
      <c r="M811" s="18" t="s">
        <v>3845</v>
      </c>
      <c r="O811" s="40"/>
      <c r="P811" s="21" t="b">
        <v>0</v>
      </c>
      <c r="Q811" s="16" t="b">
        <v>0</v>
      </c>
      <c r="R811" s="23" t="b">
        <v>1</v>
      </c>
      <c r="X811" s="39"/>
      <c r="AI811" s="41"/>
      <c r="AJ811" s="27"/>
      <c r="AK811" s="27"/>
      <c r="AL811" s="27"/>
      <c r="AM811" s="27"/>
      <c r="AN811" s="27"/>
      <c r="AO811" s="28"/>
      <c r="AP811" s="27"/>
      <c r="AQ811" s="27"/>
      <c r="AR811" s="27"/>
      <c r="AS811" s="27"/>
      <c r="AT811" s="27"/>
      <c r="AU811" s="27"/>
      <c r="AV811" s="27"/>
      <c r="AW811" s="27"/>
      <c r="AX811" s="27"/>
      <c r="AY811" s="27"/>
      <c r="AZ811" s="29"/>
    </row>
    <row r="812">
      <c r="A812" s="30" t="s">
        <v>3846</v>
      </c>
      <c r="B812" s="37"/>
      <c r="C812" s="44" t="s">
        <v>3847</v>
      </c>
      <c r="D812" s="33"/>
      <c r="E812" s="34" t="s">
        <v>682</v>
      </c>
      <c r="F812" s="35"/>
      <c r="G812" s="36" t="s">
        <v>3848</v>
      </c>
      <c r="H812" s="21" t="b">
        <v>0</v>
      </c>
      <c r="I812" s="16" t="b">
        <v>0</v>
      </c>
      <c r="J812" s="16" t="b">
        <v>0</v>
      </c>
      <c r="K812" s="16" t="b">
        <v>0</v>
      </c>
      <c r="L812" s="23" t="b">
        <v>1</v>
      </c>
      <c r="M812" s="18" t="s">
        <v>3849</v>
      </c>
      <c r="N812" s="37"/>
      <c r="O812" s="38"/>
      <c r="P812" s="21" t="b">
        <v>0</v>
      </c>
      <c r="Q812" s="16" t="b">
        <v>0</v>
      </c>
      <c r="R812" s="17" t="b">
        <v>0</v>
      </c>
      <c r="X812" s="39"/>
      <c r="AI812" s="41"/>
      <c r="AJ812" s="27" t="b">
        <v>0</v>
      </c>
      <c r="AK812" s="27" t="b">
        <v>0</v>
      </c>
      <c r="AL812" s="27" t="b">
        <v>0</v>
      </c>
      <c r="AM812" s="27" t="b">
        <v>0</v>
      </c>
      <c r="AN812" s="27" t="b">
        <v>0</v>
      </c>
      <c r="AO812" s="28" t="b">
        <v>0</v>
      </c>
      <c r="AP812" s="27" t="b">
        <v>0</v>
      </c>
      <c r="AQ812" s="27" t="b">
        <v>0</v>
      </c>
      <c r="AR812" s="27" t="b">
        <v>0</v>
      </c>
      <c r="AS812" s="27" t="b">
        <v>0</v>
      </c>
      <c r="AT812" s="27" t="b">
        <v>0</v>
      </c>
      <c r="AU812" s="27" t="b">
        <v>0</v>
      </c>
      <c r="AV812" s="27" t="b">
        <v>0</v>
      </c>
      <c r="AW812" s="27" t="b">
        <v>0</v>
      </c>
      <c r="AX812" s="27" t="b">
        <v>0</v>
      </c>
      <c r="AY812" s="27" t="b">
        <v>0</v>
      </c>
      <c r="AZ812" s="29"/>
    </row>
    <row r="813">
      <c r="A813" s="45" t="s">
        <v>3850</v>
      </c>
      <c r="B813" s="37" t="s">
        <v>3851</v>
      </c>
      <c r="C813" s="32">
        <v>3.3660950665E10</v>
      </c>
      <c r="D813" s="33"/>
      <c r="E813" s="46">
        <v>1.0</v>
      </c>
      <c r="F813" s="29"/>
      <c r="G813" s="47" t="s">
        <v>3852</v>
      </c>
      <c r="H813" s="21" t="b">
        <v>0</v>
      </c>
      <c r="I813" s="16" t="b">
        <v>0</v>
      </c>
      <c r="J813" s="16" t="b">
        <v>0</v>
      </c>
      <c r="K813" s="22" t="b">
        <v>1</v>
      </c>
      <c r="L813" s="17" t="b">
        <v>0</v>
      </c>
      <c r="M813" s="18"/>
      <c r="N813" s="37" t="s">
        <v>136</v>
      </c>
      <c r="O813" s="38" t="s">
        <v>3853</v>
      </c>
      <c r="P813" s="26" t="b">
        <v>0</v>
      </c>
      <c r="Q813" s="27" t="b">
        <v>0</v>
      </c>
      <c r="R813" s="28" t="b">
        <v>0</v>
      </c>
      <c r="X813" s="39"/>
      <c r="AI813" s="41"/>
      <c r="AJ813" s="27" t="b">
        <v>0</v>
      </c>
      <c r="AK813" s="27" t="b">
        <v>0</v>
      </c>
      <c r="AL813" s="27" t="b">
        <v>0</v>
      </c>
      <c r="AM813" s="27" t="b">
        <v>0</v>
      </c>
      <c r="AN813" s="27" t="b">
        <v>0</v>
      </c>
      <c r="AO813" s="28" t="b">
        <v>0</v>
      </c>
      <c r="AP813" s="27" t="b">
        <v>0</v>
      </c>
      <c r="AQ813" s="27" t="b">
        <v>0</v>
      </c>
      <c r="AR813" s="27" t="b">
        <v>0</v>
      </c>
      <c r="AS813" s="27" t="b">
        <v>0</v>
      </c>
      <c r="AT813" s="27" t="b">
        <v>0</v>
      </c>
      <c r="AU813" s="27" t="b">
        <v>0</v>
      </c>
      <c r="AV813" s="27" t="b">
        <v>0</v>
      </c>
      <c r="AW813" s="27" t="b">
        <v>0</v>
      </c>
      <c r="AX813" s="27" t="b">
        <v>0</v>
      </c>
      <c r="AY813" s="27" t="b">
        <v>0</v>
      </c>
      <c r="AZ813" s="29"/>
    </row>
    <row r="814">
      <c r="A814" s="9" t="s">
        <v>3854</v>
      </c>
      <c r="B814" s="10"/>
      <c r="C814" s="48" t="s">
        <v>3855</v>
      </c>
      <c r="E814" s="12">
        <v>3.0</v>
      </c>
      <c r="F814" s="13" t="s">
        <v>3856</v>
      </c>
      <c r="G814" s="14" t="s">
        <v>3857</v>
      </c>
      <c r="H814" s="15" t="b">
        <v>1</v>
      </c>
      <c r="I814" s="16" t="b">
        <v>0</v>
      </c>
      <c r="J814" s="16" t="b">
        <v>0</v>
      </c>
      <c r="K814" s="16" t="b">
        <v>0</v>
      </c>
      <c r="L814" s="17" t="b">
        <v>0</v>
      </c>
      <c r="M814" s="18" t="s">
        <v>696</v>
      </c>
      <c r="O814" s="40"/>
      <c r="P814" s="21" t="b">
        <v>0</v>
      </c>
      <c r="Q814" s="16" t="b">
        <v>0</v>
      </c>
      <c r="R814" s="23" t="b">
        <v>1</v>
      </c>
      <c r="X814" s="39"/>
      <c r="AI814" s="41"/>
      <c r="AO814" s="40"/>
    </row>
    <row r="815">
      <c r="A815" s="9" t="s">
        <v>3858</v>
      </c>
      <c r="B815" s="10"/>
      <c r="C815" s="48" t="s">
        <v>3859</v>
      </c>
      <c r="E815" s="12">
        <v>1.0</v>
      </c>
      <c r="F815" s="10"/>
      <c r="G815" s="14" t="s">
        <v>3860</v>
      </c>
      <c r="H815" s="15" t="b">
        <v>1</v>
      </c>
      <c r="I815" s="16" t="b">
        <v>0</v>
      </c>
      <c r="J815" s="16" t="b">
        <v>0</v>
      </c>
      <c r="K815" s="16" t="b">
        <v>0</v>
      </c>
      <c r="L815" s="17" t="b">
        <v>0</v>
      </c>
      <c r="M815" s="18" t="s">
        <v>3861</v>
      </c>
      <c r="O815" s="40"/>
      <c r="P815" s="21" t="b">
        <v>0</v>
      </c>
      <c r="Q815" s="16" t="b">
        <v>0</v>
      </c>
      <c r="R815" s="23" t="b">
        <v>1</v>
      </c>
      <c r="X815" s="39"/>
      <c r="AI815" s="41"/>
      <c r="AO815" s="40"/>
    </row>
    <row r="816">
      <c r="A816" s="9" t="s">
        <v>3862</v>
      </c>
      <c r="B816" s="42" t="s">
        <v>3863</v>
      </c>
      <c r="C816" s="48" t="s">
        <v>3864</v>
      </c>
      <c r="D816" s="50" t="s">
        <v>2132</v>
      </c>
      <c r="E816" s="12">
        <v>1.0</v>
      </c>
      <c r="F816" s="13" t="s">
        <v>3865</v>
      </c>
      <c r="G816" s="14" t="s">
        <v>3866</v>
      </c>
      <c r="H816" s="15" t="b">
        <v>1</v>
      </c>
      <c r="I816" s="16" t="b">
        <v>0</v>
      </c>
      <c r="J816" s="16" t="b">
        <v>0</v>
      </c>
      <c r="K816" s="16" t="b">
        <v>0</v>
      </c>
      <c r="L816" s="17" t="b">
        <v>0</v>
      </c>
      <c r="M816" s="18" t="s">
        <v>3867</v>
      </c>
      <c r="O816" s="40"/>
      <c r="P816" s="21" t="b">
        <v>0</v>
      </c>
      <c r="Q816" s="16" t="b">
        <v>0</v>
      </c>
      <c r="R816" s="23" t="b">
        <v>1</v>
      </c>
      <c r="X816" s="39"/>
      <c r="AI816" s="41"/>
      <c r="AO816" s="40"/>
    </row>
    <row r="817">
      <c r="A817" s="9" t="s">
        <v>3868</v>
      </c>
      <c r="B817" s="10"/>
      <c r="C817" s="48" t="s">
        <v>3869</v>
      </c>
      <c r="E817" s="12">
        <v>25.0</v>
      </c>
      <c r="F817" s="13" t="s">
        <v>3870</v>
      </c>
      <c r="G817" s="14" t="s">
        <v>3871</v>
      </c>
      <c r="H817" s="15" t="b">
        <v>1</v>
      </c>
      <c r="I817" s="16" t="b">
        <v>0</v>
      </c>
      <c r="J817" s="16" t="b">
        <v>0</v>
      </c>
      <c r="K817" s="16" t="b">
        <v>0</v>
      </c>
      <c r="L817" s="17" t="b">
        <v>0</v>
      </c>
      <c r="M817" s="18" t="s">
        <v>3872</v>
      </c>
      <c r="O817" s="40"/>
      <c r="P817" s="15" t="b">
        <v>1</v>
      </c>
      <c r="Q817" s="22" t="b">
        <v>1</v>
      </c>
      <c r="R817" s="17" t="b">
        <v>0</v>
      </c>
      <c r="X817" s="39"/>
      <c r="AI817" s="41"/>
      <c r="AO817" s="40"/>
    </row>
    <row r="818">
      <c r="A818" s="9" t="s">
        <v>3873</v>
      </c>
      <c r="B818" s="42" t="s">
        <v>3874</v>
      </c>
      <c r="C818" s="48" t="s">
        <v>3875</v>
      </c>
      <c r="D818" s="50" t="s">
        <v>3876</v>
      </c>
      <c r="E818" s="12">
        <v>10.0</v>
      </c>
      <c r="F818" s="13" t="s">
        <v>3877</v>
      </c>
      <c r="G818" s="14" t="s">
        <v>3878</v>
      </c>
      <c r="H818" s="15" t="b">
        <v>1</v>
      </c>
      <c r="I818" s="16" t="b">
        <v>0</v>
      </c>
      <c r="J818" s="16" t="b">
        <v>0</v>
      </c>
      <c r="K818" s="16" t="b">
        <v>0</v>
      </c>
      <c r="L818" s="17" t="b">
        <v>0</v>
      </c>
      <c r="M818" s="18" t="s">
        <v>3879</v>
      </c>
      <c r="O818" s="40"/>
      <c r="P818" s="15" t="b">
        <v>1</v>
      </c>
      <c r="Q818" s="22" t="b">
        <v>1</v>
      </c>
      <c r="R818" s="23" t="b">
        <v>1</v>
      </c>
      <c r="X818" s="39"/>
      <c r="AI818" s="41"/>
      <c r="AO818" s="40"/>
    </row>
    <row r="819">
      <c r="A819" s="9" t="s">
        <v>3880</v>
      </c>
      <c r="B819" s="42" t="s">
        <v>3881</v>
      </c>
      <c r="C819" s="48" t="s">
        <v>3882</v>
      </c>
      <c r="E819" s="12">
        <v>15.0</v>
      </c>
      <c r="F819" s="13" t="s">
        <v>3883</v>
      </c>
      <c r="G819" s="14" t="s">
        <v>3884</v>
      </c>
      <c r="H819" s="15" t="b">
        <v>1</v>
      </c>
      <c r="I819" s="16" t="b">
        <v>0</v>
      </c>
      <c r="J819" s="16" t="b">
        <v>0</v>
      </c>
      <c r="K819" s="16" t="b">
        <v>0</v>
      </c>
      <c r="L819" s="17" t="b">
        <v>0</v>
      </c>
      <c r="M819" s="18" t="s">
        <v>3885</v>
      </c>
      <c r="O819" s="40"/>
      <c r="P819" s="15" t="b">
        <v>1</v>
      </c>
      <c r="Q819" s="22" t="b">
        <v>1</v>
      </c>
      <c r="R819" s="17" t="b">
        <v>0</v>
      </c>
      <c r="X819" s="39"/>
      <c r="AI819" s="41"/>
      <c r="AO819" s="40"/>
    </row>
    <row r="820">
      <c r="A820" s="9" t="s">
        <v>3886</v>
      </c>
      <c r="B820" s="42" t="s">
        <v>3887</v>
      </c>
      <c r="C820" s="48" t="s">
        <v>3888</v>
      </c>
      <c r="E820" s="12">
        <v>6.0</v>
      </c>
      <c r="F820" s="13" t="s">
        <v>3889</v>
      </c>
      <c r="G820" s="14" t="s">
        <v>3890</v>
      </c>
      <c r="H820" s="15" t="b">
        <v>1</v>
      </c>
      <c r="I820" s="16" t="b">
        <v>0</v>
      </c>
      <c r="J820" s="16" t="b">
        <v>0</v>
      </c>
      <c r="K820" s="16" t="b">
        <v>0</v>
      </c>
      <c r="L820" s="17" t="b">
        <v>0</v>
      </c>
      <c r="M820" s="18" t="s">
        <v>3891</v>
      </c>
      <c r="O820" s="40"/>
      <c r="P820" s="21" t="b">
        <v>0</v>
      </c>
      <c r="Q820" s="16" t="b">
        <v>0</v>
      </c>
      <c r="R820" s="17" t="b">
        <v>0</v>
      </c>
      <c r="X820" s="39"/>
      <c r="AI820" s="41"/>
      <c r="AO820" s="40"/>
    </row>
    <row r="821">
      <c r="A821" s="9" t="s">
        <v>3892</v>
      </c>
      <c r="B821" s="42" t="s">
        <v>3893</v>
      </c>
      <c r="C821" s="11"/>
      <c r="E821" s="12">
        <v>8.0</v>
      </c>
      <c r="F821" s="10"/>
      <c r="G821" s="14" t="s">
        <v>3894</v>
      </c>
      <c r="H821" s="15" t="b">
        <v>1</v>
      </c>
      <c r="I821" s="16" t="b">
        <v>0</v>
      </c>
      <c r="J821" s="16" t="b">
        <v>0</v>
      </c>
      <c r="K821" s="16" t="b">
        <v>0</v>
      </c>
      <c r="L821" s="17" t="b">
        <v>0</v>
      </c>
      <c r="M821" s="18" t="s">
        <v>3895</v>
      </c>
      <c r="O821" s="40"/>
      <c r="P821" s="15" t="b">
        <v>1</v>
      </c>
      <c r="Q821" s="16" t="b">
        <v>0</v>
      </c>
      <c r="R821" s="23" t="b">
        <v>1</v>
      </c>
      <c r="X821" s="39"/>
      <c r="AI821" s="41"/>
      <c r="AO821" s="40"/>
    </row>
    <row r="822">
      <c r="A822" s="30" t="s">
        <v>3896</v>
      </c>
      <c r="B822" s="37"/>
      <c r="C822" s="44" t="s">
        <v>3897</v>
      </c>
      <c r="D822" s="33"/>
      <c r="E822" s="34">
        <v>1.0</v>
      </c>
      <c r="F822" s="35" t="s">
        <v>3898</v>
      </c>
      <c r="G822" s="36" t="s">
        <v>3899</v>
      </c>
      <c r="H822" s="21" t="b">
        <v>0</v>
      </c>
      <c r="I822" s="16" t="b">
        <v>0</v>
      </c>
      <c r="J822" s="16" t="b">
        <v>0</v>
      </c>
      <c r="K822" s="16" t="b">
        <v>0</v>
      </c>
      <c r="L822" s="23" t="b">
        <v>1</v>
      </c>
      <c r="M822" s="18" t="s">
        <v>3900</v>
      </c>
      <c r="N822" s="37"/>
      <c r="O822" s="38"/>
      <c r="P822" s="15" t="b">
        <v>1</v>
      </c>
      <c r="Q822" s="16" t="b">
        <v>0</v>
      </c>
      <c r="R822" s="17" t="b">
        <v>0</v>
      </c>
      <c r="X822" s="39"/>
      <c r="AI822" s="41"/>
      <c r="AJ822" s="27" t="b">
        <v>0</v>
      </c>
      <c r="AK822" s="27" t="b">
        <v>0</v>
      </c>
      <c r="AL822" s="27" t="b">
        <v>0</v>
      </c>
      <c r="AM822" s="27" t="b">
        <v>0</v>
      </c>
      <c r="AN822" s="27" t="b">
        <v>0</v>
      </c>
      <c r="AO822" s="28" t="b">
        <v>0</v>
      </c>
      <c r="AP822" s="27" t="b">
        <v>0</v>
      </c>
      <c r="AQ822" s="27" t="b">
        <v>0</v>
      </c>
      <c r="AR822" s="27" t="b">
        <v>0</v>
      </c>
      <c r="AS822" s="27" t="b">
        <v>0</v>
      </c>
      <c r="AT822" s="27" t="b">
        <v>0</v>
      </c>
      <c r="AU822" s="27" t="b">
        <v>0</v>
      </c>
      <c r="AV822" s="27" t="b">
        <v>0</v>
      </c>
      <c r="AW822" s="27" t="b">
        <v>0</v>
      </c>
      <c r="AX822" s="27" t="b">
        <v>0</v>
      </c>
      <c r="AY822" s="27" t="b">
        <v>0</v>
      </c>
      <c r="AZ822" s="29"/>
    </row>
    <row r="823">
      <c r="A823" s="9" t="s">
        <v>3901</v>
      </c>
      <c r="B823" s="42" t="s">
        <v>3902</v>
      </c>
      <c r="C823" s="48" t="s">
        <v>3903</v>
      </c>
      <c r="D823" s="50" t="s">
        <v>3904</v>
      </c>
      <c r="E823" s="12">
        <v>3.0</v>
      </c>
      <c r="F823" s="10"/>
      <c r="G823" s="14" t="s">
        <v>3905</v>
      </c>
      <c r="H823" s="15" t="b">
        <v>1</v>
      </c>
      <c r="I823" s="16" t="b">
        <v>0</v>
      </c>
      <c r="J823" s="16" t="b">
        <v>0</v>
      </c>
      <c r="K823" s="16" t="b">
        <v>0</v>
      </c>
      <c r="L823" s="17" t="b">
        <v>0</v>
      </c>
      <c r="M823" s="18" t="s">
        <v>20</v>
      </c>
      <c r="N823" s="19"/>
      <c r="O823" s="20"/>
      <c r="P823" s="15" t="b">
        <v>1</v>
      </c>
      <c r="Q823" s="16" t="b">
        <v>0</v>
      </c>
      <c r="R823" s="17" t="b">
        <v>0</v>
      </c>
      <c r="S823" s="74"/>
      <c r="T823" s="16"/>
      <c r="U823" s="16"/>
      <c r="V823" s="16"/>
      <c r="W823" s="16"/>
      <c r="X823" s="21"/>
      <c r="Y823" s="16"/>
      <c r="Z823" s="16"/>
      <c r="AA823" s="16"/>
      <c r="AB823" s="16"/>
      <c r="AC823" s="16"/>
      <c r="AD823" s="16"/>
      <c r="AE823" s="16"/>
      <c r="AF823" s="16"/>
      <c r="AG823" s="16"/>
      <c r="AH823" s="19"/>
      <c r="AI823" s="25"/>
      <c r="AJ823" s="27"/>
      <c r="AK823" s="27"/>
      <c r="AL823" s="27"/>
      <c r="AM823" s="27"/>
      <c r="AN823" s="27"/>
      <c r="AO823" s="28"/>
      <c r="AP823" s="27"/>
      <c r="AQ823" s="27"/>
      <c r="AR823" s="27"/>
      <c r="AS823" s="27"/>
      <c r="AT823" s="27"/>
      <c r="AU823" s="27"/>
      <c r="AV823" s="27"/>
      <c r="AW823" s="27"/>
      <c r="AX823" s="27"/>
      <c r="AY823" s="27"/>
      <c r="AZ823" s="29"/>
    </row>
    <row r="824">
      <c r="A824" s="30" t="s">
        <v>3906</v>
      </c>
      <c r="B824" s="31" t="s">
        <v>3907</v>
      </c>
      <c r="C824" s="32"/>
      <c r="D824" s="33"/>
      <c r="E824" s="34" t="s">
        <v>3908</v>
      </c>
      <c r="F824" s="35"/>
      <c r="G824" s="36" t="s">
        <v>3909</v>
      </c>
      <c r="H824" s="21" t="b">
        <v>0</v>
      </c>
      <c r="I824" s="16" t="b">
        <v>0</v>
      </c>
      <c r="J824" s="16" t="b">
        <v>0</v>
      </c>
      <c r="K824" s="16" t="b">
        <v>0</v>
      </c>
      <c r="L824" s="23" t="b">
        <v>1</v>
      </c>
      <c r="M824" s="18" t="s">
        <v>3910</v>
      </c>
      <c r="N824" s="37"/>
      <c r="O824" s="38"/>
      <c r="P824" s="15" t="b">
        <v>1</v>
      </c>
      <c r="Q824" s="22" t="b">
        <v>1</v>
      </c>
      <c r="R824" s="23" t="b">
        <v>1</v>
      </c>
      <c r="X824" s="39"/>
      <c r="AI824" s="41"/>
      <c r="AJ824" s="27" t="b">
        <v>0</v>
      </c>
      <c r="AK824" s="27" t="b">
        <v>0</v>
      </c>
      <c r="AL824" s="27" t="b">
        <v>0</v>
      </c>
      <c r="AM824" s="27" t="b">
        <v>0</v>
      </c>
      <c r="AN824" s="27" t="b">
        <v>0</v>
      </c>
      <c r="AO824" s="28" t="b">
        <v>0</v>
      </c>
      <c r="AP824" s="27" t="b">
        <v>0</v>
      </c>
      <c r="AQ824" s="27" t="b">
        <v>0</v>
      </c>
      <c r="AR824" s="27" t="b">
        <v>0</v>
      </c>
      <c r="AS824" s="27" t="b">
        <v>0</v>
      </c>
      <c r="AT824" s="27" t="b">
        <v>0</v>
      </c>
      <c r="AU824" s="27" t="b">
        <v>0</v>
      </c>
      <c r="AV824" s="27" t="b">
        <v>0</v>
      </c>
      <c r="AW824" s="27" t="b">
        <v>0</v>
      </c>
      <c r="AX824" s="27" t="b">
        <v>0</v>
      </c>
      <c r="AY824" s="27" t="b">
        <v>0</v>
      </c>
      <c r="AZ824" s="29"/>
    </row>
    <row r="825">
      <c r="A825" s="30" t="s">
        <v>3911</v>
      </c>
      <c r="B825" s="31" t="s">
        <v>3912</v>
      </c>
      <c r="C825" s="32"/>
      <c r="D825" s="33"/>
      <c r="E825" s="34" t="s">
        <v>3913</v>
      </c>
      <c r="F825" s="35"/>
      <c r="G825" s="36" t="s">
        <v>3914</v>
      </c>
      <c r="H825" s="21" t="b">
        <v>0</v>
      </c>
      <c r="I825" s="16" t="b">
        <v>0</v>
      </c>
      <c r="J825" s="16" t="b">
        <v>0</v>
      </c>
      <c r="K825" s="16" t="b">
        <v>0</v>
      </c>
      <c r="L825" s="23" t="b">
        <v>1</v>
      </c>
      <c r="M825" s="18" t="s">
        <v>3915</v>
      </c>
      <c r="N825" s="37"/>
      <c r="O825" s="38"/>
      <c r="P825" s="15" t="b">
        <v>1</v>
      </c>
      <c r="Q825" s="16" t="b">
        <v>0</v>
      </c>
      <c r="R825" s="23" t="b">
        <v>1</v>
      </c>
      <c r="X825" s="39"/>
      <c r="AI825" s="41"/>
      <c r="AJ825" s="27" t="b">
        <v>0</v>
      </c>
      <c r="AK825" s="27" t="b">
        <v>0</v>
      </c>
      <c r="AL825" s="27" t="b">
        <v>0</v>
      </c>
      <c r="AM825" s="27" t="b">
        <v>0</v>
      </c>
      <c r="AN825" s="27" t="b">
        <v>0</v>
      </c>
      <c r="AO825" s="28" t="b">
        <v>0</v>
      </c>
      <c r="AP825" s="27" t="b">
        <v>0</v>
      </c>
      <c r="AQ825" s="27" t="b">
        <v>0</v>
      </c>
      <c r="AR825" s="27" t="b">
        <v>0</v>
      </c>
      <c r="AS825" s="27" t="b">
        <v>0</v>
      </c>
      <c r="AT825" s="27" t="b">
        <v>0</v>
      </c>
      <c r="AU825" s="27" t="b">
        <v>0</v>
      </c>
      <c r="AV825" s="27" t="b">
        <v>0</v>
      </c>
      <c r="AW825" s="27" t="b">
        <v>0</v>
      </c>
      <c r="AX825" s="27" t="b">
        <v>0</v>
      </c>
      <c r="AY825" s="27" t="b">
        <v>0</v>
      </c>
      <c r="AZ825" s="29"/>
    </row>
    <row r="826">
      <c r="A826" s="30" t="s">
        <v>3911</v>
      </c>
      <c r="B826" s="31" t="s">
        <v>3916</v>
      </c>
      <c r="C826" s="44" t="s">
        <v>3917</v>
      </c>
      <c r="D826" s="33"/>
      <c r="E826" s="34" t="s">
        <v>3913</v>
      </c>
      <c r="F826" s="35"/>
      <c r="G826" s="36" t="s">
        <v>3914</v>
      </c>
      <c r="H826" s="21" t="b">
        <v>0</v>
      </c>
      <c r="I826" s="16" t="b">
        <v>0</v>
      </c>
      <c r="J826" s="16" t="b">
        <v>0</v>
      </c>
      <c r="K826" s="16" t="b">
        <v>0</v>
      </c>
      <c r="L826" s="23" t="b">
        <v>1</v>
      </c>
      <c r="M826" s="18" t="s">
        <v>3915</v>
      </c>
      <c r="N826" s="37"/>
      <c r="O826" s="38"/>
      <c r="P826" s="21" t="b">
        <v>0</v>
      </c>
      <c r="Q826" s="16" t="b">
        <v>0</v>
      </c>
      <c r="R826" s="23" t="b">
        <v>1</v>
      </c>
      <c r="X826" s="39"/>
      <c r="AI826" s="41"/>
      <c r="AJ826" s="27" t="b">
        <v>0</v>
      </c>
      <c r="AK826" s="27" t="b">
        <v>0</v>
      </c>
      <c r="AL826" s="27" t="b">
        <v>0</v>
      </c>
      <c r="AM826" s="27" t="b">
        <v>0</v>
      </c>
      <c r="AN826" s="27" t="b">
        <v>0</v>
      </c>
      <c r="AO826" s="28" t="b">
        <v>0</v>
      </c>
      <c r="AP826" s="27" t="b">
        <v>0</v>
      </c>
      <c r="AQ826" s="27" t="b">
        <v>0</v>
      </c>
      <c r="AR826" s="27" t="b">
        <v>0</v>
      </c>
      <c r="AS826" s="27" t="b">
        <v>0</v>
      </c>
      <c r="AT826" s="27" t="b">
        <v>0</v>
      </c>
      <c r="AU826" s="27" t="b">
        <v>0</v>
      </c>
      <c r="AV826" s="27" t="b">
        <v>0</v>
      </c>
      <c r="AW826" s="27" t="b">
        <v>0</v>
      </c>
      <c r="AX826" s="27" t="b">
        <v>0</v>
      </c>
      <c r="AY826" s="27" t="b">
        <v>0</v>
      </c>
      <c r="AZ826" s="29"/>
    </row>
    <row r="827">
      <c r="A827" s="9" t="s">
        <v>3918</v>
      </c>
      <c r="B827" s="42" t="s">
        <v>3919</v>
      </c>
      <c r="C827" s="48" t="s">
        <v>3920</v>
      </c>
      <c r="D827" s="50" t="s">
        <v>3921</v>
      </c>
      <c r="E827" s="12">
        <v>3.0</v>
      </c>
      <c r="F827" s="10"/>
      <c r="G827" s="14" t="s">
        <v>3922</v>
      </c>
      <c r="H827" s="15" t="b">
        <v>1</v>
      </c>
      <c r="I827" s="16" t="b">
        <v>0</v>
      </c>
      <c r="J827" s="16" t="b">
        <v>0</v>
      </c>
      <c r="K827" s="16" t="b">
        <v>0</v>
      </c>
      <c r="L827" s="17" t="b">
        <v>0</v>
      </c>
      <c r="M827" s="18" t="s">
        <v>3923</v>
      </c>
      <c r="O827" s="40"/>
      <c r="P827" s="21" t="b">
        <v>0</v>
      </c>
      <c r="Q827" s="22" t="b">
        <v>1</v>
      </c>
      <c r="R827" s="23" t="b">
        <v>1</v>
      </c>
      <c r="X827" s="39"/>
      <c r="AI827" s="41"/>
      <c r="AJ827" s="27"/>
      <c r="AK827" s="27"/>
      <c r="AL827" s="27"/>
      <c r="AM827" s="27"/>
      <c r="AN827" s="27"/>
      <c r="AO827" s="28"/>
      <c r="AP827" s="27"/>
      <c r="AQ827" s="27"/>
      <c r="AR827" s="27"/>
      <c r="AS827" s="27"/>
      <c r="AT827" s="27"/>
      <c r="AU827" s="27"/>
      <c r="AV827" s="27"/>
      <c r="AW827" s="27"/>
      <c r="AX827" s="27"/>
      <c r="AY827" s="27"/>
      <c r="AZ827" s="29"/>
    </row>
    <row r="828">
      <c r="A828" s="30" t="s">
        <v>3924</v>
      </c>
      <c r="B828" s="31" t="s">
        <v>3925</v>
      </c>
      <c r="C828" s="44" t="s">
        <v>3926</v>
      </c>
      <c r="D828" s="33"/>
      <c r="E828" s="34">
        <v>25.0</v>
      </c>
      <c r="F828" s="35" t="s">
        <v>3927</v>
      </c>
      <c r="G828" s="36" t="s">
        <v>3928</v>
      </c>
      <c r="H828" s="21" t="b">
        <v>0</v>
      </c>
      <c r="I828" s="16" t="b">
        <v>0</v>
      </c>
      <c r="J828" s="16" t="b">
        <v>0</v>
      </c>
      <c r="K828" s="16" t="b">
        <v>0</v>
      </c>
      <c r="L828" s="23" t="b">
        <v>1</v>
      </c>
      <c r="M828" s="18" t="s">
        <v>3929</v>
      </c>
      <c r="N828" s="37"/>
      <c r="O828" s="38"/>
      <c r="P828" s="15" t="b">
        <v>1</v>
      </c>
      <c r="Q828" s="22" t="b">
        <v>1</v>
      </c>
      <c r="R828" s="23" t="b">
        <v>1</v>
      </c>
      <c r="X828" s="39"/>
      <c r="AI828" s="41"/>
      <c r="AJ828" s="27" t="b">
        <v>0</v>
      </c>
      <c r="AK828" s="27" t="b">
        <v>0</v>
      </c>
      <c r="AL828" s="27" t="b">
        <v>0</v>
      </c>
      <c r="AM828" s="27" t="b">
        <v>0</v>
      </c>
      <c r="AN828" s="27" t="b">
        <v>0</v>
      </c>
      <c r="AO828" s="28" t="b">
        <v>0</v>
      </c>
      <c r="AP828" s="27" t="b">
        <v>0</v>
      </c>
      <c r="AQ828" s="27" t="b">
        <v>0</v>
      </c>
      <c r="AR828" s="27" t="b">
        <v>0</v>
      </c>
      <c r="AS828" s="27" t="b">
        <v>0</v>
      </c>
      <c r="AT828" s="27" t="b">
        <v>0</v>
      </c>
      <c r="AU828" s="27" t="b">
        <v>0</v>
      </c>
      <c r="AV828" s="27" t="b">
        <v>0</v>
      </c>
      <c r="AW828" s="27" t="b">
        <v>0</v>
      </c>
      <c r="AX828" s="27" t="b">
        <v>0</v>
      </c>
      <c r="AY828" s="27" t="b">
        <v>0</v>
      </c>
      <c r="AZ828" s="29"/>
    </row>
    <row r="829">
      <c r="A829" s="9" t="s">
        <v>3930</v>
      </c>
      <c r="B829" s="10"/>
      <c r="C829" s="48" t="s">
        <v>3931</v>
      </c>
      <c r="E829" s="12">
        <v>2.0</v>
      </c>
      <c r="F829" s="10"/>
      <c r="G829" s="14" t="s">
        <v>3932</v>
      </c>
      <c r="H829" s="15" t="b">
        <v>1</v>
      </c>
      <c r="I829" s="16" t="b">
        <v>0</v>
      </c>
      <c r="J829" s="16" t="b">
        <v>0</v>
      </c>
      <c r="K829" s="16" t="b">
        <v>0</v>
      </c>
      <c r="L829" s="17" t="b">
        <v>0</v>
      </c>
      <c r="M829" s="18" t="s">
        <v>3933</v>
      </c>
      <c r="O829" s="40"/>
      <c r="P829" s="21" t="b">
        <v>0</v>
      </c>
      <c r="Q829" s="22" t="b">
        <v>1</v>
      </c>
      <c r="R829" s="17" t="b">
        <v>0</v>
      </c>
      <c r="X829" s="39"/>
      <c r="AI829" s="41"/>
      <c r="AO829" s="40"/>
    </row>
    <row r="830">
      <c r="A830" s="45" t="s">
        <v>3934</v>
      </c>
      <c r="B830" s="37" t="s">
        <v>3935</v>
      </c>
      <c r="C830" s="32" t="s">
        <v>3936</v>
      </c>
      <c r="D830" s="33"/>
      <c r="E830" s="46">
        <v>1.0</v>
      </c>
      <c r="F830" s="29"/>
      <c r="G830" s="47" t="s">
        <v>3937</v>
      </c>
      <c r="H830" s="21" t="b">
        <v>0</v>
      </c>
      <c r="I830" s="16" t="b">
        <v>0</v>
      </c>
      <c r="J830" s="16" t="b">
        <v>0</v>
      </c>
      <c r="K830" s="22" t="b">
        <v>1</v>
      </c>
      <c r="L830" s="17" t="b">
        <v>0</v>
      </c>
      <c r="M830" s="18"/>
      <c r="N830" s="37" t="s">
        <v>3938</v>
      </c>
      <c r="O830" s="38" t="s">
        <v>3939</v>
      </c>
      <c r="P830" s="26" t="b">
        <v>0</v>
      </c>
      <c r="Q830" s="27" t="b">
        <v>0</v>
      </c>
      <c r="R830" s="28" t="b">
        <v>0</v>
      </c>
      <c r="X830" s="39"/>
      <c r="AI830" s="41"/>
      <c r="AJ830" s="27" t="b">
        <v>0</v>
      </c>
      <c r="AK830" s="27" t="b">
        <v>0</v>
      </c>
      <c r="AL830" s="27" t="b">
        <v>0</v>
      </c>
      <c r="AM830" s="27" t="b">
        <v>0</v>
      </c>
      <c r="AN830" s="27" t="b">
        <v>0</v>
      </c>
      <c r="AO830" s="28" t="b">
        <v>0</v>
      </c>
      <c r="AP830" s="27" t="b">
        <v>0</v>
      </c>
      <c r="AQ830" s="27" t="b">
        <v>0</v>
      </c>
      <c r="AR830" s="27" t="b">
        <v>0</v>
      </c>
      <c r="AS830" s="27" t="b">
        <v>0</v>
      </c>
      <c r="AT830" s="27" t="b">
        <v>0</v>
      </c>
      <c r="AU830" s="27" t="b">
        <v>0</v>
      </c>
      <c r="AV830" s="27" t="b">
        <v>0</v>
      </c>
      <c r="AW830" s="27" t="b">
        <v>0</v>
      </c>
      <c r="AX830" s="27" t="b">
        <v>0</v>
      </c>
      <c r="AY830" s="27" t="b">
        <v>0</v>
      </c>
      <c r="AZ830" s="29"/>
    </row>
    <row r="831">
      <c r="A831" s="9" t="s">
        <v>3940</v>
      </c>
      <c r="B831" s="10"/>
      <c r="C831" s="11"/>
      <c r="E831" s="12">
        <v>5.0</v>
      </c>
      <c r="F831" s="13" t="s">
        <v>3941</v>
      </c>
      <c r="G831" s="14" t="s">
        <v>930</v>
      </c>
      <c r="H831" s="15" t="b">
        <v>1</v>
      </c>
      <c r="I831" s="16" t="b">
        <v>0</v>
      </c>
      <c r="J831" s="16" t="b">
        <v>0</v>
      </c>
      <c r="K831" s="16" t="b">
        <v>0</v>
      </c>
      <c r="L831" s="17" t="b">
        <v>0</v>
      </c>
      <c r="M831" s="18" t="s">
        <v>2804</v>
      </c>
      <c r="O831" s="40"/>
      <c r="P831" s="21" t="b">
        <v>0</v>
      </c>
      <c r="Q831" s="16" t="b">
        <v>0</v>
      </c>
      <c r="R831" s="17" t="b">
        <v>0</v>
      </c>
      <c r="X831" s="39"/>
      <c r="AI831" s="41"/>
      <c r="AO831" s="40"/>
    </row>
    <row r="832">
      <c r="A832" s="45" t="s">
        <v>3942</v>
      </c>
      <c r="B832" s="37" t="s">
        <v>3943</v>
      </c>
      <c r="C832" s="32"/>
      <c r="D832" s="33"/>
      <c r="E832" s="46" t="s">
        <v>3944</v>
      </c>
      <c r="F832" s="58" t="s">
        <v>3945</v>
      </c>
      <c r="G832" s="47" t="s">
        <v>3946</v>
      </c>
      <c r="H832" s="21" t="b">
        <v>0</v>
      </c>
      <c r="I832" s="16" t="b">
        <v>0</v>
      </c>
      <c r="J832" s="16" t="b">
        <v>0</v>
      </c>
      <c r="K832" s="22" t="b">
        <v>1</v>
      </c>
      <c r="L832" s="17" t="b">
        <v>0</v>
      </c>
      <c r="M832" s="18"/>
      <c r="N832" s="37" t="s">
        <v>3947</v>
      </c>
      <c r="O832" s="38" t="s">
        <v>3948</v>
      </c>
      <c r="P832" s="26" t="b">
        <v>0</v>
      </c>
      <c r="Q832" s="27" t="b">
        <v>0</v>
      </c>
      <c r="R832" s="28" t="b">
        <v>0</v>
      </c>
      <c r="X832" s="39"/>
      <c r="AI832" s="41"/>
      <c r="AJ832" s="27" t="b">
        <v>0</v>
      </c>
      <c r="AK832" s="27" t="b">
        <v>0</v>
      </c>
      <c r="AL832" s="27" t="b">
        <v>0</v>
      </c>
      <c r="AM832" s="27" t="b">
        <v>0</v>
      </c>
      <c r="AN832" s="27" t="b">
        <v>0</v>
      </c>
      <c r="AO832" s="28" t="b">
        <v>0</v>
      </c>
      <c r="AP832" s="27" t="b">
        <v>0</v>
      </c>
      <c r="AQ832" s="27" t="b">
        <v>0</v>
      </c>
      <c r="AR832" s="27" t="b">
        <v>0</v>
      </c>
      <c r="AS832" s="27" t="b">
        <v>0</v>
      </c>
      <c r="AT832" s="27" t="b">
        <v>0</v>
      </c>
      <c r="AU832" s="27" t="b">
        <v>0</v>
      </c>
      <c r="AV832" s="27" t="b">
        <v>0</v>
      </c>
      <c r="AW832" s="27" t="b">
        <v>0</v>
      </c>
      <c r="AX832" s="27" t="b">
        <v>0</v>
      </c>
      <c r="AY832" s="27" t="b">
        <v>0</v>
      </c>
      <c r="AZ832" s="29"/>
    </row>
    <row r="833">
      <c r="A833" s="9" t="s">
        <v>3949</v>
      </c>
      <c r="B833" s="42" t="s">
        <v>3950</v>
      </c>
      <c r="C833" s="48" t="s">
        <v>3951</v>
      </c>
      <c r="D833" s="50" t="s">
        <v>3952</v>
      </c>
      <c r="E833" s="12">
        <v>8.0</v>
      </c>
      <c r="F833" s="13" t="s">
        <v>3953</v>
      </c>
      <c r="G833" s="14" t="s">
        <v>3954</v>
      </c>
      <c r="H833" s="15" t="b">
        <v>1</v>
      </c>
      <c r="I833" s="16" t="b">
        <v>0</v>
      </c>
      <c r="J833" s="16" t="b">
        <v>0</v>
      </c>
      <c r="K833" s="16" t="b">
        <v>0</v>
      </c>
      <c r="L833" s="17" t="b">
        <v>0</v>
      </c>
      <c r="M833" s="18" t="s">
        <v>3955</v>
      </c>
      <c r="N833" s="19"/>
      <c r="O833" s="20"/>
      <c r="P833" s="15" t="b">
        <v>1</v>
      </c>
      <c r="Q833" s="22" t="b">
        <v>1</v>
      </c>
      <c r="R833" s="23" t="b">
        <v>1</v>
      </c>
      <c r="S833" s="74"/>
      <c r="T833" s="16"/>
      <c r="U833" s="16"/>
      <c r="V833" s="16"/>
      <c r="W833" s="16"/>
      <c r="X833" s="21"/>
      <c r="Y833" s="16"/>
      <c r="Z833" s="16"/>
      <c r="AA833" s="16"/>
      <c r="AB833" s="16"/>
      <c r="AC833" s="16"/>
      <c r="AD833" s="16"/>
      <c r="AE833" s="16"/>
      <c r="AF833" s="16"/>
      <c r="AG833" s="16"/>
      <c r="AH833" s="19"/>
      <c r="AI833" s="25"/>
      <c r="AJ833" s="27"/>
      <c r="AK833" s="27"/>
      <c r="AL833" s="27"/>
      <c r="AM833" s="27"/>
      <c r="AN833" s="27"/>
      <c r="AO833" s="28"/>
      <c r="AP833" s="27"/>
      <c r="AQ833" s="27"/>
      <c r="AR833" s="27"/>
      <c r="AS833" s="27"/>
      <c r="AT833" s="27"/>
      <c r="AU833" s="27"/>
      <c r="AV833" s="27"/>
      <c r="AW833" s="27"/>
      <c r="AX833" s="27"/>
      <c r="AY833" s="27"/>
      <c r="AZ833" s="29"/>
    </row>
    <row r="834">
      <c r="A834" s="30" t="s">
        <v>3956</v>
      </c>
      <c r="B834" s="31" t="s">
        <v>3957</v>
      </c>
      <c r="C834" s="32"/>
      <c r="D834" s="33"/>
      <c r="E834" s="34" t="s">
        <v>3958</v>
      </c>
      <c r="F834" s="35" t="s">
        <v>3959</v>
      </c>
      <c r="G834" s="36" t="s">
        <v>3960</v>
      </c>
      <c r="H834" s="21" t="b">
        <v>0</v>
      </c>
      <c r="I834" s="16" t="b">
        <v>0</v>
      </c>
      <c r="J834" s="16" t="b">
        <v>0</v>
      </c>
      <c r="K834" s="16" t="b">
        <v>0</v>
      </c>
      <c r="L834" s="23" t="b">
        <v>1</v>
      </c>
      <c r="M834" s="18" t="s">
        <v>270</v>
      </c>
      <c r="N834" s="37"/>
      <c r="O834" s="38"/>
      <c r="P834" s="21" t="b">
        <v>0</v>
      </c>
      <c r="Q834" s="22" t="b">
        <v>1</v>
      </c>
      <c r="R834" s="17" t="b">
        <v>0</v>
      </c>
      <c r="X834" s="39"/>
      <c r="AI834" s="41"/>
      <c r="AJ834" s="27" t="b">
        <v>0</v>
      </c>
      <c r="AK834" s="27" t="b">
        <v>0</v>
      </c>
      <c r="AL834" s="27" t="b">
        <v>0</v>
      </c>
      <c r="AM834" s="27" t="b">
        <v>0</v>
      </c>
      <c r="AN834" s="27" t="b">
        <v>0</v>
      </c>
      <c r="AO834" s="28" t="b">
        <v>0</v>
      </c>
      <c r="AP834" s="27" t="b">
        <v>0</v>
      </c>
      <c r="AQ834" s="27" t="b">
        <v>0</v>
      </c>
      <c r="AR834" s="27" t="b">
        <v>0</v>
      </c>
      <c r="AS834" s="27" t="b">
        <v>0</v>
      </c>
      <c r="AT834" s="27" t="b">
        <v>0</v>
      </c>
      <c r="AU834" s="27" t="b">
        <v>0</v>
      </c>
      <c r="AV834" s="27" t="b">
        <v>0</v>
      </c>
      <c r="AW834" s="27" t="b">
        <v>0</v>
      </c>
      <c r="AX834" s="27" t="b">
        <v>0</v>
      </c>
      <c r="AY834" s="27" t="b">
        <v>0</v>
      </c>
      <c r="AZ834" s="29"/>
    </row>
    <row r="835">
      <c r="A835" s="30" t="s">
        <v>3961</v>
      </c>
      <c r="B835" s="31" t="s">
        <v>3962</v>
      </c>
      <c r="C835" s="32"/>
      <c r="D835" s="33"/>
      <c r="E835" s="34">
        <v>5000.0</v>
      </c>
      <c r="F835" s="35"/>
      <c r="G835" s="36" t="s">
        <v>3963</v>
      </c>
      <c r="H835" s="21" t="b">
        <v>0</v>
      </c>
      <c r="I835" s="16" t="b">
        <v>0</v>
      </c>
      <c r="J835" s="16" t="b">
        <v>0</v>
      </c>
      <c r="K835" s="16" t="b">
        <v>0</v>
      </c>
      <c r="L835" s="23" t="b">
        <v>1</v>
      </c>
      <c r="M835" s="18" t="s">
        <v>3964</v>
      </c>
      <c r="N835" s="37"/>
      <c r="O835" s="38"/>
      <c r="P835" s="21" t="b">
        <v>0</v>
      </c>
      <c r="Q835" s="22" t="b">
        <v>1</v>
      </c>
      <c r="R835" s="23" t="b">
        <v>1</v>
      </c>
      <c r="X835" s="39"/>
      <c r="AI835" s="41"/>
      <c r="AJ835" s="27" t="b">
        <v>0</v>
      </c>
      <c r="AK835" s="27" t="b">
        <v>0</v>
      </c>
      <c r="AL835" s="27" t="b">
        <v>0</v>
      </c>
      <c r="AM835" s="27" t="b">
        <v>0</v>
      </c>
      <c r="AN835" s="27" t="b">
        <v>0</v>
      </c>
      <c r="AO835" s="28" t="b">
        <v>0</v>
      </c>
      <c r="AP835" s="27" t="b">
        <v>0</v>
      </c>
      <c r="AQ835" s="27" t="b">
        <v>0</v>
      </c>
      <c r="AR835" s="27" t="b">
        <v>0</v>
      </c>
      <c r="AS835" s="27" t="b">
        <v>0</v>
      </c>
      <c r="AT835" s="27" t="b">
        <v>0</v>
      </c>
      <c r="AU835" s="27" t="b">
        <v>0</v>
      </c>
      <c r="AV835" s="27" t="b">
        <v>0</v>
      </c>
      <c r="AW835" s="27" t="b">
        <v>0</v>
      </c>
      <c r="AX835" s="27" t="b">
        <v>0</v>
      </c>
      <c r="AY835" s="27" t="b">
        <v>0</v>
      </c>
      <c r="AZ835" s="29"/>
    </row>
    <row r="836">
      <c r="A836" s="45" t="s">
        <v>3965</v>
      </c>
      <c r="B836" s="37" t="s">
        <v>3966</v>
      </c>
      <c r="C836" s="32">
        <v>9.19220368229E11</v>
      </c>
      <c r="D836" s="33"/>
      <c r="E836" s="46">
        <v>1.0</v>
      </c>
      <c r="F836" s="29"/>
      <c r="G836" s="47" t="s">
        <v>3967</v>
      </c>
      <c r="H836" s="21" t="b">
        <v>0</v>
      </c>
      <c r="I836" s="16" t="b">
        <v>0</v>
      </c>
      <c r="J836" s="16" t="b">
        <v>0</v>
      </c>
      <c r="K836" s="22" t="b">
        <v>1</v>
      </c>
      <c r="L836" s="17" t="b">
        <v>0</v>
      </c>
      <c r="M836" s="18"/>
      <c r="N836" s="37" t="s">
        <v>1878</v>
      </c>
      <c r="O836" s="49"/>
      <c r="P836" s="26" t="b">
        <v>0</v>
      </c>
      <c r="Q836" s="27" t="b">
        <v>0</v>
      </c>
      <c r="R836" s="28" t="b">
        <v>0</v>
      </c>
      <c r="X836" s="39"/>
      <c r="AI836" s="41"/>
      <c r="AJ836" s="27" t="b">
        <v>0</v>
      </c>
      <c r="AK836" s="27" t="b">
        <v>0</v>
      </c>
      <c r="AL836" s="27" t="b">
        <v>0</v>
      </c>
      <c r="AM836" s="27" t="b">
        <v>0</v>
      </c>
      <c r="AN836" s="27" t="b">
        <v>0</v>
      </c>
      <c r="AO836" s="28" t="b">
        <v>0</v>
      </c>
      <c r="AP836" s="27" t="b">
        <v>0</v>
      </c>
      <c r="AQ836" s="27" t="b">
        <v>0</v>
      </c>
      <c r="AR836" s="27" t="b">
        <v>0</v>
      </c>
      <c r="AS836" s="27" t="b">
        <v>0</v>
      </c>
      <c r="AT836" s="27" t="b">
        <v>0</v>
      </c>
      <c r="AU836" s="27" t="b">
        <v>0</v>
      </c>
      <c r="AV836" s="27" t="b">
        <v>0</v>
      </c>
      <c r="AW836" s="27" t="b">
        <v>0</v>
      </c>
      <c r="AX836" s="27" t="b">
        <v>0</v>
      </c>
      <c r="AY836" s="27" t="b">
        <v>0</v>
      </c>
      <c r="AZ836" s="29"/>
    </row>
    <row r="837">
      <c r="A837" s="30" t="s">
        <v>3968</v>
      </c>
      <c r="B837" s="31" t="s">
        <v>3969</v>
      </c>
      <c r="C837" s="44" t="s">
        <v>3970</v>
      </c>
      <c r="D837" s="33"/>
      <c r="E837" s="34" t="s">
        <v>3971</v>
      </c>
      <c r="F837" s="35"/>
      <c r="G837" s="36" t="s">
        <v>3972</v>
      </c>
      <c r="H837" s="21" t="b">
        <v>0</v>
      </c>
      <c r="I837" s="16" t="b">
        <v>0</v>
      </c>
      <c r="J837" s="16" t="b">
        <v>0</v>
      </c>
      <c r="K837" s="16" t="b">
        <v>0</v>
      </c>
      <c r="L837" s="23" t="b">
        <v>1</v>
      </c>
      <c r="M837" s="18" t="s">
        <v>3973</v>
      </c>
      <c r="N837" s="37"/>
      <c r="O837" s="38"/>
      <c r="P837" s="21" t="b">
        <v>0</v>
      </c>
      <c r="Q837" s="16" t="b">
        <v>0</v>
      </c>
      <c r="R837" s="23" t="b">
        <v>1</v>
      </c>
      <c r="X837" s="39"/>
      <c r="AI837" s="41"/>
      <c r="AJ837" s="27" t="b">
        <v>0</v>
      </c>
      <c r="AK837" s="27" t="b">
        <v>0</v>
      </c>
      <c r="AL837" s="27" t="b">
        <v>0</v>
      </c>
      <c r="AM837" s="27" t="b">
        <v>0</v>
      </c>
      <c r="AN837" s="27" t="b">
        <v>0</v>
      </c>
      <c r="AO837" s="28" t="b">
        <v>0</v>
      </c>
      <c r="AP837" s="27" t="b">
        <v>0</v>
      </c>
      <c r="AQ837" s="27" t="b">
        <v>0</v>
      </c>
      <c r="AR837" s="27" t="b">
        <v>0</v>
      </c>
      <c r="AS837" s="27" t="b">
        <v>0</v>
      </c>
      <c r="AT837" s="27" t="b">
        <v>0</v>
      </c>
      <c r="AU837" s="27" t="b">
        <v>0</v>
      </c>
      <c r="AV837" s="27" t="b">
        <v>0</v>
      </c>
      <c r="AW837" s="27" t="b">
        <v>0</v>
      </c>
      <c r="AX837" s="27" t="b">
        <v>0</v>
      </c>
      <c r="AY837" s="27" t="b">
        <v>0</v>
      </c>
      <c r="AZ837" s="29"/>
    </row>
    <row r="838">
      <c r="A838" s="45" t="s">
        <v>3974</v>
      </c>
      <c r="B838" s="37" t="s">
        <v>3975</v>
      </c>
      <c r="C838" s="67"/>
      <c r="D838" s="29"/>
      <c r="E838" s="46">
        <v>2.0</v>
      </c>
      <c r="F838" s="33" t="s">
        <v>3976</v>
      </c>
      <c r="G838" s="47" t="s">
        <v>3977</v>
      </c>
      <c r="H838" s="21" t="b">
        <v>0</v>
      </c>
      <c r="I838" s="16" t="b">
        <v>0</v>
      </c>
      <c r="J838" s="22" t="b">
        <v>1</v>
      </c>
      <c r="K838" s="16" t="b">
        <v>0</v>
      </c>
      <c r="L838" s="17" t="b">
        <v>0</v>
      </c>
      <c r="M838" s="18"/>
      <c r="O838" s="40"/>
      <c r="P838" s="66" t="b">
        <v>1</v>
      </c>
      <c r="Q838" s="63" t="b">
        <v>1</v>
      </c>
      <c r="R838" s="64" t="b">
        <v>1</v>
      </c>
      <c r="X838" s="39"/>
      <c r="AI838" s="41"/>
      <c r="AJ838" s="63" t="b">
        <v>1</v>
      </c>
      <c r="AK838" s="27" t="b">
        <v>0</v>
      </c>
      <c r="AL838" s="27" t="b">
        <v>0</v>
      </c>
      <c r="AM838" s="27" t="b">
        <v>0</v>
      </c>
      <c r="AN838" s="27" t="b">
        <v>0</v>
      </c>
      <c r="AO838" s="28" t="b">
        <v>0</v>
      </c>
      <c r="AP838" s="27" t="b">
        <v>0</v>
      </c>
      <c r="AQ838" s="27" t="b">
        <v>0</v>
      </c>
      <c r="AR838" s="27" t="b">
        <v>0</v>
      </c>
      <c r="AS838" s="27" t="b">
        <v>0</v>
      </c>
      <c r="AT838" s="27" t="b">
        <v>0</v>
      </c>
      <c r="AU838" s="27" t="b">
        <v>0</v>
      </c>
      <c r="AV838" s="27" t="b">
        <v>0</v>
      </c>
      <c r="AW838" s="27" t="b">
        <v>0</v>
      </c>
      <c r="AX838" s="63" t="b">
        <v>1</v>
      </c>
      <c r="AY838" s="27" t="b">
        <v>0</v>
      </c>
      <c r="AZ838" s="29" t="s">
        <v>101</v>
      </c>
    </row>
    <row r="839">
      <c r="A839" s="45" t="s">
        <v>3978</v>
      </c>
      <c r="B839" s="45" t="s">
        <v>3979</v>
      </c>
      <c r="C839" s="55">
        <v>2.7826080174E10</v>
      </c>
      <c r="D839" s="19"/>
      <c r="E839" s="60"/>
      <c r="F839" s="45" t="s">
        <v>3980</v>
      </c>
      <c r="G839" s="57" t="s">
        <v>3981</v>
      </c>
      <c r="H839" s="21" t="b">
        <v>0</v>
      </c>
      <c r="I839" s="22" t="b">
        <v>1</v>
      </c>
      <c r="J839" s="16" t="b">
        <v>0</v>
      </c>
      <c r="K839" s="16" t="b">
        <v>0</v>
      </c>
      <c r="L839" s="17" t="b">
        <v>0</v>
      </c>
      <c r="M839" s="18"/>
      <c r="O839" s="40"/>
      <c r="P839" s="21" t="b">
        <v>0</v>
      </c>
      <c r="Q839" s="16" t="b">
        <v>0</v>
      </c>
      <c r="R839" s="17" t="b">
        <v>0</v>
      </c>
      <c r="S839" s="75" t="b">
        <v>1</v>
      </c>
      <c r="T839" s="22" t="b">
        <v>1</v>
      </c>
      <c r="U839" s="16" t="b">
        <v>0</v>
      </c>
      <c r="V839" s="16" t="b">
        <v>0</v>
      </c>
      <c r="W839" s="16" t="b">
        <v>0</v>
      </c>
      <c r="X839" s="21" t="b">
        <v>0</v>
      </c>
      <c r="Y839" s="22" t="b">
        <v>1</v>
      </c>
      <c r="Z839" s="22" t="b">
        <v>1</v>
      </c>
      <c r="AA839" s="16" t="b">
        <v>0</v>
      </c>
      <c r="AB839" s="16" t="b">
        <v>0</v>
      </c>
      <c r="AC839" s="16" t="b">
        <v>0</v>
      </c>
      <c r="AD839" s="16" t="b">
        <v>0</v>
      </c>
      <c r="AE839" s="16" t="b">
        <v>0</v>
      </c>
      <c r="AF839" s="22" t="b">
        <v>1</v>
      </c>
      <c r="AG839" s="16" t="b">
        <v>0</v>
      </c>
      <c r="AH839" s="19" t="s">
        <v>101</v>
      </c>
      <c r="AI839" s="25" t="s">
        <v>3982</v>
      </c>
      <c r="AO839" s="40"/>
    </row>
    <row r="840">
      <c r="A840" s="9" t="s">
        <v>3983</v>
      </c>
      <c r="B840" s="10"/>
      <c r="C840" s="11"/>
      <c r="E840" s="12">
        <v>1.0</v>
      </c>
      <c r="F840" s="10"/>
      <c r="G840" s="14" t="s">
        <v>3984</v>
      </c>
      <c r="H840" s="15" t="b">
        <v>1</v>
      </c>
      <c r="I840" s="16" t="b">
        <v>0</v>
      </c>
      <c r="J840" s="16" t="b">
        <v>0</v>
      </c>
      <c r="K840" s="16" t="b">
        <v>0</v>
      </c>
      <c r="L840" s="17" t="b">
        <v>0</v>
      </c>
      <c r="M840" s="18" t="s">
        <v>3985</v>
      </c>
      <c r="O840" s="40"/>
      <c r="P840" s="21" t="b">
        <v>0</v>
      </c>
      <c r="Q840" s="16" t="b">
        <v>0</v>
      </c>
      <c r="R840" s="23" t="b">
        <v>1</v>
      </c>
      <c r="X840" s="39"/>
      <c r="AI840" s="41"/>
      <c r="AO840" s="40"/>
    </row>
    <row r="841">
      <c r="A841" s="30" t="s">
        <v>3986</v>
      </c>
      <c r="B841" s="37"/>
      <c r="C841" s="44" t="s">
        <v>3987</v>
      </c>
      <c r="D841" s="33"/>
      <c r="E841" s="34">
        <v>4.0</v>
      </c>
      <c r="F841" s="35" t="s">
        <v>3988</v>
      </c>
      <c r="G841" s="36" t="s">
        <v>3989</v>
      </c>
      <c r="H841" s="21" t="b">
        <v>0</v>
      </c>
      <c r="I841" s="16" t="b">
        <v>0</v>
      </c>
      <c r="J841" s="16" t="b">
        <v>0</v>
      </c>
      <c r="K841" s="16" t="b">
        <v>0</v>
      </c>
      <c r="L841" s="23" t="b">
        <v>1</v>
      </c>
      <c r="M841" s="18" t="s">
        <v>3990</v>
      </c>
      <c r="N841" s="37"/>
      <c r="O841" s="38"/>
      <c r="P841" s="15" t="b">
        <v>1</v>
      </c>
      <c r="Q841" s="16" t="b">
        <v>0</v>
      </c>
      <c r="R841" s="17" t="b">
        <v>0</v>
      </c>
      <c r="X841" s="39"/>
      <c r="AI841" s="41"/>
      <c r="AJ841" s="27" t="b">
        <v>0</v>
      </c>
      <c r="AK841" s="27" t="b">
        <v>0</v>
      </c>
      <c r="AL841" s="27" t="b">
        <v>0</v>
      </c>
      <c r="AM841" s="27" t="b">
        <v>0</v>
      </c>
      <c r="AN841" s="27" t="b">
        <v>0</v>
      </c>
      <c r="AO841" s="28" t="b">
        <v>0</v>
      </c>
      <c r="AP841" s="27" t="b">
        <v>0</v>
      </c>
      <c r="AQ841" s="27" t="b">
        <v>0</v>
      </c>
      <c r="AR841" s="27" t="b">
        <v>0</v>
      </c>
      <c r="AS841" s="27" t="b">
        <v>0</v>
      </c>
      <c r="AT841" s="27" t="b">
        <v>0</v>
      </c>
      <c r="AU841" s="27" t="b">
        <v>0</v>
      </c>
      <c r="AV841" s="27" t="b">
        <v>0</v>
      </c>
      <c r="AW841" s="27" t="b">
        <v>0</v>
      </c>
      <c r="AX841" s="27" t="b">
        <v>0</v>
      </c>
      <c r="AY841" s="27" t="b">
        <v>0</v>
      </c>
      <c r="AZ841" s="29"/>
    </row>
    <row r="842">
      <c r="A842" s="9" t="s">
        <v>3991</v>
      </c>
      <c r="B842" s="10"/>
      <c r="C842" s="48" t="s">
        <v>3992</v>
      </c>
      <c r="E842" s="12">
        <v>22.0</v>
      </c>
      <c r="F842" s="10"/>
      <c r="G842" s="14" t="s">
        <v>3993</v>
      </c>
      <c r="H842" s="15" t="b">
        <v>1</v>
      </c>
      <c r="I842" s="16" t="b">
        <v>0</v>
      </c>
      <c r="J842" s="16" t="b">
        <v>0</v>
      </c>
      <c r="K842" s="16" t="b">
        <v>0</v>
      </c>
      <c r="L842" s="17" t="b">
        <v>0</v>
      </c>
      <c r="M842" s="18" t="s">
        <v>3994</v>
      </c>
      <c r="O842" s="40"/>
      <c r="P842" s="21" t="b">
        <v>0</v>
      </c>
      <c r="Q842" s="16" t="b">
        <v>0</v>
      </c>
      <c r="R842" s="17" t="b">
        <v>0</v>
      </c>
      <c r="X842" s="39"/>
      <c r="AI842" s="41"/>
      <c r="AO842" s="40"/>
    </row>
    <row r="843">
      <c r="A843" s="30" t="s">
        <v>3995</v>
      </c>
      <c r="B843" s="37"/>
      <c r="C843" s="44" t="s">
        <v>3996</v>
      </c>
      <c r="D843" s="33"/>
      <c r="E843" s="34">
        <v>1.0</v>
      </c>
      <c r="F843" s="35" t="s">
        <v>3997</v>
      </c>
      <c r="G843" s="36" t="s">
        <v>3998</v>
      </c>
      <c r="H843" s="21" t="b">
        <v>0</v>
      </c>
      <c r="I843" s="16" t="b">
        <v>0</v>
      </c>
      <c r="J843" s="16" t="b">
        <v>0</v>
      </c>
      <c r="K843" s="16" t="b">
        <v>0</v>
      </c>
      <c r="L843" s="23" t="b">
        <v>1</v>
      </c>
      <c r="M843" s="18" t="s">
        <v>3999</v>
      </c>
      <c r="N843" s="37"/>
      <c r="O843" s="38"/>
      <c r="P843" s="21" t="b">
        <v>0</v>
      </c>
      <c r="Q843" s="22" t="b">
        <v>1</v>
      </c>
      <c r="R843" s="17" t="b">
        <v>0</v>
      </c>
      <c r="X843" s="39"/>
      <c r="AI843" s="41"/>
      <c r="AJ843" s="27" t="b">
        <v>0</v>
      </c>
      <c r="AK843" s="27" t="b">
        <v>0</v>
      </c>
      <c r="AL843" s="27" t="b">
        <v>0</v>
      </c>
      <c r="AM843" s="27" t="b">
        <v>0</v>
      </c>
      <c r="AN843" s="27" t="b">
        <v>0</v>
      </c>
      <c r="AO843" s="28" t="b">
        <v>0</v>
      </c>
      <c r="AP843" s="27" t="b">
        <v>0</v>
      </c>
      <c r="AQ843" s="27" t="b">
        <v>0</v>
      </c>
      <c r="AR843" s="27" t="b">
        <v>0</v>
      </c>
      <c r="AS843" s="27" t="b">
        <v>0</v>
      </c>
      <c r="AT843" s="27" t="b">
        <v>0</v>
      </c>
      <c r="AU843" s="27" t="b">
        <v>0</v>
      </c>
      <c r="AV843" s="27" t="b">
        <v>0</v>
      </c>
      <c r="AW843" s="27" t="b">
        <v>0</v>
      </c>
      <c r="AX843" s="27" t="b">
        <v>0</v>
      </c>
      <c r="AY843" s="27" t="b">
        <v>0</v>
      </c>
      <c r="AZ843" s="29"/>
    </row>
    <row r="844">
      <c r="A844" s="9" t="s">
        <v>4000</v>
      </c>
      <c r="B844" s="42" t="s">
        <v>4001</v>
      </c>
      <c r="C844" s="48" t="s">
        <v>4002</v>
      </c>
      <c r="E844" s="12">
        <v>10.0</v>
      </c>
      <c r="F844" s="13" t="s">
        <v>4003</v>
      </c>
      <c r="G844" s="14" t="s">
        <v>4004</v>
      </c>
      <c r="H844" s="15" t="b">
        <v>1</v>
      </c>
      <c r="I844" s="16" t="b">
        <v>0</v>
      </c>
      <c r="J844" s="16" t="b">
        <v>0</v>
      </c>
      <c r="K844" s="16" t="b">
        <v>0</v>
      </c>
      <c r="L844" s="17" t="b">
        <v>0</v>
      </c>
      <c r="M844" s="18" t="s">
        <v>79</v>
      </c>
      <c r="O844" s="40"/>
      <c r="P844" s="15" t="b">
        <v>1</v>
      </c>
      <c r="Q844" s="16" t="b">
        <v>0</v>
      </c>
      <c r="R844" s="17" t="b">
        <v>0</v>
      </c>
      <c r="X844" s="39"/>
      <c r="AI844" s="41"/>
      <c r="AO844" s="40"/>
    </row>
    <row r="845">
      <c r="A845" s="9" t="s">
        <v>4005</v>
      </c>
      <c r="B845" s="42" t="s">
        <v>4006</v>
      </c>
      <c r="C845" s="48" t="s">
        <v>4007</v>
      </c>
      <c r="E845" s="12">
        <v>1.0</v>
      </c>
      <c r="F845" s="13" t="s">
        <v>4008</v>
      </c>
      <c r="G845" s="14" t="s">
        <v>4009</v>
      </c>
      <c r="H845" s="15" t="b">
        <v>1</v>
      </c>
      <c r="I845" s="16" t="b">
        <v>0</v>
      </c>
      <c r="J845" s="16" t="b">
        <v>0</v>
      </c>
      <c r="K845" s="16" t="b">
        <v>0</v>
      </c>
      <c r="L845" s="17" t="b">
        <v>0</v>
      </c>
      <c r="M845" s="18" t="s">
        <v>4010</v>
      </c>
      <c r="O845" s="40"/>
      <c r="P845" s="15" t="b">
        <v>1</v>
      </c>
      <c r="Q845" s="16" t="b">
        <v>0</v>
      </c>
      <c r="R845" s="17" t="b">
        <v>0</v>
      </c>
      <c r="X845" s="39"/>
      <c r="AI845" s="41"/>
      <c r="AO845" s="40"/>
    </row>
    <row r="846">
      <c r="A846" s="9" t="s">
        <v>4011</v>
      </c>
      <c r="B846" s="42" t="s">
        <v>4012</v>
      </c>
      <c r="C846" s="48" t="s">
        <v>4013</v>
      </c>
      <c r="D846" s="50" t="s">
        <v>4014</v>
      </c>
      <c r="E846" s="12">
        <v>1.0</v>
      </c>
      <c r="F846" s="13" t="s">
        <v>4015</v>
      </c>
      <c r="G846" s="14" t="s">
        <v>4016</v>
      </c>
      <c r="H846" s="15" t="b">
        <v>1</v>
      </c>
      <c r="I846" s="16" t="b">
        <v>0</v>
      </c>
      <c r="J846" s="16" t="b">
        <v>0</v>
      </c>
      <c r="K846" s="16" t="b">
        <v>0</v>
      </c>
      <c r="L846" s="17" t="b">
        <v>0</v>
      </c>
      <c r="M846" s="18" t="s">
        <v>4017</v>
      </c>
      <c r="O846" s="40"/>
      <c r="P846" s="21" t="b">
        <v>0</v>
      </c>
      <c r="Q846" s="16" t="b">
        <v>0</v>
      </c>
      <c r="R846" s="23" t="b">
        <v>1</v>
      </c>
      <c r="X846" s="39"/>
      <c r="AI846" s="41"/>
      <c r="AO846" s="40"/>
    </row>
    <row r="847">
      <c r="A847" s="9" t="s">
        <v>4018</v>
      </c>
      <c r="B847" s="42" t="s">
        <v>4019</v>
      </c>
      <c r="C847" s="48" t="s">
        <v>4020</v>
      </c>
      <c r="D847" s="50" t="s">
        <v>4021</v>
      </c>
      <c r="E847" s="12">
        <v>1.0</v>
      </c>
      <c r="F847" s="10"/>
      <c r="G847" s="14" t="s">
        <v>4022</v>
      </c>
      <c r="H847" s="15" t="b">
        <v>1</v>
      </c>
      <c r="I847" s="16" t="b">
        <v>0</v>
      </c>
      <c r="J847" s="16" t="b">
        <v>0</v>
      </c>
      <c r="K847" s="16" t="b">
        <v>0</v>
      </c>
      <c r="L847" s="17" t="b">
        <v>0</v>
      </c>
      <c r="M847" s="18" t="s">
        <v>4023</v>
      </c>
      <c r="O847" s="40"/>
      <c r="P847" s="15" t="b">
        <v>1</v>
      </c>
      <c r="Q847" s="16" t="b">
        <v>0</v>
      </c>
      <c r="R847" s="23" t="b">
        <v>1</v>
      </c>
      <c r="X847" s="39"/>
      <c r="AI847" s="41"/>
      <c r="AO847" s="40"/>
    </row>
    <row r="848">
      <c r="A848" s="9" t="s">
        <v>4024</v>
      </c>
      <c r="B848" s="10"/>
      <c r="C848" s="11"/>
      <c r="D848" s="50" t="s">
        <v>4025</v>
      </c>
      <c r="E848" s="12">
        <v>650.0</v>
      </c>
      <c r="F848" s="13" t="s">
        <v>4026</v>
      </c>
      <c r="G848" s="14" t="s">
        <v>4027</v>
      </c>
      <c r="H848" s="15" t="b">
        <v>1</v>
      </c>
      <c r="I848" s="16" t="b">
        <v>0</v>
      </c>
      <c r="J848" s="16" t="b">
        <v>0</v>
      </c>
      <c r="K848" s="16" t="b">
        <v>0</v>
      </c>
      <c r="L848" s="17" t="b">
        <v>0</v>
      </c>
      <c r="M848" s="18" t="s">
        <v>405</v>
      </c>
      <c r="O848" s="40"/>
      <c r="P848" s="15" t="b">
        <v>1</v>
      </c>
      <c r="Q848" s="22" t="b">
        <v>1</v>
      </c>
      <c r="R848" s="17" t="b">
        <v>0</v>
      </c>
      <c r="X848" s="39"/>
      <c r="AI848" s="41"/>
      <c r="AO848" s="40"/>
    </row>
    <row r="849">
      <c r="A849" s="9" t="s">
        <v>4028</v>
      </c>
      <c r="B849" s="42" t="s">
        <v>4029</v>
      </c>
      <c r="C849" s="48" t="s">
        <v>4030</v>
      </c>
      <c r="D849" s="50" t="s">
        <v>4031</v>
      </c>
      <c r="E849" s="12">
        <v>40.0</v>
      </c>
      <c r="F849" s="13" t="s">
        <v>4032</v>
      </c>
      <c r="G849" s="14" t="s">
        <v>4033</v>
      </c>
      <c r="H849" s="15" t="b">
        <v>1</v>
      </c>
      <c r="I849" s="16" t="b">
        <v>0</v>
      </c>
      <c r="J849" s="16" t="b">
        <v>0</v>
      </c>
      <c r="K849" s="16" t="b">
        <v>0</v>
      </c>
      <c r="L849" s="17" t="b">
        <v>0</v>
      </c>
      <c r="M849" s="18" t="s">
        <v>4034</v>
      </c>
      <c r="O849" s="40"/>
      <c r="P849" s="15" t="b">
        <v>1</v>
      </c>
      <c r="Q849" s="16" t="b">
        <v>0</v>
      </c>
      <c r="R849" s="23" t="b">
        <v>1</v>
      </c>
      <c r="X849" s="39"/>
      <c r="AI849" s="41"/>
      <c r="AO849" s="40"/>
    </row>
    <row r="850">
      <c r="A850" s="9" t="s">
        <v>4035</v>
      </c>
      <c r="B850" s="42" t="s">
        <v>4036</v>
      </c>
      <c r="C850" s="11"/>
      <c r="E850" s="12" t="s">
        <v>53</v>
      </c>
      <c r="F850" s="13" t="s">
        <v>4037</v>
      </c>
      <c r="G850" s="14" t="s">
        <v>4038</v>
      </c>
      <c r="H850" s="15" t="b">
        <v>1</v>
      </c>
      <c r="I850" s="16" t="b">
        <v>0</v>
      </c>
      <c r="J850" s="16" t="b">
        <v>0</v>
      </c>
      <c r="K850" s="16" t="b">
        <v>0</v>
      </c>
      <c r="L850" s="17" t="b">
        <v>0</v>
      </c>
      <c r="M850" s="18" t="s">
        <v>4039</v>
      </c>
      <c r="N850" s="19"/>
      <c r="O850" s="20"/>
      <c r="P850" s="21" t="b">
        <v>0</v>
      </c>
      <c r="Q850" s="16" t="b">
        <v>0</v>
      </c>
      <c r="R850" s="17" t="b">
        <v>0</v>
      </c>
      <c r="S850" s="74"/>
      <c r="T850" s="16"/>
      <c r="U850" s="16"/>
      <c r="V850" s="16"/>
      <c r="W850" s="16"/>
      <c r="X850" s="21"/>
      <c r="Y850" s="16"/>
      <c r="Z850" s="16"/>
      <c r="AA850" s="16"/>
      <c r="AB850" s="16"/>
      <c r="AC850" s="16"/>
      <c r="AD850" s="16"/>
      <c r="AE850" s="16"/>
      <c r="AF850" s="16"/>
      <c r="AG850" s="16"/>
      <c r="AH850" s="19"/>
      <c r="AI850" s="25"/>
      <c r="AJ850" s="27"/>
      <c r="AK850" s="27"/>
      <c r="AL850" s="27"/>
      <c r="AM850" s="27"/>
      <c r="AN850" s="27"/>
      <c r="AO850" s="28"/>
      <c r="AP850" s="27"/>
      <c r="AQ850" s="27"/>
      <c r="AR850" s="27"/>
      <c r="AS850" s="27"/>
      <c r="AT850" s="27"/>
      <c r="AU850" s="27"/>
      <c r="AV850" s="27"/>
      <c r="AW850" s="27"/>
      <c r="AX850" s="27"/>
      <c r="AY850" s="27"/>
      <c r="AZ850" s="29"/>
    </row>
    <row r="851">
      <c r="A851" s="9" t="s">
        <v>4040</v>
      </c>
      <c r="B851" s="42" t="s">
        <v>4041</v>
      </c>
      <c r="C851" s="48" t="s">
        <v>4042</v>
      </c>
      <c r="E851" s="12">
        <v>800.0</v>
      </c>
      <c r="F851" s="13" t="s">
        <v>4043</v>
      </c>
      <c r="G851" s="14" t="s">
        <v>4044</v>
      </c>
      <c r="H851" s="15" t="b">
        <v>1</v>
      </c>
      <c r="I851" s="16" t="b">
        <v>0</v>
      </c>
      <c r="J851" s="16" t="b">
        <v>0</v>
      </c>
      <c r="K851" s="16" t="b">
        <v>0</v>
      </c>
      <c r="L851" s="17" t="b">
        <v>0</v>
      </c>
      <c r="M851" s="18" t="s">
        <v>4045</v>
      </c>
      <c r="O851" s="40"/>
      <c r="P851" s="21" t="b">
        <v>0</v>
      </c>
      <c r="Q851" s="16" t="b">
        <v>0</v>
      </c>
      <c r="R851" s="23" t="b">
        <v>1</v>
      </c>
      <c r="X851" s="39"/>
      <c r="AI851" s="41"/>
      <c r="AO851" s="40"/>
    </row>
    <row r="852">
      <c r="A852" s="45" t="s">
        <v>4046</v>
      </c>
      <c r="B852" s="37"/>
      <c r="C852" s="32">
        <v>4.91728843327E11</v>
      </c>
      <c r="D852" s="33"/>
      <c r="E852" s="62"/>
      <c r="F852" s="58" t="s">
        <v>4047</v>
      </c>
      <c r="G852" s="47" t="s">
        <v>4048</v>
      </c>
      <c r="H852" s="21" t="b">
        <v>0</v>
      </c>
      <c r="I852" s="16" t="b">
        <v>0</v>
      </c>
      <c r="J852" s="16" t="b">
        <v>0</v>
      </c>
      <c r="K852" s="22" t="b">
        <v>1</v>
      </c>
      <c r="L852" s="17" t="b">
        <v>0</v>
      </c>
      <c r="M852" s="18"/>
      <c r="N852" s="37" t="s">
        <v>792</v>
      </c>
      <c r="O852" s="38" t="s">
        <v>4049</v>
      </c>
      <c r="P852" s="26" t="b">
        <v>0</v>
      </c>
      <c r="Q852" s="27" t="b">
        <v>0</v>
      </c>
      <c r="R852" s="28" t="b">
        <v>0</v>
      </c>
      <c r="X852" s="39"/>
      <c r="AI852" s="41"/>
      <c r="AJ852" s="27" t="b">
        <v>0</v>
      </c>
      <c r="AK852" s="27" t="b">
        <v>0</v>
      </c>
      <c r="AL852" s="27" t="b">
        <v>0</v>
      </c>
      <c r="AM852" s="27" t="b">
        <v>0</v>
      </c>
      <c r="AN852" s="27" t="b">
        <v>0</v>
      </c>
      <c r="AO852" s="28" t="b">
        <v>0</v>
      </c>
      <c r="AP852" s="27" t="b">
        <v>0</v>
      </c>
      <c r="AQ852" s="27" t="b">
        <v>0</v>
      </c>
      <c r="AR852" s="27" t="b">
        <v>0</v>
      </c>
      <c r="AS852" s="27" t="b">
        <v>0</v>
      </c>
      <c r="AT852" s="27" t="b">
        <v>0</v>
      </c>
      <c r="AU852" s="27" t="b">
        <v>0</v>
      </c>
      <c r="AV852" s="27" t="b">
        <v>0</v>
      </c>
      <c r="AW852" s="27" t="b">
        <v>0</v>
      </c>
      <c r="AX852" s="27" t="b">
        <v>0</v>
      </c>
      <c r="AY852" s="27" t="b">
        <v>0</v>
      </c>
      <c r="AZ852" s="29"/>
    </row>
    <row r="853">
      <c r="A853" s="30" t="s">
        <v>4050</v>
      </c>
      <c r="B853" s="37"/>
      <c r="C853" s="44" t="s">
        <v>4051</v>
      </c>
      <c r="D853" s="33"/>
      <c r="E853" s="34" t="s">
        <v>1349</v>
      </c>
      <c r="F853" s="35"/>
      <c r="G853" s="36" t="s">
        <v>4052</v>
      </c>
      <c r="H853" s="21" t="b">
        <v>0</v>
      </c>
      <c r="I853" s="16" t="b">
        <v>0</v>
      </c>
      <c r="J853" s="16" t="b">
        <v>0</v>
      </c>
      <c r="K853" s="16" t="b">
        <v>0</v>
      </c>
      <c r="L853" s="23" t="b">
        <v>1</v>
      </c>
      <c r="M853" s="18" t="s">
        <v>4053</v>
      </c>
      <c r="N853" s="37"/>
      <c r="O853" s="38"/>
      <c r="P853" s="21" t="b">
        <v>0</v>
      </c>
      <c r="Q853" s="22" t="b">
        <v>1</v>
      </c>
      <c r="R853" s="23" t="b">
        <v>1</v>
      </c>
      <c r="X853" s="39"/>
      <c r="AI853" s="41"/>
      <c r="AJ853" s="27" t="b">
        <v>0</v>
      </c>
      <c r="AK853" s="27" t="b">
        <v>0</v>
      </c>
      <c r="AL853" s="27" t="b">
        <v>0</v>
      </c>
      <c r="AM853" s="27" t="b">
        <v>0</v>
      </c>
      <c r="AN853" s="27" t="b">
        <v>0</v>
      </c>
      <c r="AO853" s="28" t="b">
        <v>0</v>
      </c>
      <c r="AP853" s="27" t="b">
        <v>0</v>
      </c>
      <c r="AQ853" s="27" t="b">
        <v>0</v>
      </c>
      <c r="AR853" s="27" t="b">
        <v>0</v>
      </c>
      <c r="AS853" s="27" t="b">
        <v>0</v>
      </c>
      <c r="AT853" s="27" t="b">
        <v>0</v>
      </c>
      <c r="AU853" s="27" t="b">
        <v>0</v>
      </c>
      <c r="AV853" s="27" t="b">
        <v>0</v>
      </c>
      <c r="AW853" s="27" t="b">
        <v>0</v>
      </c>
      <c r="AX853" s="27" t="b">
        <v>0</v>
      </c>
      <c r="AY853" s="27" t="b">
        <v>0</v>
      </c>
      <c r="AZ853" s="29"/>
    </row>
    <row r="854">
      <c r="A854" s="30" t="s">
        <v>4054</v>
      </c>
      <c r="B854" s="37"/>
      <c r="C854" s="32"/>
      <c r="D854" s="54" t="s">
        <v>4055</v>
      </c>
      <c r="E854" s="34">
        <v>500.0</v>
      </c>
      <c r="F854" s="35"/>
      <c r="G854" s="36" t="s">
        <v>4056</v>
      </c>
      <c r="H854" s="21" t="b">
        <v>0</v>
      </c>
      <c r="I854" s="16" t="b">
        <v>0</v>
      </c>
      <c r="J854" s="16" t="b">
        <v>0</v>
      </c>
      <c r="K854" s="16" t="b">
        <v>0</v>
      </c>
      <c r="L854" s="23" t="b">
        <v>1</v>
      </c>
      <c r="M854" s="18" t="s">
        <v>4057</v>
      </c>
      <c r="N854" s="37"/>
      <c r="O854" s="38"/>
      <c r="P854" s="21" t="b">
        <v>0</v>
      </c>
      <c r="Q854" s="16" t="b">
        <v>0</v>
      </c>
      <c r="R854" s="23" t="b">
        <v>1</v>
      </c>
      <c r="X854" s="39"/>
      <c r="AI854" s="41"/>
      <c r="AJ854" s="27" t="b">
        <v>0</v>
      </c>
      <c r="AK854" s="27" t="b">
        <v>0</v>
      </c>
      <c r="AL854" s="27" t="b">
        <v>0</v>
      </c>
      <c r="AM854" s="27" t="b">
        <v>0</v>
      </c>
      <c r="AN854" s="27" t="b">
        <v>0</v>
      </c>
      <c r="AO854" s="28" t="b">
        <v>0</v>
      </c>
      <c r="AP854" s="27" t="b">
        <v>0</v>
      </c>
      <c r="AQ854" s="27" t="b">
        <v>0</v>
      </c>
      <c r="AR854" s="27" t="b">
        <v>0</v>
      </c>
      <c r="AS854" s="27" t="b">
        <v>0</v>
      </c>
      <c r="AT854" s="27" t="b">
        <v>0</v>
      </c>
      <c r="AU854" s="27" t="b">
        <v>0</v>
      </c>
      <c r="AV854" s="27" t="b">
        <v>0</v>
      </c>
      <c r="AW854" s="27" t="b">
        <v>0</v>
      </c>
      <c r="AX854" s="27" t="b">
        <v>0</v>
      </c>
      <c r="AY854" s="27" t="b">
        <v>0</v>
      </c>
      <c r="AZ854" s="29"/>
    </row>
    <row r="855">
      <c r="A855" s="9" t="s">
        <v>4058</v>
      </c>
      <c r="B855" s="42" t="s">
        <v>4059</v>
      </c>
      <c r="C855" s="48" t="s">
        <v>4060</v>
      </c>
      <c r="E855" s="12" t="s">
        <v>3383</v>
      </c>
      <c r="F855" s="42" t="s">
        <v>4061</v>
      </c>
      <c r="G855" s="14" t="s">
        <v>4062</v>
      </c>
      <c r="H855" s="15" t="b">
        <v>1</v>
      </c>
      <c r="I855" s="16" t="b">
        <v>0</v>
      </c>
      <c r="J855" s="16" t="b">
        <v>0</v>
      </c>
      <c r="K855" s="16" t="b">
        <v>0</v>
      </c>
      <c r="L855" s="17" t="b">
        <v>0</v>
      </c>
      <c r="M855" s="18" t="s">
        <v>4063</v>
      </c>
      <c r="O855" s="40"/>
      <c r="P855" s="21" t="b">
        <v>0</v>
      </c>
      <c r="Q855" s="16" t="b">
        <v>0</v>
      </c>
      <c r="R855" s="17" t="b">
        <v>0</v>
      </c>
      <c r="X855" s="39"/>
      <c r="AI855" s="41"/>
      <c r="AO855" s="40"/>
    </row>
    <row r="856">
      <c r="A856" s="30" t="s">
        <v>4064</v>
      </c>
      <c r="B856" s="37"/>
      <c r="C856" s="44" t="s">
        <v>4065</v>
      </c>
      <c r="D856" s="33"/>
      <c r="E856" s="34">
        <v>9.0</v>
      </c>
      <c r="F856" s="35"/>
      <c r="G856" s="36" t="s">
        <v>4066</v>
      </c>
      <c r="H856" s="21" t="b">
        <v>0</v>
      </c>
      <c r="I856" s="16" t="b">
        <v>0</v>
      </c>
      <c r="J856" s="16" t="b">
        <v>0</v>
      </c>
      <c r="K856" s="16" t="b">
        <v>0</v>
      </c>
      <c r="L856" s="23" t="b">
        <v>1</v>
      </c>
      <c r="M856" s="18" t="s">
        <v>844</v>
      </c>
      <c r="N856" s="37"/>
      <c r="O856" s="38"/>
      <c r="P856" s="21" t="b">
        <v>0</v>
      </c>
      <c r="Q856" s="16" t="b">
        <v>0</v>
      </c>
      <c r="R856" s="23" t="b">
        <v>1</v>
      </c>
      <c r="X856" s="39"/>
      <c r="AI856" s="41"/>
      <c r="AJ856" s="27" t="b">
        <v>0</v>
      </c>
      <c r="AK856" s="27" t="b">
        <v>0</v>
      </c>
      <c r="AL856" s="27" t="b">
        <v>0</v>
      </c>
      <c r="AM856" s="27" t="b">
        <v>0</v>
      </c>
      <c r="AN856" s="27" t="b">
        <v>0</v>
      </c>
      <c r="AO856" s="28" t="b">
        <v>0</v>
      </c>
      <c r="AP856" s="27" t="b">
        <v>0</v>
      </c>
      <c r="AQ856" s="27" t="b">
        <v>0</v>
      </c>
      <c r="AR856" s="27" t="b">
        <v>0</v>
      </c>
      <c r="AS856" s="27" t="b">
        <v>0</v>
      </c>
      <c r="AT856" s="27" t="b">
        <v>0</v>
      </c>
      <c r="AU856" s="27" t="b">
        <v>0</v>
      </c>
      <c r="AV856" s="27" t="b">
        <v>0</v>
      </c>
      <c r="AW856" s="27" t="b">
        <v>0</v>
      </c>
      <c r="AX856" s="27" t="b">
        <v>0</v>
      </c>
      <c r="AY856" s="27" t="b">
        <v>0</v>
      </c>
      <c r="AZ856" s="29"/>
    </row>
    <row r="857">
      <c r="A857" s="30" t="s">
        <v>4067</v>
      </c>
      <c r="B857" s="37"/>
      <c r="C857" s="44" t="s">
        <v>4068</v>
      </c>
      <c r="D857" s="33"/>
      <c r="E857" s="34" t="s">
        <v>4069</v>
      </c>
      <c r="F857" s="35"/>
      <c r="G857" s="36" t="s">
        <v>4070</v>
      </c>
      <c r="H857" s="21" t="b">
        <v>0</v>
      </c>
      <c r="I857" s="16" t="b">
        <v>0</v>
      </c>
      <c r="J857" s="16" t="b">
        <v>0</v>
      </c>
      <c r="K857" s="16" t="b">
        <v>0</v>
      </c>
      <c r="L857" s="23" t="b">
        <v>1</v>
      </c>
      <c r="M857" s="18" t="s">
        <v>3621</v>
      </c>
      <c r="N857" s="37"/>
      <c r="O857" s="38"/>
      <c r="P857" s="21" t="b">
        <v>0</v>
      </c>
      <c r="Q857" s="16" t="b">
        <v>0</v>
      </c>
      <c r="R857" s="23" t="b">
        <v>1</v>
      </c>
      <c r="X857" s="39"/>
      <c r="AI857" s="41"/>
      <c r="AJ857" s="27" t="b">
        <v>0</v>
      </c>
      <c r="AK857" s="27" t="b">
        <v>0</v>
      </c>
      <c r="AL857" s="27" t="b">
        <v>0</v>
      </c>
      <c r="AM857" s="27" t="b">
        <v>0</v>
      </c>
      <c r="AN857" s="27" t="b">
        <v>0</v>
      </c>
      <c r="AO857" s="28" t="b">
        <v>0</v>
      </c>
      <c r="AP857" s="27" t="b">
        <v>0</v>
      </c>
      <c r="AQ857" s="27" t="b">
        <v>0</v>
      </c>
      <c r="AR857" s="27" t="b">
        <v>0</v>
      </c>
      <c r="AS857" s="27" t="b">
        <v>0</v>
      </c>
      <c r="AT857" s="27" t="b">
        <v>0</v>
      </c>
      <c r="AU857" s="27" t="b">
        <v>0</v>
      </c>
      <c r="AV857" s="27" t="b">
        <v>0</v>
      </c>
      <c r="AW857" s="27" t="b">
        <v>0</v>
      </c>
      <c r="AX857" s="27" t="b">
        <v>0</v>
      </c>
      <c r="AY857" s="27" t="b">
        <v>0</v>
      </c>
      <c r="AZ857" s="29"/>
    </row>
    <row r="858">
      <c r="A858" s="30" t="s">
        <v>4071</v>
      </c>
      <c r="B858" s="31" t="s">
        <v>4072</v>
      </c>
      <c r="C858" s="44" t="s">
        <v>4073</v>
      </c>
      <c r="D858" s="54" t="s">
        <v>4074</v>
      </c>
      <c r="E858" s="60"/>
      <c r="F858" s="35"/>
      <c r="G858" s="36" t="s">
        <v>4075</v>
      </c>
      <c r="H858" s="21" t="b">
        <v>0</v>
      </c>
      <c r="I858" s="16" t="b">
        <v>0</v>
      </c>
      <c r="J858" s="16" t="b">
        <v>0</v>
      </c>
      <c r="K858" s="16" t="b">
        <v>0</v>
      </c>
      <c r="L858" s="23" t="b">
        <v>1</v>
      </c>
      <c r="M858" s="18" t="s">
        <v>4076</v>
      </c>
      <c r="N858" s="37"/>
      <c r="O858" s="38"/>
      <c r="P858" s="15" t="b">
        <v>1</v>
      </c>
      <c r="Q858" s="22" t="b">
        <v>1</v>
      </c>
      <c r="R858" s="23" t="b">
        <v>1</v>
      </c>
      <c r="X858" s="39"/>
      <c r="AI858" s="41"/>
      <c r="AJ858" s="27" t="b">
        <v>0</v>
      </c>
      <c r="AK858" s="27" t="b">
        <v>0</v>
      </c>
      <c r="AL858" s="27" t="b">
        <v>0</v>
      </c>
      <c r="AM858" s="27" t="b">
        <v>0</v>
      </c>
      <c r="AN858" s="27" t="b">
        <v>0</v>
      </c>
      <c r="AO858" s="28" t="b">
        <v>0</v>
      </c>
      <c r="AP858" s="27" t="b">
        <v>0</v>
      </c>
      <c r="AQ858" s="27" t="b">
        <v>0</v>
      </c>
      <c r="AR858" s="27" t="b">
        <v>0</v>
      </c>
      <c r="AS858" s="27" t="b">
        <v>0</v>
      </c>
      <c r="AT858" s="27" t="b">
        <v>0</v>
      </c>
      <c r="AU858" s="27" t="b">
        <v>0</v>
      </c>
      <c r="AV858" s="27" t="b">
        <v>0</v>
      </c>
      <c r="AW858" s="27" t="b">
        <v>0</v>
      </c>
      <c r="AX858" s="27" t="b">
        <v>0</v>
      </c>
      <c r="AY858" s="27" t="b">
        <v>0</v>
      </c>
      <c r="AZ858" s="29"/>
    </row>
    <row r="859">
      <c r="A859" s="45" t="s">
        <v>4077</v>
      </c>
      <c r="B859" s="37" t="s">
        <v>4078</v>
      </c>
      <c r="C859" s="67"/>
      <c r="D859" s="29"/>
      <c r="E859" s="46" t="s">
        <v>277</v>
      </c>
      <c r="F859" s="37" t="s">
        <v>277</v>
      </c>
      <c r="G859" s="47" t="s">
        <v>277</v>
      </c>
      <c r="H859" s="21" t="b">
        <v>0</v>
      </c>
      <c r="I859" s="16" t="b">
        <v>0</v>
      </c>
      <c r="J859" s="22" t="b">
        <v>1</v>
      </c>
      <c r="K859" s="16" t="b">
        <v>0</v>
      </c>
      <c r="L859" s="17" t="b">
        <v>0</v>
      </c>
      <c r="M859" s="18"/>
      <c r="O859" s="40"/>
      <c r="P859" s="66" t="b">
        <v>1</v>
      </c>
      <c r="Q859" s="63" t="b">
        <v>1</v>
      </c>
      <c r="R859" s="64" t="b">
        <v>1</v>
      </c>
      <c r="X859" s="39"/>
      <c r="AI859" s="41"/>
      <c r="AJ859" s="63" t="b">
        <v>1</v>
      </c>
      <c r="AK859" s="27" t="b">
        <v>0</v>
      </c>
      <c r="AL859" s="27" t="b">
        <v>0</v>
      </c>
      <c r="AM859" s="27" t="b">
        <v>0</v>
      </c>
      <c r="AN859" s="27" t="b">
        <v>0</v>
      </c>
      <c r="AO859" s="28" t="b">
        <v>0</v>
      </c>
      <c r="AP859" s="27" t="b">
        <v>0</v>
      </c>
      <c r="AQ859" s="27" t="b">
        <v>0</v>
      </c>
      <c r="AR859" s="27" t="b">
        <v>0</v>
      </c>
      <c r="AS859" s="27" t="b">
        <v>0</v>
      </c>
      <c r="AT859" s="27" t="b">
        <v>0</v>
      </c>
      <c r="AU859" s="27" t="b">
        <v>0</v>
      </c>
      <c r="AV859" s="27" t="b">
        <v>0</v>
      </c>
      <c r="AW859" s="63" t="b">
        <v>1</v>
      </c>
      <c r="AX859" s="27" t="b">
        <v>0</v>
      </c>
      <c r="AY859" s="27" t="b">
        <v>0</v>
      </c>
      <c r="AZ859" s="29" t="s">
        <v>101</v>
      </c>
    </row>
    <row r="860">
      <c r="A860" s="9" t="s">
        <v>4079</v>
      </c>
      <c r="B860" s="42" t="s">
        <v>4080</v>
      </c>
      <c r="C860" s="11"/>
      <c r="E860" s="12">
        <v>10.0</v>
      </c>
      <c r="F860" s="10"/>
      <c r="G860" s="14" t="s">
        <v>4081</v>
      </c>
      <c r="H860" s="15" t="b">
        <v>1</v>
      </c>
      <c r="I860" s="16" t="b">
        <v>0</v>
      </c>
      <c r="J860" s="16" t="b">
        <v>0</v>
      </c>
      <c r="K860" s="16" t="b">
        <v>0</v>
      </c>
      <c r="L860" s="17" t="b">
        <v>0</v>
      </c>
      <c r="M860" s="18" t="s">
        <v>4082</v>
      </c>
      <c r="N860" s="19"/>
      <c r="O860" s="20"/>
      <c r="P860" s="21" t="b">
        <v>0</v>
      </c>
      <c r="Q860" s="22" t="b">
        <v>1</v>
      </c>
      <c r="R860" s="17" t="b">
        <v>0</v>
      </c>
      <c r="S860" s="74"/>
      <c r="T860" s="16"/>
      <c r="U860" s="16"/>
      <c r="V860" s="16"/>
      <c r="W860" s="16"/>
      <c r="X860" s="21"/>
      <c r="Y860" s="16"/>
      <c r="Z860" s="16"/>
      <c r="AA860" s="16"/>
      <c r="AB860" s="16"/>
      <c r="AC860" s="16"/>
      <c r="AD860" s="16"/>
      <c r="AE860" s="16"/>
      <c r="AF860" s="16"/>
      <c r="AG860" s="16"/>
      <c r="AH860" s="69"/>
      <c r="AI860" s="25"/>
      <c r="AJ860" s="27"/>
      <c r="AK860" s="27"/>
      <c r="AL860" s="27"/>
      <c r="AM860" s="27"/>
      <c r="AN860" s="27"/>
      <c r="AO860" s="28"/>
      <c r="AP860" s="27"/>
      <c r="AQ860" s="27"/>
      <c r="AR860" s="27"/>
      <c r="AS860" s="27"/>
      <c r="AT860" s="27"/>
      <c r="AU860" s="27"/>
      <c r="AV860" s="27"/>
      <c r="AW860" s="27"/>
      <c r="AX860" s="27"/>
      <c r="AY860" s="27"/>
      <c r="AZ860" s="29"/>
    </row>
    <row r="861">
      <c r="A861" s="9" t="s">
        <v>4083</v>
      </c>
      <c r="B861" s="42" t="s">
        <v>4084</v>
      </c>
      <c r="C861" s="48" t="s">
        <v>4085</v>
      </c>
      <c r="D861" s="50" t="s">
        <v>4086</v>
      </c>
      <c r="E861" s="12">
        <v>4.0</v>
      </c>
      <c r="F861" s="10"/>
      <c r="G861" s="14" t="s">
        <v>4087</v>
      </c>
      <c r="H861" s="15" t="b">
        <v>1</v>
      </c>
      <c r="I861" s="16" t="b">
        <v>0</v>
      </c>
      <c r="J861" s="16" t="b">
        <v>0</v>
      </c>
      <c r="K861" s="16" t="b">
        <v>0</v>
      </c>
      <c r="L861" s="17" t="b">
        <v>0</v>
      </c>
      <c r="M861" s="18" t="s">
        <v>4088</v>
      </c>
      <c r="O861" s="40"/>
      <c r="P861" s="15" t="b">
        <v>1</v>
      </c>
      <c r="Q861" s="22" t="b">
        <v>1</v>
      </c>
      <c r="R861" s="23" t="b">
        <v>1</v>
      </c>
      <c r="X861" s="39"/>
      <c r="AI861" s="41"/>
      <c r="AO861" s="40"/>
    </row>
    <row r="862">
      <c r="A862" s="45" t="s">
        <v>4089</v>
      </c>
      <c r="B862" s="45" t="s">
        <v>4090</v>
      </c>
      <c r="C862" s="59"/>
      <c r="D862" s="19"/>
      <c r="E862" s="34" t="s">
        <v>277</v>
      </c>
      <c r="F862" s="45" t="s">
        <v>277</v>
      </c>
      <c r="G862" s="57"/>
      <c r="H862" s="21" t="b">
        <v>0</v>
      </c>
      <c r="I862" s="22" t="b">
        <v>1</v>
      </c>
      <c r="J862" s="16" t="b">
        <v>0</v>
      </c>
      <c r="K862" s="16" t="b">
        <v>0</v>
      </c>
      <c r="L862" s="17" t="b">
        <v>0</v>
      </c>
      <c r="M862" s="18"/>
      <c r="O862" s="40"/>
      <c r="P862" s="21" t="b">
        <v>0</v>
      </c>
      <c r="Q862" s="16" t="b">
        <v>0</v>
      </c>
      <c r="R862" s="17" t="b">
        <v>0</v>
      </c>
      <c r="S862" s="75" t="b">
        <v>1</v>
      </c>
      <c r="T862" s="22" t="b">
        <v>1</v>
      </c>
      <c r="U862" s="16" t="b">
        <v>0</v>
      </c>
      <c r="V862" s="16" t="b">
        <v>0</v>
      </c>
      <c r="W862" s="16" t="b">
        <v>0</v>
      </c>
      <c r="X862" s="15" t="b">
        <v>1</v>
      </c>
      <c r="Y862" s="22" t="b">
        <v>1</v>
      </c>
      <c r="Z862" s="16" t="b">
        <v>0</v>
      </c>
      <c r="AA862" s="22" t="b">
        <v>1</v>
      </c>
      <c r="AB862" s="22" t="b">
        <v>1</v>
      </c>
      <c r="AC862" s="16" t="b">
        <v>0</v>
      </c>
      <c r="AD862" s="16" t="b">
        <v>0</v>
      </c>
      <c r="AE862" s="22" t="b">
        <v>1</v>
      </c>
      <c r="AF862" s="22" t="b">
        <v>1</v>
      </c>
      <c r="AG862" s="22" t="b">
        <v>1</v>
      </c>
      <c r="AH862" s="19" t="s">
        <v>101</v>
      </c>
      <c r="AI862" s="25"/>
      <c r="AO862" s="40"/>
    </row>
    <row r="863">
      <c r="A863" s="30" t="s">
        <v>4091</v>
      </c>
      <c r="B863" s="31" t="s">
        <v>4092</v>
      </c>
      <c r="C863" s="32"/>
      <c r="D863" s="54" t="s">
        <v>4093</v>
      </c>
      <c r="E863" s="34" t="s">
        <v>682</v>
      </c>
      <c r="F863" s="35"/>
      <c r="G863" s="36" t="s">
        <v>4094</v>
      </c>
      <c r="H863" s="21" t="b">
        <v>0</v>
      </c>
      <c r="I863" s="16" t="b">
        <v>0</v>
      </c>
      <c r="J863" s="16" t="b">
        <v>0</v>
      </c>
      <c r="K863" s="16" t="b">
        <v>0</v>
      </c>
      <c r="L863" s="23" t="b">
        <v>1</v>
      </c>
      <c r="M863" s="18" t="s">
        <v>4095</v>
      </c>
      <c r="N863" s="37"/>
      <c r="O863" s="38"/>
      <c r="P863" s="21" t="b">
        <v>0</v>
      </c>
      <c r="Q863" s="22" t="b">
        <v>1</v>
      </c>
      <c r="R863" s="17" t="b">
        <v>0</v>
      </c>
      <c r="X863" s="39"/>
      <c r="AI863" s="41"/>
      <c r="AJ863" s="27" t="b">
        <v>0</v>
      </c>
      <c r="AK863" s="27" t="b">
        <v>0</v>
      </c>
      <c r="AL863" s="27" t="b">
        <v>0</v>
      </c>
      <c r="AM863" s="27" t="b">
        <v>0</v>
      </c>
      <c r="AN863" s="27" t="b">
        <v>0</v>
      </c>
      <c r="AO863" s="28" t="b">
        <v>0</v>
      </c>
      <c r="AP863" s="27" t="b">
        <v>0</v>
      </c>
      <c r="AQ863" s="27" t="b">
        <v>0</v>
      </c>
      <c r="AR863" s="27" t="b">
        <v>0</v>
      </c>
      <c r="AS863" s="27" t="b">
        <v>0</v>
      </c>
      <c r="AT863" s="27" t="b">
        <v>0</v>
      </c>
      <c r="AU863" s="27" t="b">
        <v>0</v>
      </c>
      <c r="AV863" s="27" t="b">
        <v>0</v>
      </c>
      <c r="AW863" s="27" t="b">
        <v>0</v>
      </c>
      <c r="AX863" s="27" t="b">
        <v>0</v>
      </c>
      <c r="AY863" s="27" t="b">
        <v>0</v>
      </c>
      <c r="AZ863" s="29"/>
    </row>
    <row r="864">
      <c r="A864" s="45" t="s">
        <v>4096</v>
      </c>
      <c r="B864" s="37"/>
      <c r="C864" s="32">
        <v>9.19951618906E11</v>
      </c>
      <c r="D864" s="29"/>
      <c r="E864" s="46">
        <v>10.0</v>
      </c>
      <c r="F864" s="33" t="s">
        <v>4097</v>
      </c>
      <c r="G864" s="47" t="s">
        <v>4098</v>
      </c>
      <c r="H864" s="21" t="b">
        <v>0</v>
      </c>
      <c r="I864" s="16" t="b">
        <v>0</v>
      </c>
      <c r="J864" s="22" t="b">
        <v>1</v>
      </c>
      <c r="K864" s="16" t="b">
        <v>0</v>
      </c>
      <c r="L864" s="17" t="b">
        <v>0</v>
      </c>
      <c r="M864" s="18"/>
      <c r="O864" s="40"/>
      <c r="P864" s="26" t="b">
        <v>0</v>
      </c>
      <c r="Q864" s="27" t="b">
        <v>0</v>
      </c>
      <c r="R864" s="28" t="b">
        <v>0</v>
      </c>
      <c r="X864" s="39"/>
      <c r="AI864" s="41"/>
      <c r="AJ864" s="63" t="b">
        <v>1</v>
      </c>
      <c r="AK864" s="27" t="b">
        <v>0</v>
      </c>
      <c r="AL864" s="27" t="b">
        <v>0</v>
      </c>
      <c r="AM864" s="27" t="b">
        <v>0</v>
      </c>
      <c r="AN864" s="27" t="b">
        <v>0</v>
      </c>
      <c r="AO864" s="28" t="b">
        <v>0</v>
      </c>
      <c r="AP864" s="27" t="b">
        <v>0</v>
      </c>
      <c r="AQ864" s="27" t="b">
        <v>0</v>
      </c>
      <c r="AR864" s="27" t="b">
        <v>0</v>
      </c>
      <c r="AS864" s="27" t="b">
        <v>0</v>
      </c>
      <c r="AT864" s="27" t="b">
        <v>0</v>
      </c>
      <c r="AU864" s="27" t="b">
        <v>0</v>
      </c>
      <c r="AV864" s="27" t="b">
        <v>0</v>
      </c>
      <c r="AW864" s="27" t="b">
        <v>0</v>
      </c>
      <c r="AX864" s="27" t="b">
        <v>0</v>
      </c>
      <c r="AY864" s="63" t="b">
        <v>1</v>
      </c>
      <c r="AZ864" s="29" t="s">
        <v>101</v>
      </c>
    </row>
    <row r="865">
      <c r="A865" s="45" t="s">
        <v>4099</v>
      </c>
      <c r="B865" s="37" t="s">
        <v>4100</v>
      </c>
      <c r="C865" s="67"/>
      <c r="D865" s="29"/>
      <c r="E865" s="46" t="s">
        <v>4101</v>
      </c>
      <c r="F865" s="37" t="s">
        <v>4101</v>
      </c>
      <c r="G865" s="47" t="s">
        <v>4101</v>
      </c>
      <c r="H865" s="21" t="b">
        <v>0</v>
      </c>
      <c r="I865" s="16" t="b">
        <v>0</v>
      </c>
      <c r="J865" s="22" t="b">
        <v>1</v>
      </c>
      <c r="K865" s="16" t="b">
        <v>0</v>
      </c>
      <c r="L865" s="17" t="b">
        <v>0</v>
      </c>
      <c r="M865" s="18"/>
      <c r="O865" s="40"/>
      <c r="P865" s="26" t="b">
        <v>0</v>
      </c>
      <c r="Q865" s="27" t="b">
        <v>0</v>
      </c>
      <c r="R865" s="28" t="b">
        <v>0</v>
      </c>
      <c r="X865" s="39"/>
      <c r="AI865" s="41"/>
      <c r="AJ865" s="63" t="b">
        <v>1</v>
      </c>
      <c r="AK865" s="27" t="b">
        <v>0</v>
      </c>
      <c r="AL865" s="27" t="b">
        <v>0</v>
      </c>
      <c r="AM865" s="27" t="b">
        <v>0</v>
      </c>
      <c r="AN865" s="27" t="b">
        <v>0</v>
      </c>
      <c r="AO865" s="28" t="b">
        <v>0</v>
      </c>
      <c r="AP865" s="27" t="b">
        <v>0</v>
      </c>
      <c r="AQ865" s="27" t="b">
        <v>0</v>
      </c>
      <c r="AR865" s="27" t="b">
        <v>0</v>
      </c>
      <c r="AS865" s="27" t="b">
        <v>0</v>
      </c>
      <c r="AT865" s="27" t="b">
        <v>0</v>
      </c>
      <c r="AU865" s="27" t="b">
        <v>0</v>
      </c>
      <c r="AV865" s="27" t="b">
        <v>0</v>
      </c>
      <c r="AW865" s="27" t="b">
        <v>0</v>
      </c>
      <c r="AX865" s="27" t="b">
        <v>0</v>
      </c>
      <c r="AY865" s="63" t="b">
        <v>1</v>
      </c>
      <c r="AZ865" s="29" t="s">
        <v>101</v>
      </c>
    </row>
    <row r="866">
      <c r="A866" s="9" t="s">
        <v>4102</v>
      </c>
      <c r="B866" s="42" t="s">
        <v>4103</v>
      </c>
      <c r="C866" s="11"/>
      <c r="E866" s="12" t="s">
        <v>4104</v>
      </c>
      <c r="F866" s="13" t="s">
        <v>4105</v>
      </c>
      <c r="G866" s="14" t="s">
        <v>4106</v>
      </c>
      <c r="H866" s="15" t="b">
        <v>1</v>
      </c>
      <c r="I866" s="16" t="b">
        <v>0</v>
      </c>
      <c r="J866" s="16" t="b">
        <v>0</v>
      </c>
      <c r="K866" s="16" t="b">
        <v>0</v>
      </c>
      <c r="L866" s="17" t="b">
        <v>0</v>
      </c>
      <c r="M866" s="18" t="s">
        <v>4107</v>
      </c>
      <c r="O866" s="40"/>
      <c r="P866" s="15" t="b">
        <v>1</v>
      </c>
      <c r="Q866" s="22" t="b">
        <v>1</v>
      </c>
      <c r="R866" s="17" t="b">
        <v>0</v>
      </c>
      <c r="X866" s="39"/>
      <c r="AI866" s="41"/>
      <c r="AO866" s="40"/>
    </row>
    <row r="867">
      <c r="A867" s="45" t="s">
        <v>4108</v>
      </c>
      <c r="B867" s="37" t="s">
        <v>4109</v>
      </c>
      <c r="C867" s="32" t="s">
        <v>4110</v>
      </c>
      <c r="D867" s="29"/>
      <c r="E867" s="46">
        <v>1.0</v>
      </c>
      <c r="F867" s="33" t="s">
        <v>4111</v>
      </c>
      <c r="G867" s="47" t="s">
        <v>4112</v>
      </c>
      <c r="H867" s="21" t="b">
        <v>0</v>
      </c>
      <c r="I867" s="16" t="b">
        <v>0</v>
      </c>
      <c r="J867" s="22" t="b">
        <v>1</v>
      </c>
      <c r="K867" s="16" t="b">
        <v>0</v>
      </c>
      <c r="L867" s="17" t="b">
        <v>0</v>
      </c>
      <c r="M867" s="18"/>
      <c r="O867" s="40"/>
      <c r="P867" s="26" t="b">
        <v>0</v>
      </c>
      <c r="Q867" s="27" t="b">
        <v>0</v>
      </c>
      <c r="R867" s="28" t="b">
        <v>0</v>
      </c>
      <c r="X867" s="39"/>
      <c r="AI867" s="41"/>
      <c r="AJ867" s="63" t="b">
        <v>1</v>
      </c>
      <c r="AK867" s="27" t="b">
        <v>0</v>
      </c>
      <c r="AL867" s="27" t="b">
        <v>0</v>
      </c>
      <c r="AM867" s="27" t="b">
        <v>0</v>
      </c>
      <c r="AN867" s="27" t="b">
        <v>0</v>
      </c>
      <c r="AO867" s="28" t="b">
        <v>0</v>
      </c>
      <c r="AP867" s="27" t="b">
        <v>0</v>
      </c>
      <c r="AQ867" s="63" t="b">
        <v>1</v>
      </c>
      <c r="AR867" s="27" t="b">
        <v>0</v>
      </c>
      <c r="AS867" s="27" t="b">
        <v>0</v>
      </c>
      <c r="AT867" s="27" t="b">
        <v>0</v>
      </c>
      <c r="AU867" s="27" t="b">
        <v>0</v>
      </c>
      <c r="AV867" s="27" t="b">
        <v>0</v>
      </c>
      <c r="AW867" s="27" t="b">
        <v>0</v>
      </c>
      <c r="AX867" s="27" t="b">
        <v>0</v>
      </c>
      <c r="AY867" s="27" t="b">
        <v>0</v>
      </c>
      <c r="AZ867" s="29" t="s">
        <v>101</v>
      </c>
    </row>
    <row r="868">
      <c r="A868" s="9" t="s">
        <v>4113</v>
      </c>
      <c r="B868" s="42" t="s">
        <v>4114</v>
      </c>
      <c r="C868" s="48" t="s">
        <v>4115</v>
      </c>
      <c r="D868" s="50" t="s">
        <v>4116</v>
      </c>
      <c r="E868" s="12">
        <v>50.0</v>
      </c>
      <c r="F868" s="13" t="s">
        <v>4117</v>
      </c>
      <c r="G868" s="14" t="s">
        <v>4118</v>
      </c>
      <c r="H868" s="15" t="b">
        <v>1</v>
      </c>
      <c r="I868" s="16" t="b">
        <v>0</v>
      </c>
      <c r="J868" s="16" t="b">
        <v>0</v>
      </c>
      <c r="K868" s="16" t="b">
        <v>0</v>
      </c>
      <c r="L868" s="17" t="b">
        <v>0</v>
      </c>
      <c r="M868" s="18" t="s">
        <v>4119</v>
      </c>
      <c r="N868" s="19"/>
      <c r="O868" s="20"/>
      <c r="P868" s="15" t="b">
        <v>1</v>
      </c>
      <c r="Q868" s="22" t="b">
        <v>1</v>
      </c>
      <c r="R868" s="23" t="b">
        <v>1</v>
      </c>
      <c r="S868" s="74"/>
      <c r="T868" s="16"/>
      <c r="U868" s="16"/>
      <c r="V868" s="16"/>
      <c r="W868" s="16"/>
      <c r="X868" s="21"/>
      <c r="Y868" s="16"/>
      <c r="Z868" s="16"/>
      <c r="AA868" s="16"/>
      <c r="AB868" s="16"/>
      <c r="AC868" s="16"/>
      <c r="AD868" s="16"/>
      <c r="AE868" s="16"/>
      <c r="AF868" s="16"/>
      <c r="AG868" s="16"/>
      <c r="AH868" s="19"/>
      <c r="AI868" s="25"/>
      <c r="AJ868" s="27"/>
      <c r="AK868" s="27"/>
      <c r="AL868" s="27"/>
      <c r="AM868" s="27"/>
      <c r="AN868" s="27"/>
      <c r="AO868" s="28"/>
      <c r="AP868" s="27"/>
      <c r="AQ868" s="27"/>
      <c r="AR868" s="27"/>
      <c r="AS868" s="27"/>
      <c r="AT868" s="27"/>
      <c r="AU868" s="27"/>
      <c r="AV868" s="27"/>
      <c r="AW868" s="27"/>
      <c r="AX868" s="27"/>
      <c r="AY868" s="27"/>
      <c r="AZ868" s="29"/>
    </row>
    <row r="869">
      <c r="A869" s="30" t="s">
        <v>4120</v>
      </c>
      <c r="B869" s="31" t="s">
        <v>4121</v>
      </c>
      <c r="C869" s="44" t="s">
        <v>4122</v>
      </c>
      <c r="D869" s="54" t="s">
        <v>4123</v>
      </c>
      <c r="E869" s="34">
        <v>1000.0</v>
      </c>
      <c r="F869" s="35"/>
      <c r="G869" s="36" t="s">
        <v>4124</v>
      </c>
      <c r="H869" s="21" t="b">
        <v>0</v>
      </c>
      <c r="I869" s="16" t="b">
        <v>0</v>
      </c>
      <c r="J869" s="16" t="b">
        <v>0</v>
      </c>
      <c r="K869" s="16" t="b">
        <v>0</v>
      </c>
      <c r="L869" s="23" t="b">
        <v>1</v>
      </c>
      <c r="M869" s="18" t="s">
        <v>4125</v>
      </c>
      <c r="N869" s="37"/>
      <c r="O869" s="38"/>
      <c r="P869" s="15" t="b">
        <v>1</v>
      </c>
      <c r="Q869" s="22" t="b">
        <v>1</v>
      </c>
      <c r="R869" s="23" t="b">
        <v>1</v>
      </c>
      <c r="X869" s="39"/>
      <c r="AI869" s="41"/>
      <c r="AJ869" s="27" t="b">
        <v>0</v>
      </c>
      <c r="AK869" s="27" t="b">
        <v>0</v>
      </c>
      <c r="AL869" s="27" t="b">
        <v>0</v>
      </c>
      <c r="AM869" s="27" t="b">
        <v>0</v>
      </c>
      <c r="AN869" s="27" t="b">
        <v>0</v>
      </c>
      <c r="AO869" s="28" t="b">
        <v>0</v>
      </c>
      <c r="AP869" s="27" t="b">
        <v>0</v>
      </c>
      <c r="AQ869" s="27" t="b">
        <v>0</v>
      </c>
      <c r="AR869" s="27" t="b">
        <v>0</v>
      </c>
      <c r="AS869" s="27" t="b">
        <v>0</v>
      </c>
      <c r="AT869" s="27" t="b">
        <v>0</v>
      </c>
      <c r="AU869" s="27" t="b">
        <v>0</v>
      </c>
      <c r="AV869" s="27" t="b">
        <v>0</v>
      </c>
      <c r="AW869" s="27" t="b">
        <v>0</v>
      </c>
      <c r="AX869" s="27" t="b">
        <v>0</v>
      </c>
      <c r="AY869" s="27" t="b">
        <v>0</v>
      </c>
      <c r="AZ869" s="29"/>
    </row>
    <row r="870">
      <c r="A870" s="9" t="s">
        <v>4126</v>
      </c>
      <c r="B870" s="42" t="s">
        <v>4127</v>
      </c>
      <c r="C870" s="48" t="s">
        <v>4128</v>
      </c>
      <c r="E870" s="12">
        <v>1.0</v>
      </c>
      <c r="F870" s="13" t="s">
        <v>4129</v>
      </c>
      <c r="G870" s="14" t="s">
        <v>4130</v>
      </c>
      <c r="H870" s="15" t="b">
        <v>1</v>
      </c>
      <c r="I870" s="16" t="b">
        <v>0</v>
      </c>
      <c r="J870" s="16" t="b">
        <v>0</v>
      </c>
      <c r="K870" s="16" t="b">
        <v>0</v>
      </c>
      <c r="L870" s="17" t="b">
        <v>0</v>
      </c>
      <c r="M870" s="18" t="s">
        <v>4131</v>
      </c>
      <c r="N870" s="19"/>
      <c r="O870" s="20"/>
      <c r="P870" s="15" t="b">
        <v>1</v>
      </c>
      <c r="Q870" s="22" t="b">
        <v>1</v>
      </c>
      <c r="R870" s="17" t="b">
        <v>0</v>
      </c>
      <c r="S870" s="74"/>
      <c r="T870" s="16"/>
      <c r="U870" s="16"/>
      <c r="V870" s="16"/>
      <c r="W870" s="16"/>
      <c r="X870" s="21"/>
      <c r="Y870" s="16"/>
      <c r="Z870" s="16"/>
      <c r="AA870" s="16"/>
      <c r="AB870" s="16"/>
      <c r="AC870" s="16"/>
      <c r="AD870" s="16"/>
      <c r="AE870" s="16"/>
      <c r="AF870" s="16"/>
      <c r="AG870" s="16"/>
      <c r="AH870" s="19"/>
      <c r="AI870" s="25"/>
      <c r="AJ870" s="27"/>
      <c r="AK870" s="27"/>
      <c r="AL870" s="27"/>
      <c r="AM870" s="27"/>
      <c r="AN870" s="27"/>
      <c r="AO870" s="28"/>
      <c r="AP870" s="27"/>
      <c r="AQ870" s="27"/>
      <c r="AR870" s="27"/>
      <c r="AS870" s="27"/>
      <c r="AT870" s="27"/>
      <c r="AU870" s="27"/>
      <c r="AV870" s="27"/>
      <c r="AW870" s="27"/>
      <c r="AX870" s="27"/>
      <c r="AY870" s="27"/>
      <c r="AZ870" s="29"/>
    </row>
    <row r="871">
      <c r="A871" s="30" t="s">
        <v>4132</v>
      </c>
      <c r="B871" s="31" t="s">
        <v>4133</v>
      </c>
      <c r="C871" s="32"/>
      <c r="D871" s="54" t="s">
        <v>4134</v>
      </c>
      <c r="E871" s="34">
        <v>150.0</v>
      </c>
      <c r="F871" s="35"/>
      <c r="G871" s="36" t="s">
        <v>4135</v>
      </c>
      <c r="H871" s="21" t="b">
        <v>0</v>
      </c>
      <c r="I871" s="16" t="b">
        <v>0</v>
      </c>
      <c r="J871" s="16" t="b">
        <v>0</v>
      </c>
      <c r="K871" s="16" t="b">
        <v>0</v>
      </c>
      <c r="L871" s="23" t="b">
        <v>1</v>
      </c>
      <c r="M871" s="18" t="s">
        <v>4136</v>
      </c>
      <c r="N871" s="37"/>
      <c r="O871" s="38"/>
      <c r="P871" s="21" t="b">
        <v>0</v>
      </c>
      <c r="Q871" s="16" t="b">
        <v>0</v>
      </c>
      <c r="R871" s="23" t="b">
        <v>1</v>
      </c>
      <c r="X871" s="39"/>
      <c r="AI871" s="41"/>
      <c r="AJ871" s="27" t="b">
        <v>0</v>
      </c>
      <c r="AK871" s="27" t="b">
        <v>0</v>
      </c>
      <c r="AL871" s="27" t="b">
        <v>0</v>
      </c>
      <c r="AM871" s="27" t="b">
        <v>0</v>
      </c>
      <c r="AN871" s="27" t="b">
        <v>0</v>
      </c>
      <c r="AO871" s="28" t="b">
        <v>0</v>
      </c>
      <c r="AP871" s="27" t="b">
        <v>0</v>
      </c>
      <c r="AQ871" s="27" t="b">
        <v>0</v>
      </c>
      <c r="AR871" s="27" t="b">
        <v>0</v>
      </c>
      <c r="AS871" s="27" t="b">
        <v>0</v>
      </c>
      <c r="AT871" s="27" t="b">
        <v>0</v>
      </c>
      <c r="AU871" s="27" t="b">
        <v>0</v>
      </c>
      <c r="AV871" s="27" t="b">
        <v>0</v>
      </c>
      <c r="AW871" s="27" t="b">
        <v>0</v>
      </c>
      <c r="AX871" s="27" t="b">
        <v>0</v>
      </c>
      <c r="AY871" s="27" t="b">
        <v>0</v>
      </c>
      <c r="AZ871" s="29"/>
    </row>
    <row r="872">
      <c r="A872" s="9" t="s">
        <v>4137</v>
      </c>
      <c r="B872" s="10"/>
      <c r="C872" s="48" t="s">
        <v>4138</v>
      </c>
      <c r="E872" s="12">
        <v>2.0</v>
      </c>
      <c r="F872" s="10"/>
      <c r="G872" s="14" t="s">
        <v>4139</v>
      </c>
      <c r="H872" s="15" t="b">
        <v>1</v>
      </c>
      <c r="I872" s="16" t="b">
        <v>0</v>
      </c>
      <c r="J872" s="16" t="b">
        <v>0</v>
      </c>
      <c r="K872" s="16" t="b">
        <v>0</v>
      </c>
      <c r="L872" s="17" t="b">
        <v>0</v>
      </c>
      <c r="M872" s="18" t="s">
        <v>4140</v>
      </c>
      <c r="O872" s="40"/>
      <c r="P872" s="21" t="b">
        <v>0</v>
      </c>
      <c r="Q872" s="16" t="b">
        <v>0</v>
      </c>
      <c r="R872" s="23" t="b">
        <v>1</v>
      </c>
      <c r="X872" s="39"/>
      <c r="AI872" s="41"/>
      <c r="AO872" s="40"/>
    </row>
    <row r="873">
      <c r="A873" s="30" t="s">
        <v>4141</v>
      </c>
      <c r="B873" s="37"/>
      <c r="C873" s="44" t="s">
        <v>4142</v>
      </c>
      <c r="D873" s="33"/>
      <c r="E873" s="34">
        <v>2000.0</v>
      </c>
      <c r="F873" s="35" t="s">
        <v>4143</v>
      </c>
      <c r="G873" s="36" t="s">
        <v>4144</v>
      </c>
      <c r="H873" s="21" t="b">
        <v>0</v>
      </c>
      <c r="I873" s="16" t="b">
        <v>0</v>
      </c>
      <c r="J873" s="16" t="b">
        <v>0</v>
      </c>
      <c r="K873" s="16" t="b">
        <v>0</v>
      </c>
      <c r="L873" s="23" t="b">
        <v>1</v>
      </c>
      <c r="M873" s="18" t="s">
        <v>4145</v>
      </c>
      <c r="N873" s="37"/>
      <c r="O873" s="38"/>
      <c r="P873" s="21" t="b">
        <v>0</v>
      </c>
      <c r="Q873" s="16" t="b">
        <v>0</v>
      </c>
      <c r="R873" s="17" t="b">
        <v>0</v>
      </c>
      <c r="X873" s="39"/>
      <c r="AI873" s="41"/>
      <c r="AJ873" s="27" t="b">
        <v>0</v>
      </c>
      <c r="AK873" s="27" t="b">
        <v>0</v>
      </c>
      <c r="AL873" s="27" t="b">
        <v>0</v>
      </c>
      <c r="AM873" s="27" t="b">
        <v>0</v>
      </c>
      <c r="AN873" s="27" t="b">
        <v>0</v>
      </c>
      <c r="AO873" s="28" t="b">
        <v>0</v>
      </c>
      <c r="AP873" s="27" t="b">
        <v>0</v>
      </c>
      <c r="AQ873" s="27" t="b">
        <v>0</v>
      </c>
      <c r="AR873" s="27" t="b">
        <v>0</v>
      </c>
      <c r="AS873" s="27" t="b">
        <v>0</v>
      </c>
      <c r="AT873" s="27" t="b">
        <v>0</v>
      </c>
      <c r="AU873" s="27" t="b">
        <v>0</v>
      </c>
      <c r="AV873" s="27" t="b">
        <v>0</v>
      </c>
      <c r="AW873" s="27" t="b">
        <v>0</v>
      </c>
      <c r="AX873" s="27" t="b">
        <v>0</v>
      </c>
      <c r="AY873" s="27" t="b">
        <v>0</v>
      </c>
      <c r="AZ873" s="29"/>
    </row>
    <row r="874">
      <c r="A874" s="9" t="s">
        <v>4146</v>
      </c>
      <c r="B874" s="42" t="s">
        <v>4147</v>
      </c>
      <c r="C874" s="11"/>
      <c r="E874" s="12">
        <v>11.0</v>
      </c>
      <c r="F874" s="10"/>
      <c r="G874" s="14" t="s">
        <v>4148</v>
      </c>
      <c r="H874" s="15" t="b">
        <v>1</v>
      </c>
      <c r="I874" s="16" t="b">
        <v>0</v>
      </c>
      <c r="J874" s="16" t="b">
        <v>0</v>
      </c>
      <c r="K874" s="16" t="b">
        <v>0</v>
      </c>
      <c r="L874" s="17" t="b">
        <v>0</v>
      </c>
      <c r="M874" s="18" t="s">
        <v>2709</v>
      </c>
      <c r="O874" s="40"/>
      <c r="P874" s="21" t="b">
        <v>0</v>
      </c>
      <c r="Q874" s="22" t="b">
        <v>1</v>
      </c>
      <c r="R874" s="17" t="b">
        <v>0</v>
      </c>
      <c r="X874" s="39"/>
      <c r="AI874" s="41"/>
      <c r="AO874" s="40"/>
    </row>
    <row r="875">
      <c r="A875" s="30" t="s">
        <v>4149</v>
      </c>
      <c r="B875" s="37"/>
      <c r="C875" s="44" t="s">
        <v>4150</v>
      </c>
      <c r="D875" s="33"/>
      <c r="E875" s="34">
        <v>5.0</v>
      </c>
      <c r="F875" s="35"/>
      <c r="G875" s="36" t="s">
        <v>4151</v>
      </c>
      <c r="H875" s="21" t="b">
        <v>0</v>
      </c>
      <c r="I875" s="16" t="b">
        <v>0</v>
      </c>
      <c r="J875" s="16" t="b">
        <v>0</v>
      </c>
      <c r="K875" s="16" t="b">
        <v>0</v>
      </c>
      <c r="L875" s="23" t="b">
        <v>1</v>
      </c>
      <c r="M875" s="18" t="s">
        <v>444</v>
      </c>
      <c r="N875" s="37"/>
      <c r="O875" s="38"/>
      <c r="P875" s="15" t="b">
        <v>1</v>
      </c>
      <c r="Q875" s="22" t="b">
        <v>1</v>
      </c>
      <c r="R875" s="23" t="b">
        <v>1</v>
      </c>
      <c r="X875" s="39"/>
      <c r="AI875" s="41"/>
      <c r="AJ875" s="27" t="b">
        <v>0</v>
      </c>
      <c r="AK875" s="27" t="b">
        <v>0</v>
      </c>
      <c r="AL875" s="27" t="b">
        <v>0</v>
      </c>
      <c r="AM875" s="27" t="b">
        <v>0</v>
      </c>
      <c r="AN875" s="27" t="b">
        <v>0</v>
      </c>
      <c r="AO875" s="28" t="b">
        <v>0</v>
      </c>
      <c r="AP875" s="27" t="b">
        <v>0</v>
      </c>
      <c r="AQ875" s="27" t="b">
        <v>0</v>
      </c>
      <c r="AR875" s="27" t="b">
        <v>0</v>
      </c>
      <c r="AS875" s="27" t="b">
        <v>0</v>
      </c>
      <c r="AT875" s="27" t="b">
        <v>0</v>
      </c>
      <c r="AU875" s="27" t="b">
        <v>0</v>
      </c>
      <c r="AV875" s="27" t="b">
        <v>0</v>
      </c>
      <c r="AW875" s="27" t="b">
        <v>0</v>
      </c>
      <c r="AX875" s="27" t="b">
        <v>0</v>
      </c>
      <c r="AY875" s="27" t="b">
        <v>0</v>
      </c>
      <c r="AZ875" s="29"/>
    </row>
    <row r="876">
      <c r="A876" s="9" t="s">
        <v>4152</v>
      </c>
      <c r="B876" s="42" t="s">
        <v>4153</v>
      </c>
      <c r="C876" s="48" t="s">
        <v>4154</v>
      </c>
      <c r="E876" s="12" t="s">
        <v>4155</v>
      </c>
      <c r="F876" s="10"/>
      <c r="G876" s="14" t="s">
        <v>4156</v>
      </c>
      <c r="H876" s="15" t="b">
        <v>1</v>
      </c>
      <c r="I876" s="16" t="b">
        <v>0</v>
      </c>
      <c r="J876" s="16" t="b">
        <v>0</v>
      </c>
      <c r="K876" s="16" t="b">
        <v>0</v>
      </c>
      <c r="L876" s="17" t="b">
        <v>0</v>
      </c>
      <c r="M876" s="18" t="s">
        <v>1066</v>
      </c>
      <c r="O876" s="40"/>
      <c r="P876" s="21" t="b">
        <v>0</v>
      </c>
      <c r="Q876" s="22" t="b">
        <v>1</v>
      </c>
      <c r="R876" s="23" t="b">
        <v>1</v>
      </c>
      <c r="X876" s="39"/>
      <c r="AI876" s="41"/>
      <c r="AO876" s="40"/>
    </row>
    <row r="877">
      <c r="A877" s="45" t="s">
        <v>4157</v>
      </c>
      <c r="B877" s="45" t="s">
        <v>4158</v>
      </c>
      <c r="C877" s="55" t="s">
        <v>4159</v>
      </c>
      <c r="D877" s="19"/>
      <c r="E877" s="34">
        <v>2.0</v>
      </c>
      <c r="F877" s="56" t="s">
        <v>4160</v>
      </c>
      <c r="G877" s="57" t="s">
        <v>4161</v>
      </c>
      <c r="H877" s="21" t="b">
        <v>0</v>
      </c>
      <c r="I877" s="22" t="b">
        <v>1</v>
      </c>
      <c r="J877" s="16" t="b">
        <v>0</v>
      </c>
      <c r="K877" s="16" t="b">
        <v>0</v>
      </c>
      <c r="L877" s="17" t="b">
        <v>0</v>
      </c>
      <c r="M877" s="18"/>
      <c r="O877" s="40"/>
      <c r="P877" s="15" t="b">
        <v>1</v>
      </c>
      <c r="Q877" s="22" t="b">
        <v>1</v>
      </c>
      <c r="R877" s="17" t="b">
        <v>0</v>
      </c>
      <c r="S877" s="75" t="b">
        <v>1</v>
      </c>
      <c r="T877" s="22" t="b">
        <v>1</v>
      </c>
      <c r="U877" s="16" t="b">
        <v>0</v>
      </c>
      <c r="V877" s="16" t="b">
        <v>0</v>
      </c>
      <c r="W877" s="16" t="b">
        <v>0</v>
      </c>
      <c r="X877" s="21" t="b">
        <v>0</v>
      </c>
      <c r="Y877" s="16" t="b">
        <v>0</v>
      </c>
      <c r="Z877" s="16" t="b">
        <v>0</v>
      </c>
      <c r="AA877" s="16" t="b">
        <v>0</v>
      </c>
      <c r="AB877" s="16" t="b">
        <v>0</v>
      </c>
      <c r="AC877" s="16" t="b">
        <v>0</v>
      </c>
      <c r="AD877" s="16" t="b">
        <v>0</v>
      </c>
      <c r="AE877" s="16" t="b">
        <v>0</v>
      </c>
      <c r="AF877" s="22" t="b">
        <v>1</v>
      </c>
      <c r="AG877" s="16" t="b">
        <v>0</v>
      </c>
      <c r="AH877" s="19" t="s">
        <v>101</v>
      </c>
      <c r="AI877" s="25" t="s">
        <v>4162</v>
      </c>
      <c r="AO877" s="40"/>
    </row>
    <row r="878">
      <c r="A878" s="30" t="s">
        <v>4163</v>
      </c>
      <c r="B878" s="31" t="s">
        <v>4164</v>
      </c>
      <c r="C878" s="32"/>
      <c r="D878" s="54" t="s">
        <v>4165</v>
      </c>
      <c r="E878" s="60"/>
      <c r="F878" s="35"/>
      <c r="G878" s="36"/>
      <c r="H878" s="21" t="b">
        <v>0</v>
      </c>
      <c r="I878" s="16" t="b">
        <v>0</v>
      </c>
      <c r="J878" s="16" t="b">
        <v>0</v>
      </c>
      <c r="K878" s="16" t="b">
        <v>0</v>
      </c>
      <c r="L878" s="23" t="b">
        <v>1</v>
      </c>
      <c r="M878" s="18" t="s">
        <v>270</v>
      </c>
      <c r="N878" s="37"/>
      <c r="O878" s="38"/>
      <c r="P878" s="15" t="b">
        <v>1</v>
      </c>
      <c r="Q878" s="22" t="b">
        <v>1</v>
      </c>
      <c r="R878" s="23" t="b">
        <v>1</v>
      </c>
      <c r="X878" s="39"/>
      <c r="AI878" s="41"/>
      <c r="AJ878" s="27" t="b">
        <v>0</v>
      </c>
      <c r="AK878" s="27" t="b">
        <v>0</v>
      </c>
      <c r="AL878" s="27" t="b">
        <v>0</v>
      </c>
      <c r="AM878" s="27" t="b">
        <v>0</v>
      </c>
      <c r="AN878" s="27" t="b">
        <v>0</v>
      </c>
      <c r="AO878" s="28" t="b">
        <v>0</v>
      </c>
      <c r="AP878" s="27" t="b">
        <v>0</v>
      </c>
      <c r="AQ878" s="27" t="b">
        <v>0</v>
      </c>
      <c r="AR878" s="27" t="b">
        <v>0</v>
      </c>
      <c r="AS878" s="27" t="b">
        <v>0</v>
      </c>
      <c r="AT878" s="27" t="b">
        <v>0</v>
      </c>
      <c r="AU878" s="27" t="b">
        <v>0</v>
      </c>
      <c r="AV878" s="27" t="b">
        <v>0</v>
      </c>
      <c r="AW878" s="27" t="b">
        <v>0</v>
      </c>
      <c r="AX878" s="27" t="b">
        <v>0</v>
      </c>
      <c r="AY878" s="27" t="b">
        <v>0</v>
      </c>
      <c r="AZ878" s="29"/>
    </row>
    <row r="879">
      <c r="A879" s="45" t="s">
        <v>4166</v>
      </c>
      <c r="B879" s="45" t="s">
        <v>4167</v>
      </c>
      <c r="C879" s="59"/>
      <c r="D879" s="19"/>
      <c r="E879" s="34">
        <v>5.0</v>
      </c>
      <c r="F879" s="45" t="s">
        <v>73</v>
      </c>
      <c r="G879" s="57" t="s">
        <v>4168</v>
      </c>
      <c r="H879" s="21" t="b">
        <v>0</v>
      </c>
      <c r="I879" s="22" t="b">
        <v>1</v>
      </c>
      <c r="J879" s="16" t="b">
        <v>0</v>
      </c>
      <c r="K879" s="16" t="b">
        <v>0</v>
      </c>
      <c r="L879" s="17" t="b">
        <v>0</v>
      </c>
      <c r="M879" s="18"/>
      <c r="O879" s="40"/>
      <c r="P879" s="21" t="b">
        <v>0</v>
      </c>
      <c r="Q879" s="16" t="b">
        <v>0</v>
      </c>
      <c r="R879" s="23" t="b">
        <v>1</v>
      </c>
      <c r="S879" s="75" t="b">
        <v>1</v>
      </c>
      <c r="T879" s="22" t="b">
        <v>1</v>
      </c>
      <c r="U879" s="16" t="b">
        <v>0</v>
      </c>
      <c r="V879" s="16" t="b">
        <v>0</v>
      </c>
      <c r="W879" s="16" t="b">
        <v>0</v>
      </c>
      <c r="X879" s="21" t="b">
        <v>0</v>
      </c>
      <c r="Y879" s="16" t="b">
        <v>0</v>
      </c>
      <c r="Z879" s="16" t="b">
        <v>0</v>
      </c>
      <c r="AA879" s="16" t="b">
        <v>0</v>
      </c>
      <c r="AB879" s="16" t="b">
        <v>0</v>
      </c>
      <c r="AC879" s="16" t="b">
        <v>0</v>
      </c>
      <c r="AD879" s="16" t="b">
        <v>0</v>
      </c>
      <c r="AE879" s="16" t="b">
        <v>0</v>
      </c>
      <c r="AF879" s="16" t="b">
        <v>0</v>
      </c>
      <c r="AG879" s="22" t="b">
        <v>1</v>
      </c>
      <c r="AH879" s="19" t="s">
        <v>101</v>
      </c>
      <c r="AI879" s="25" t="s">
        <v>4169</v>
      </c>
      <c r="AO879" s="40"/>
    </row>
    <row r="880">
      <c r="A880" s="45" t="s">
        <v>4170</v>
      </c>
      <c r="B880" s="37" t="s">
        <v>4171</v>
      </c>
      <c r="C880" s="32" t="s">
        <v>4172</v>
      </c>
      <c r="D880" s="33"/>
      <c r="E880" s="46">
        <v>1.0</v>
      </c>
      <c r="F880" s="58" t="s">
        <v>4173</v>
      </c>
      <c r="G880" s="47" t="s">
        <v>4174</v>
      </c>
      <c r="H880" s="21" t="b">
        <v>0</v>
      </c>
      <c r="I880" s="16" t="b">
        <v>0</v>
      </c>
      <c r="J880" s="16" t="b">
        <v>0</v>
      </c>
      <c r="K880" s="22" t="b">
        <v>1</v>
      </c>
      <c r="L880" s="17" t="b">
        <v>0</v>
      </c>
      <c r="M880" s="18"/>
      <c r="N880" s="37" t="s">
        <v>4175</v>
      </c>
      <c r="O880" s="38" t="s">
        <v>4176</v>
      </c>
      <c r="P880" s="26" t="b">
        <v>0</v>
      </c>
      <c r="Q880" s="27" t="b">
        <v>0</v>
      </c>
      <c r="R880" s="28" t="b">
        <v>0</v>
      </c>
      <c r="X880" s="39"/>
      <c r="AI880" s="41"/>
      <c r="AJ880" s="27" t="b">
        <v>0</v>
      </c>
      <c r="AK880" s="27" t="b">
        <v>0</v>
      </c>
      <c r="AL880" s="27" t="b">
        <v>0</v>
      </c>
      <c r="AM880" s="27" t="b">
        <v>0</v>
      </c>
      <c r="AN880" s="27" t="b">
        <v>0</v>
      </c>
      <c r="AO880" s="28" t="b">
        <v>0</v>
      </c>
      <c r="AP880" s="27" t="b">
        <v>0</v>
      </c>
      <c r="AQ880" s="27" t="b">
        <v>0</v>
      </c>
      <c r="AR880" s="27" t="b">
        <v>0</v>
      </c>
      <c r="AS880" s="27" t="b">
        <v>0</v>
      </c>
      <c r="AT880" s="27" t="b">
        <v>0</v>
      </c>
      <c r="AU880" s="27" t="b">
        <v>0</v>
      </c>
      <c r="AV880" s="27" t="b">
        <v>0</v>
      </c>
      <c r="AW880" s="27" t="b">
        <v>0</v>
      </c>
      <c r="AX880" s="27" t="b">
        <v>0</v>
      </c>
      <c r="AY880" s="27" t="b">
        <v>0</v>
      </c>
      <c r="AZ880" s="29"/>
    </row>
    <row r="881">
      <c r="A881" s="9" t="s">
        <v>4177</v>
      </c>
      <c r="B881" s="10"/>
      <c r="C881" s="48" t="s">
        <v>4178</v>
      </c>
      <c r="E881" s="12">
        <v>22.0</v>
      </c>
      <c r="F881" s="13" t="s">
        <v>4179</v>
      </c>
      <c r="G881" s="14" t="s">
        <v>4180</v>
      </c>
      <c r="H881" s="15" t="b">
        <v>1</v>
      </c>
      <c r="I881" s="16" t="b">
        <v>0</v>
      </c>
      <c r="J881" s="16" t="b">
        <v>0</v>
      </c>
      <c r="K881" s="16" t="b">
        <v>0</v>
      </c>
      <c r="L881" s="17" t="b">
        <v>0</v>
      </c>
      <c r="M881" s="18" t="s">
        <v>4181</v>
      </c>
      <c r="O881" s="40"/>
      <c r="P881" s="21" t="b">
        <v>0</v>
      </c>
      <c r="Q881" s="22" t="b">
        <v>1</v>
      </c>
      <c r="R881" s="17" t="b">
        <v>0</v>
      </c>
      <c r="X881" s="39"/>
      <c r="AI881" s="41"/>
      <c r="AO881" s="40"/>
    </row>
    <row r="882">
      <c r="A882" s="30" t="s">
        <v>4182</v>
      </c>
      <c r="B882" s="31" t="s">
        <v>4183</v>
      </c>
      <c r="C882" s="32"/>
      <c r="D882" s="33"/>
      <c r="E882" s="34">
        <v>2.0</v>
      </c>
      <c r="F882" s="35"/>
      <c r="G882" s="36" t="s">
        <v>4184</v>
      </c>
      <c r="H882" s="21" t="b">
        <v>0</v>
      </c>
      <c r="I882" s="16" t="b">
        <v>0</v>
      </c>
      <c r="J882" s="16" t="b">
        <v>0</v>
      </c>
      <c r="K882" s="16" t="b">
        <v>0</v>
      </c>
      <c r="L882" s="23" t="b">
        <v>1</v>
      </c>
      <c r="M882" s="18" t="s">
        <v>4185</v>
      </c>
      <c r="N882" s="37"/>
      <c r="O882" s="38"/>
      <c r="P882" s="21" t="b">
        <v>0</v>
      </c>
      <c r="Q882" s="16" t="b">
        <v>0</v>
      </c>
      <c r="R882" s="23" t="b">
        <v>1</v>
      </c>
      <c r="X882" s="39"/>
      <c r="AI882" s="41"/>
      <c r="AJ882" s="27" t="b">
        <v>0</v>
      </c>
      <c r="AK882" s="27" t="b">
        <v>0</v>
      </c>
      <c r="AL882" s="27" t="b">
        <v>0</v>
      </c>
      <c r="AM882" s="27" t="b">
        <v>0</v>
      </c>
      <c r="AN882" s="27" t="b">
        <v>0</v>
      </c>
      <c r="AO882" s="28" t="b">
        <v>0</v>
      </c>
      <c r="AP882" s="27" t="b">
        <v>0</v>
      </c>
      <c r="AQ882" s="27" t="b">
        <v>0</v>
      </c>
      <c r="AR882" s="27" t="b">
        <v>0</v>
      </c>
      <c r="AS882" s="27" t="b">
        <v>0</v>
      </c>
      <c r="AT882" s="27" t="b">
        <v>0</v>
      </c>
      <c r="AU882" s="27" t="b">
        <v>0</v>
      </c>
      <c r="AV882" s="27" t="b">
        <v>0</v>
      </c>
      <c r="AW882" s="27" t="b">
        <v>0</v>
      </c>
      <c r="AX882" s="27" t="b">
        <v>0</v>
      </c>
      <c r="AY882" s="27" t="b">
        <v>0</v>
      </c>
      <c r="AZ882" s="29"/>
    </row>
    <row r="883">
      <c r="A883" s="9" t="s">
        <v>4186</v>
      </c>
      <c r="B883" s="42" t="s">
        <v>4187</v>
      </c>
      <c r="C883" s="48" t="s">
        <v>4188</v>
      </c>
      <c r="D883" s="50" t="s">
        <v>4189</v>
      </c>
      <c r="E883" s="12">
        <v>2.0</v>
      </c>
      <c r="F883" s="13" t="s">
        <v>4190</v>
      </c>
      <c r="G883" s="14" t="s">
        <v>4191</v>
      </c>
      <c r="H883" s="15" t="b">
        <v>1</v>
      </c>
      <c r="I883" s="16" t="b">
        <v>0</v>
      </c>
      <c r="J883" s="16" t="b">
        <v>0</v>
      </c>
      <c r="K883" s="16" t="b">
        <v>0</v>
      </c>
      <c r="L883" s="17" t="b">
        <v>0</v>
      </c>
      <c r="M883" s="18" t="s">
        <v>4192</v>
      </c>
      <c r="O883" s="40"/>
      <c r="P883" s="15" t="b">
        <v>1</v>
      </c>
      <c r="Q883" s="16" t="b">
        <v>0</v>
      </c>
      <c r="R883" s="23" t="b">
        <v>1</v>
      </c>
      <c r="X883" s="39"/>
      <c r="AI883" s="41"/>
      <c r="AJ883" s="27"/>
      <c r="AK883" s="27"/>
      <c r="AL883" s="27"/>
      <c r="AM883" s="27"/>
      <c r="AN883" s="27"/>
      <c r="AO883" s="28"/>
      <c r="AP883" s="27"/>
      <c r="AQ883" s="27"/>
      <c r="AR883" s="27"/>
      <c r="AS883" s="27"/>
      <c r="AT883" s="27"/>
      <c r="AU883" s="27"/>
      <c r="AV883" s="27"/>
      <c r="AW883" s="27"/>
      <c r="AX883" s="27"/>
      <c r="AY883" s="27"/>
      <c r="AZ883" s="29"/>
    </row>
    <row r="884">
      <c r="A884" s="45" t="s">
        <v>4193</v>
      </c>
      <c r="B884" s="45"/>
      <c r="C884" s="55">
        <v>3.1626552E10</v>
      </c>
      <c r="D884" s="19"/>
      <c r="E884" s="34">
        <v>25.0</v>
      </c>
      <c r="F884" s="56" t="s">
        <v>4194</v>
      </c>
      <c r="G884" s="57" t="s">
        <v>1301</v>
      </c>
      <c r="H884" s="21" t="b">
        <v>0</v>
      </c>
      <c r="I884" s="22" t="b">
        <v>1</v>
      </c>
      <c r="J884" s="16" t="b">
        <v>0</v>
      </c>
      <c r="K884" s="16" t="b">
        <v>0</v>
      </c>
      <c r="L884" s="17" t="b">
        <v>0</v>
      </c>
      <c r="M884" s="18"/>
      <c r="O884" s="40"/>
      <c r="P884" s="21" t="b">
        <v>0</v>
      </c>
      <c r="Q884" s="16" t="b">
        <v>0</v>
      </c>
      <c r="R884" s="17" t="b">
        <v>0</v>
      </c>
      <c r="S884" s="75" t="b">
        <v>1</v>
      </c>
      <c r="T884" s="22" t="b">
        <v>1</v>
      </c>
      <c r="U884" s="16" t="b">
        <v>0</v>
      </c>
      <c r="V884" s="16" t="b">
        <v>0</v>
      </c>
      <c r="W884" s="16" t="b">
        <v>0</v>
      </c>
      <c r="X884" s="21" t="b">
        <v>0</v>
      </c>
      <c r="Y884" s="16" t="b">
        <v>0</v>
      </c>
      <c r="Z884" s="16" t="b">
        <v>0</v>
      </c>
      <c r="AA884" s="16" t="b">
        <v>0</v>
      </c>
      <c r="AB884" s="22" t="b">
        <v>1</v>
      </c>
      <c r="AC884" s="16" t="b">
        <v>0</v>
      </c>
      <c r="AD884" s="16" t="b">
        <v>0</v>
      </c>
      <c r="AE884" s="22" t="b">
        <v>1</v>
      </c>
      <c r="AF884" s="16" t="b">
        <v>0</v>
      </c>
      <c r="AG884" s="16" t="b">
        <v>0</v>
      </c>
      <c r="AH884" s="19" t="s">
        <v>101</v>
      </c>
      <c r="AI884" s="25" t="s">
        <v>4195</v>
      </c>
      <c r="AO884" s="40"/>
    </row>
    <row r="885">
      <c r="A885" s="30" t="s">
        <v>4196</v>
      </c>
      <c r="B885" s="31" t="s">
        <v>4197</v>
      </c>
      <c r="C885" s="44" t="s">
        <v>4198</v>
      </c>
      <c r="D885" s="33"/>
      <c r="E885" s="34" t="s">
        <v>4199</v>
      </c>
      <c r="F885" s="35"/>
      <c r="G885" s="36" t="s">
        <v>4199</v>
      </c>
      <c r="H885" s="21" t="b">
        <v>0</v>
      </c>
      <c r="I885" s="16" t="b">
        <v>0</v>
      </c>
      <c r="J885" s="16" t="b">
        <v>0</v>
      </c>
      <c r="K885" s="16" t="b">
        <v>0</v>
      </c>
      <c r="L885" s="23" t="b">
        <v>1</v>
      </c>
      <c r="M885" s="18" t="s">
        <v>4200</v>
      </c>
      <c r="N885" s="37"/>
      <c r="O885" s="38"/>
      <c r="P885" s="21" t="b">
        <v>0</v>
      </c>
      <c r="Q885" s="16" t="b">
        <v>0</v>
      </c>
      <c r="R885" s="23" t="b">
        <v>1</v>
      </c>
      <c r="X885" s="39"/>
      <c r="AI885" s="41"/>
      <c r="AJ885" s="27" t="b">
        <v>0</v>
      </c>
      <c r="AK885" s="27" t="b">
        <v>0</v>
      </c>
      <c r="AL885" s="27" t="b">
        <v>0</v>
      </c>
      <c r="AM885" s="27" t="b">
        <v>0</v>
      </c>
      <c r="AN885" s="27" t="b">
        <v>0</v>
      </c>
      <c r="AO885" s="28" t="b">
        <v>0</v>
      </c>
      <c r="AP885" s="27" t="b">
        <v>0</v>
      </c>
      <c r="AQ885" s="27" t="b">
        <v>0</v>
      </c>
      <c r="AR885" s="27" t="b">
        <v>0</v>
      </c>
      <c r="AS885" s="27" t="b">
        <v>0</v>
      </c>
      <c r="AT885" s="27" t="b">
        <v>0</v>
      </c>
      <c r="AU885" s="27" t="b">
        <v>0</v>
      </c>
      <c r="AV885" s="27" t="b">
        <v>0</v>
      </c>
      <c r="AW885" s="27" t="b">
        <v>0</v>
      </c>
      <c r="AX885" s="27" t="b">
        <v>0</v>
      </c>
      <c r="AY885" s="27" t="b">
        <v>0</v>
      </c>
      <c r="AZ885" s="29"/>
    </row>
    <row r="886">
      <c r="A886" s="9" t="s">
        <v>4201</v>
      </c>
      <c r="B886" s="42" t="s">
        <v>4202</v>
      </c>
      <c r="C886" s="48" t="s">
        <v>4203</v>
      </c>
      <c r="E886" s="12">
        <v>45.0</v>
      </c>
      <c r="F886" s="13" t="s">
        <v>4204</v>
      </c>
      <c r="G886" s="14" t="s">
        <v>4205</v>
      </c>
      <c r="H886" s="15" t="b">
        <v>1</v>
      </c>
      <c r="I886" s="16" t="b">
        <v>0</v>
      </c>
      <c r="J886" s="16" t="b">
        <v>0</v>
      </c>
      <c r="K886" s="16" t="b">
        <v>0</v>
      </c>
      <c r="L886" s="17" t="b">
        <v>0</v>
      </c>
      <c r="M886" s="18" t="s">
        <v>975</v>
      </c>
      <c r="N886" s="19"/>
      <c r="O886" s="20"/>
      <c r="P886" s="15" t="b">
        <v>1</v>
      </c>
      <c r="Q886" s="22" t="b">
        <v>1</v>
      </c>
      <c r="R886" s="23" t="b">
        <v>1</v>
      </c>
      <c r="S886" s="74"/>
      <c r="T886" s="16"/>
      <c r="U886" s="16"/>
      <c r="V886" s="16"/>
      <c r="W886" s="16"/>
      <c r="X886" s="21"/>
      <c r="Y886" s="16"/>
      <c r="Z886" s="16"/>
      <c r="AA886" s="16"/>
      <c r="AB886" s="16"/>
      <c r="AC886" s="16"/>
      <c r="AD886" s="16"/>
      <c r="AE886" s="16"/>
      <c r="AF886" s="16"/>
      <c r="AG886" s="16"/>
      <c r="AH886" s="19"/>
      <c r="AI886" s="25"/>
      <c r="AJ886" s="27"/>
      <c r="AK886" s="27"/>
      <c r="AL886" s="27"/>
      <c r="AM886" s="27"/>
      <c r="AN886" s="27"/>
      <c r="AO886" s="28"/>
      <c r="AP886" s="27"/>
      <c r="AQ886" s="27"/>
      <c r="AR886" s="27"/>
      <c r="AS886" s="27"/>
      <c r="AT886" s="27"/>
      <c r="AU886" s="27"/>
      <c r="AV886" s="27"/>
      <c r="AW886" s="27"/>
      <c r="AX886" s="27"/>
      <c r="AY886" s="27"/>
      <c r="AZ886" s="29"/>
    </row>
    <row r="887">
      <c r="A887" s="45" t="s">
        <v>4206</v>
      </c>
      <c r="B887" s="45"/>
      <c r="C887" s="55" t="s">
        <v>4207</v>
      </c>
      <c r="D887" s="19"/>
      <c r="E887" s="34">
        <v>250.0</v>
      </c>
      <c r="F887" s="56" t="s">
        <v>4208</v>
      </c>
      <c r="G887" s="57" t="s">
        <v>4209</v>
      </c>
      <c r="H887" s="21" t="b">
        <v>0</v>
      </c>
      <c r="I887" s="22" t="b">
        <v>1</v>
      </c>
      <c r="J887" s="16" t="b">
        <v>0</v>
      </c>
      <c r="K887" s="16" t="b">
        <v>0</v>
      </c>
      <c r="L887" s="17" t="b">
        <v>0</v>
      </c>
      <c r="M887" s="18"/>
      <c r="O887" s="40"/>
      <c r="P887" s="15" t="b">
        <v>1</v>
      </c>
      <c r="Q887" s="22" t="b">
        <v>1</v>
      </c>
      <c r="R887" s="17" t="b">
        <v>0</v>
      </c>
      <c r="S887" s="75" t="b">
        <v>1</v>
      </c>
      <c r="T887" s="22" t="b">
        <v>1</v>
      </c>
      <c r="U887" s="22" t="b">
        <v>1</v>
      </c>
      <c r="V887" s="16" t="b">
        <v>0</v>
      </c>
      <c r="W887" s="16" t="b">
        <v>0</v>
      </c>
      <c r="X887" s="21" t="b">
        <v>0</v>
      </c>
      <c r="Y887" s="22" t="b">
        <v>1</v>
      </c>
      <c r="Z887" s="22" t="b">
        <v>1</v>
      </c>
      <c r="AA887" s="16" t="b">
        <v>0</v>
      </c>
      <c r="AB887" s="16" t="b">
        <v>0</v>
      </c>
      <c r="AC887" s="22" t="b">
        <v>1</v>
      </c>
      <c r="AD887" s="16" t="b">
        <v>0</v>
      </c>
      <c r="AE887" s="16" t="b">
        <v>0</v>
      </c>
      <c r="AF887" s="16" t="b">
        <v>0</v>
      </c>
      <c r="AG887" s="16" t="b">
        <v>0</v>
      </c>
      <c r="AH887" s="19" t="s">
        <v>101</v>
      </c>
      <c r="AI887" s="25" t="s">
        <v>899</v>
      </c>
      <c r="AO887" s="40"/>
    </row>
    <row r="888">
      <c r="A888" s="9" t="s">
        <v>4210</v>
      </c>
      <c r="B888" s="42" t="s">
        <v>4211</v>
      </c>
      <c r="C888" s="48" t="s">
        <v>4212</v>
      </c>
      <c r="E888" s="12">
        <v>3.0</v>
      </c>
      <c r="F888" s="13" t="s">
        <v>4213</v>
      </c>
      <c r="G888" s="14" t="s">
        <v>4214</v>
      </c>
      <c r="H888" s="15" t="b">
        <v>1</v>
      </c>
      <c r="I888" s="16" t="b">
        <v>0</v>
      </c>
      <c r="J888" s="16" t="b">
        <v>0</v>
      </c>
      <c r="K888" s="16" t="b">
        <v>0</v>
      </c>
      <c r="L888" s="17" t="b">
        <v>0</v>
      </c>
      <c r="M888" s="18" t="s">
        <v>4215</v>
      </c>
      <c r="N888" s="19"/>
      <c r="O888" s="20"/>
      <c r="P888" s="15" t="b">
        <v>1</v>
      </c>
      <c r="Q888" s="16" t="b">
        <v>0</v>
      </c>
      <c r="R888" s="17" t="b">
        <v>0</v>
      </c>
      <c r="S888" s="74"/>
      <c r="T888" s="16"/>
      <c r="U888" s="16"/>
      <c r="V888" s="16"/>
      <c r="W888" s="16"/>
      <c r="X888" s="21"/>
      <c r="Y888" s="16"/>
      <c r="Z888" s="16"/>
      <c r="AA888" s="16"/>
      <c r="AB888" s="16"/>
      <c r="AC888" s="16"/>
      <c r="AD888" s="16"/>
      <c r="AE888" s="16"/>
      <c r="AF888" s="16"/>
      <c r="AG888" s="16"/>
      <c r="AH888" s="19"/>
      <c r="AI888" s="25"/>
      <c r="AJ888" s="27"/>
      <c r="AK888" s="27"/>
      <c r="AL888" s="27"/>
      <c r="AM888" s="27"/>
      <c r="AN888" s="27"/>
      <c r="AO888" s="28"/>
      <c r="AP888" s="27"/>
      <c r="AQ888" s="27"/>
      <c r="AR888" s="27"/>
      <c r="AS888" s="27"/>
      <c r="AT888" s="27"/>
      <c r="AU888" s="27"/>
      <c r="AV888" s="27"/>
      <c r="AW888" s="27"/>
      <c r="AX888" s="27"/>
      <c r="AY888" s="27"/>
      <c r="AZ888" s="29"/>
    </row>
    <row r="889">
      <c r="A889" s="45" t="s">
        <v>4216</v>
      </c>
      <c r="B889" s="37"/>
      <c r="C889" s="32">
        <v>9.18469958609E11</v>
      </c>
      <c r="D889" s="33"/>
      <c r="E889" s="46">
        <v>2.0</v>
      </c>
      <c r="F889" s="58" t="s">
        <v>4217</v>
      </c>
      <c r="G889" s="47" t="s">
        <v>4218</v>
      </c>
      <c r="H889" s="21" t="b">
        <v>0</v>
      </c>
      <c r="I889" s="16" t="b">
        <v>0</v>
      </c>
      <c r="J889" s="16" t="b">
        <v>0</v>
      </c>
      <c r="K889" s="22" t="b">
        <v>1</v>
      </c>
      <c r="L889" s="17" t="b">
        <v>0</v>
      </c>
      <c r="M889" s="18"/>
      <c r="N889" s="37" t="s">
        <v>2892</v>
      </c>
      <c r="O889" s="38" t="s">
        <v>4219</v>
      </c>
      <c r="P889" s="26" t="b">
        <v>0</v>
      </c>
      <c r="Q889" s="27" t="b">
        <v>0</v>
      </c>
      <c r="R889" s="28" t="b">
        <v>0</v>
      </c>
      <c r="X889" s="39"/>
      <c r="AI889" s="41"/>
      <c r="AJ889" s="27" t="b">
        <v>0</v>
      </c>
      <c r="AK889" s="27" t="b">
        <v>0</v>
      </c>
      <c r="AL889" s="27" t="b">
        <v>0</v>
      </c>
      <c r="AM889" s="27" t="b">
        <v>0</v>
      </c>
      <c r="AN889" s="27" t="b">
        <v>0</v>
      </c>
      <c r="AO889" s="28" t="b">
        <v>0</v>
      </c>
      <c r="AP889" s="27" t="b">
        <v>0</v>
      </c>
      <c r="AQ889" s="27" t="b">
        <v>0</v>
      </c>
      <c r="AR889" s="27" t="b">
        <v>0</v>
      </c>
      <c r="AS889" s="27" t="b">
        <v>0</v>
      </c>
      <c r="AT889" s="27" t="b">
        <v>0</v>
      </c>
      <c r="AU889" s="27" t="b">
        <v>0</v>
      </c>
      <c r="AV889" s="27" t="b">
        <v>0</v>
      </c>
      <c r="AW889" s="27" t="b">
        <v>0</v>
      </c>
      <c r="AX889" s="27" t="b">
        <v>0</v>
      </c>
      <c r="AY889" s="27" t="b">
        <v>0</v>
      </c>
      <c r="AZ889" s="29"/>
    </row>
    <row r="890">
      <c r="A890" s="30" t="s">
        <v>4220</v>
      </c>
      <c r="B890" s="37"/>
      <c r="C890" s="32"/>
      <c r="D890" s="54" t="s">
        <v>4221</v>
      </c>
      <c r="E890" s="34" t="s">
        <v>4222</v>
      </c>
      <c r="F890" s="35"/>
      <c r="G890" s="36" t="s">
        <v>4223</v>
      </c>
      <c r="H890" s="21" t="b">
        <v>0</v>
      </c>
      <c r="I890" s="16" t="b">
        <v>0</v>
      </c>
      <c r="J890" s="16" t="b">
        <v>0</v>
      </c>
      <c r="K890" s="16" t="b">
        <v>0</v>
      </c>
      <c r="L890" s="23" t="b">
        <v>1</v>
      </c>
      <c r="M890" s="18" t="s">
        <v>4224</v>
      </c>
      <c r="N890" s="37"/>
      <c r="O890" s="38"/>
      <c r="P890" s="21" t="b">
        <v>0</v>
      </c>
      <c r="Q890" s="22" t="b">
        <v>1</v>
      </c>
      <c r="R890" s="23" t="b">
        <v>1</v>
      </c>
      <c r="X890" s="39"/>
      <c r="AI890" s="41"/>
      <c r="AJ890" s="27" t="b">
        <v>0</v>
      </c>
      <c r="AK890" s="27" t="b">
        <v>0</v>
      </c>
      <c r="AL890" s="27" t="b">
        <v>0</v>
      </c>
      <c r="AM890" s="27" t="b">
        <v>0</v>
      </c>
      <c r="AN890" s="27" t="b">
        <v>0</v>
      </c>
      <c r="AO890" s="28" t="b">
        <v>0</v>
      </c>
      <c r="AP890" s="27" t="b">
        <v>0</v>
      </c>
      <c r="AQ890" s="27" t="b">
        <v>0</v>
      </c>
      <c r="AR890" s="27" t="b">
        <v>0</v>
      </c>
      <c r="AS890" s="27" t="b">
        <v>0</v>
      </c>
      <c r="AT890" s="27" t="b">
        <v>0</v>
      </c>
      <c r="AU890" s="27" t="b">
        <v>0</v>
      </c>
      <c r="AV890" s="27" t="b">
        <v>0</v>
      </c>
      <c r="AW890" s="27" t="b">
        <v>0</v>
      </c>
      <c r="AX890" s="27" t="b">
        <v>0</v>
      </c>
      <c r="AY890" s="27" t="b">
        <v>0</v>
      </c>
      <c r="AZ890" s="29"/>
    </row>
    <row r="891">
      <c r="A891" s="9" t="s">
        <v>4225</v>
      </c>
      <c r="B891" s="42" t="s">
        <v>4226</v>
      </c>
      <c r="C891" s="11"/>
      <c r="E891" s="12">
        <v>4.0</v>
      </c>
      <c r="F891" s="10"/>
      <c r="G891" s="14" t="s">
        <v>4227</v>
      </c>
      <c r="H891" s="15" t="b">
        <v>1</v>
      </c>
      <c r="I891" s="16" t="b">
        <v>0</v>
      </c>
      <c r="J891" s="16" t="b">
        <v>0</v>
      </c>
      <c r="K891" s="16" t="b">
        <v>0</v>
      </c>
      <c r="L891" s="17" t="b">
        <v>0</v>
      </c>
      <c r="M891" s="18" t="s">
        <v>4228</v>
      </c>
      <c r="O891" s="40"/>
      <c r="P891" s="15" t="b">
        <v>1</v>
      </c>
      <c r="Q891" s="22" t="b">
        <v>1</v>
      </c>
      <c r="R891" s="23" t="b">
        <v>1</v>
      </c>
      <c r="X891" s="39"/>
      <c r="AI891" s="41"/>
      <c r="AO891" s="40"/>
    </row>
    <row r="892">
      <c r="A892" s="9" t="s">
        <v>4229</v>
      </c>
      <c r="B892" s="10"/>
      <c r="C892" s="48" t="s">
        <v>4230</v>
      </c>
      <c r="E892" s="43">
        <v>45932.0</v>
      </c>
      <c r="F892" s="13" t="s">
        <v>4231</v>
      </c>
      <c r="G892" s="14" t="s">
        <v>4232</v>
      </c>
      <c r="H892" s="15" t="b">
        <v>1</v>
      </c>
      <c r="I892" s="16" t="b">
        <v>0</v>
      </c>
      <c r="J892" s="16" t="b">
        <v>0</v>
      </c>
      <c r="K892" s="16" t="b">
        <v>0</v>
      </c>
      <c r="L892" s="17" t="b">
        <v>0</v>
      </c>
      <c r="M892" s="18" t="s">
        <v>2159</v>
      </c>
      <c r="N892" s="19"/>
      <c r="O892" s="20"/>
      <c r="P892" s="15" t="b">
        <v>1</v>
      </c>
      <c r="Q892" s="16" t="b">
        <v>0</v>
      </c>
      <c r="R892" s="17" t="b">
        <v>0</v>
      </c>
      <c r="S892" s="74"/>
      <c r="T892" s="16"/>
      <c r="U892" s="16"/>
      <c r="V892" s="16"/>
      <c r="W892" s="16"/>
      <c r="X892" s="21"/>
      <c r="Y892" s="16"/>
      <c r="Z892" s="16"/>
      <c r="AA892" s="16"/>
      <c r="AB892" s="16"/>
      <c r="AC892" s="16"/>
      <c r="AD892" s="16"/>
      <c r="AE892" s="16"/>
      <c r="AF892" s="16"/>
      <c r="AG892" s="16"/>
      <c r="AH892" s="19"/>
      <c r="AI892" s="25"/>
      <c r="AJ892" s="27"/>
      <c r="AK892" s="27"/>
      <c r="AL892" s="27"/>
      <c r="AM892" s="27"/>
      <c r="AN892" s="27"/>
      <c r="AO892" s="28"/>
      <c r="AP892" s="27"/>
      <c r="AQ892" s="27"/>
      <c r="AR892" s="27"/>
      <c r="AS892" s="27"/>
      <c r="AT892" s="27"/>
      <c r="AU892" s="27"/>
      <c r="AV892" s="27"/>
      <c r="AW892" s="27"/>
      <c r="AX892" s="27"/>
      <c r="AY892" s="27"/>
      <c r="AZ892" s="29"/>
    </row>
    <row r="893">
      <c r="A893" s="9" t="s">
        <v>4233</v>
      </c>
      <c r="B893" s="10"/>
      <c r="C893" s="11"/>
      <c r="E893" s="12" t="s">
        <v>3774</v>
      </c>
      <c r="F893" s="10"/>
      <c r="G893" s="14" t="s">
        <v>4234</v>
      </c>
      <c r="H893" s="15" t="b">
        <v>1</v>
      </c>
      <c r="I893" s="16" t="b">
        <v>0</v>
      </c>
      <c r="J893" s="16" t="b">
        <v>0</v>
      </c>
      <c r="K893" s="16" t="b">
        <v>0</v>
      </c>
      <c r="L893" s="17" t="b">
        <v>0</v>
      </c>
      <c r="M893" s="18" t="s">
        <v>4235</v>
      </c>
      <c r="N893" s="19"/>
      <c r="O893" s="20"/>
      <c r="P893" s="15" t="b">
        <v>1</v>
      </c>
      <c r="Q893" s="22" t="b">
        <v>1</v>
      </c>
      <c r="R893" s="23" t="b">
        <v>1</v>
      </c>
      <c r="S893" s="74"/>
      <c r="T893" s="16"/>
      <c r="U893" s="16"/>
      <c r="V893" s="16"/>
      <c r="W893" s="16"/>
      <c r="X893" s="21"/>
      <c r="Y893" s="16"/>
      <c r="Z893" s="16"/>
      <c r="AA893" s="16"/>
      <c r="AB893" s="16"/>
      <c r="AC893" s="16"/>
      <c r="AD893" s="16"/>
      <c r="AE893" s="16"/>
      <c r="AF893" s="16"/>
      <c r="AG893" s="16"/>
      <c r="AH893" s="19"/>
      <c r="AI893" s="25"/>
      <c r="AJ893" s="27"/>
      <c r="AK893" s="27"/>
      <c r="AL893" s="27"/>
      <c r="AM893" s="27"/>
      <c r="AN893" s="27"/>
      <c r="AO893" s="28"/>
      <c r="AP893" s="27"/>
      <c r="AQ893" s="27"/>
      <c r="AR893" s="27"/>
      <c r="AS893" s="27"/>
      <c r="AT893" s="27"/>
      <c r="AU893" s="27"/>
      <c r="AV893" s="27"/>
      <c r="AW893" s="27"/>
      <c r="AX893" s="27"/>
      <c r="AY893" s="27"/>
      <c r="AZ893" s="29"/>
    </row>
    <row r="894">
      <c r="A894" s="45" t="s">
        <v>4236</v>
      </c>
      <c r="B894" s="37"/>
      <c r="C894" s="32">
        <v>9.19886075743E11</v>
      </c>
      <c r="D894" s="33"/>
      <c r="E894" s="46" t="s">
        <v>4237</v>
      </c>
      <c r="F894" s="29"/>
      <c r="G894" s="47" t="s">
        <v>4238</v>
      </c>
      <c r="H894" s="21" t="b">
        <v>0</v>
      </c>
      <c r="I894" s="16" t="b">
        <v>0</v>
      </c>
      <c r="J894" s="16" t="b">
        <v>0</v>
      </c>
      <c r="K894" s="22" t="b">
        <v>1</v>
      </c>
      <c r="L894" s="17" t="b">
        <v>0</v>
      </c>
      <c r="M894" s="18"/>
      <c r="N894" s="37" t="s">
        <v>1043</v>
      </c>
      <c r="O894" s="38" t="s">
        <v>4239</v>
      </c>
      <c r="P894" s="26" t="b">
        <v>0</v>
      </c>
      <c r="Q894" s="27" t="b">
        <v>0</v>
      </c>
      <c r="R894" s="28" t="b">
        <v>0</v>
      </c>
      <c r="X894" s="39"/>
      <c r="AI894" s="41"/>
      <c r="AJ894" s="27" t="b">
        <v>0</v>
      </c>
      <c r="AK894" s="27" t="b">
        <v>0</v>
      </c>
      <c r="AL894" s="27" t="b">
        <v>0</v>
      </c>
      <c r="AM894" s="27" t="b">
        <v>0</v>
      </c>
      <c r="AN894" s="27" t="b">
        <v>0</v>
      </c>
      <c r="AO894" s="28" t="b">
        <v>0</v>
      </c>
      <c r="AP894" s="27" t="b">
        <v>0</v>
      </c>
      <c r="AQ894" s="27" t="b">
        <v>0</v>
      </c>
      <c r="AR894" s="27" t="b">
        <v>0</v>
      </c>
      <c r="AS894" s="27" t="b">
        <v>0</v>
      </c>
      <c r="AT894" s="27" t="b">
        <v>0</v>
      </c>
      <c r="AU894" s="27" t="b">
        <v>0</v>
      </c>
      <c r="AV894" s="27" t="b">
        <v>0</v>
      </c>
      <c r="AW894" s="27" t="b">
        <v>0</v>
      </c>
      <c r="AX894" s="27" t="b">
        <v>0</v>
      </c>
      <c r="AY894" s="27" t="b">
        <v>0</v>
      </c>
      <c r="AZ894" s="29"/>
    </row>
    <row r="895">
      <c r="A895" s="9" t="s">
        <v>4240</v>
      </c>
      <c r="B895" s="42" t="s">
        <v>4241</v>
      </c>
      <c r="C895" s="48" t="s">
        <v>4242</v>
      </c>
      <c r="E895" s="12">
        <v>2.0</v>
      </c>
      <c r="F895" s="13" t="s">
        <v>4243</v>
      </c>
      <c r="G895" s="14" t="s">
        <v>4244</v>
      </c>
      <c r="H895" s="15" t="b">
        <v>1</v>
      </c>
      <c r="I895" s="16" t="b">
        <v>0</v>
      </c>
      <c r="J895" s="16" t="b">
        <v>0</v>
      </c>
      <c r="K895" s="16" t="b">
        <v>0</v>
      </c>
      <c r="L895" s="17" t="b">
        <v>0</v>
      </c>
      <c r="M895" s="18" t="s">
        <v>4245</v>
      </c>
      <c r="O895" s="40"/>
      <c r="P895" s="21" t="b">
        <v>0</v>
      </c>
      <c r="Q895" s="16" t="b">
        <v>0</v>
      </c>
      <c r="R895" s="23" t="b">
        <v>1</v>
      </c>
      <c r="X895" s="39"/>
      <c r="AI895" s="41"/>
      <c r="AO895" s="40"/>
    </row>
    <row r="896">
      <c r="A896" s="45" t="s">
        <v>4246</v>
      </c>
      <c r="B896" s="37"/>
      <c r="C896" s="32" t="s">
        <v>4247</v>
      </c>
      <c r="D896" s="29"/>
      <c r="E896" s="46">
        <v>50.0</v>
      </c>
      <c r="F896" s="29"/>
      <c r="G896" s="47" t="s">
        <v>4248</v>
      </c>
      <c r="H896" s="21" t="b">
        <v>0</v>
      </c>
      <c r="I896" s="16" t="b">
        <v>0</v>
      </c>
      <c r="J896" s="22" t="b">
        <v>1</v>
      </c>
      <c r="K896" s="16" t="b">
        <v>0</v>
      </c>
      <c r="L896" s="17" t="b">
        <v>0</v>
      </c>
      <c r="M896" s="18"/>
      <c r="O896" s="40"/>
      <c r="P896" s="66" t="b">
        <v>1</v>
      </c>
      <c r="Q896" s="27" t="b">
        <v>0</v>
      </c>
      <c r="R896" s="28" t="b">
        <v>0</v>
      </c>
      <c r="X896" s="39"/>
      <c r="AI896" s="41"/>
      <c r="AJ896" s="27" t="b">
        <v>0</v>
      </c>
      <c r="AK896" s="27" t="b">
        <v>0</v>
      </c>
      <c r="AL896" s="63" t="b">
        <v>1</v>
      </c>
      <c r="AM896" s="27" t="b">
        <v>0</v>
      </c>
      <c r="AN896" s="27" t="b">
        <v>0</v>
      </c>
      <c r="AO896" s="28" t="b">
        <v>0</v>
      </c>
      <c r="AP896" s="27" t="b">
        <v>0</v>
      </c>
      <c r="AQ896" s="27" t="b">
        <v>0</v>
      </c>
      <c r="AR896" s="27" t="b">
        <v>0</v>
      </c>
      <c r="AS896" s="27" t="b">
        <v>0</v>
      </c>
      <c r="AT896" s="27" t="b">
        <v>0</v>
      </c>
      <c r="AU896" s="27" t="b">
        <v>0</v>
      </c>
      <c r="AV896" s="27" t="b">
        <v>0</v>
      </c>
      <c r="AW896" s="27" t="b">
        <v>0</v>
      </c>
      <c r="AX896" s="27" t="b">
        <v>0</v>
      </c>
      <c r="AY896" s="63" t="b">
        <v>1</v>
      </c>
      <c r="AZ896" s="29" t="s">
        <v>101</v>
      </c>
    </row>
    <row r="897">
      <c r="A897" s="9" t="s">
        <v>4249</v>
      </c>
      <c r="B897" s="10"/>
      <c r="C897" s="48" t="s">
        <v>4250</v>
      </c>
      <c r="E897" s="12" t="s">
        <v>4251</v>
      </c>
      <c r="F897" s="13" t="s">
        <v>4252</v>
      </c>
      <c r="G897" s="14" t="s">
        <v>4253</v>
      </c>
      <c r="H897" s="15" t="b">
        <v>1</v>
      </c>
      <c r="I897" s="16" t="b">
        <v>0</v>
      </c>
      <c r="J897" s="16" t="b">
        <v>0</v>
      </c>
      <c r="K897" s="16" t="b">
        <v>0</v>
      </c>
      <c r="L897" s="17" t="b">
        <v>0</v>
      </c>
      <c r="M897" s="18" t="s">
        <v>4254</v>
      </c>
      <c r="O897" s="40"/>
      <c r="P897" s="15" t="b">
        <v>1</v>
      </c>
      <c r="Q897" s="22" t="b">
        <v>1</v>
      </c>
      <c r="R897" s="23" t="b">
        <v>1</v>
      </c>
      <c r="X897" s="39"/>
      <c r="AI897" s="41"/>
      <c r="AO897" s="40"/>
    </row>
    <row r="898">
      <c r="A898" s="45" t="s">
        <v>4255</v>
      </c>
      <c r="B898" s="45" t="s">
        <v>4256</v>
      </c>
      <c r="C898" s="55" t="s">
        <v>4257</v>
      </c>
      <c r="D898" s="19"/>
      <c r="E898" s="34">
        <v>4.0</v>
      </c>
      <c r="F898" s="45"/>
      <c r="G898" s="57" t="s">
        <v>4258</v>
      </c>
      <c r="H898" s="21" t="b">
        <v>0</v>
      </c>
      <c r="I898" s="22" t="b">
        <v>1</v>
      </c>
      <c r="J898" s="16" t="b">
        <v>0</v>
      </c>
      <c r="K898" s="16" t="b">
        <v>0</v>
      </c>
      <c r="L898" s="17" t="b">
        <v>0</v>
      </c>
      <c r="M898" s="18"/>
      <c r="O898" s="40"/>
      <c r="P898" s="21" t="b">
        <v>0</v>
      </c>
      <c r="Q898" s="16" t="b">
        <v>0</v>
      </c>
      <c r="R898" s="17" t="b">
        <v>0</v>
      </c>
      <c r="S898" s="75" t="b">
        <v>1</v>
      </c>
      <c r="T898" s="22" t="b">
        <v>1</v>
      </c>
      <c r="U898" s="22" t="b">
        <v>1</v>
      </c>
      <c r="V898" s="16" t="b">
        <v>0</v>
      </c>
      <c r="W898" s="16" t="b">
        <v>0</v>
      </c>
      <c r="X898" s="21" t="b">
        <v>0</v>
      </c>
      <c r="Y898" s="22" t="b">
        <v>1</v>
      </c>
      <c r="Z898" s="16" t="b">
        <v>0</v>
      </c>
      <c r="AA898" s="16" t="b">
        <v>0</v>
      </c>
      <c r="AB898" s="16" t="b">
        <v>0</v>
      </c>
      <c r="AC898" s="16" t="b">
        <v>0</v>
      </c>
      <c r="AD898" s="16" t="b">
        <v>0</v>
      </c>
      <c r="AE898" s="16" t="b">
        <v>0</v>
      </c>
      <c r="AF898" s="16" t="b">
        <v>0</v>
      </c>
      <c r="AG898" s="16" t="b">
        <v>0</v>
      </c>
      <c r="AH898" s="19" t="s">
        <v>101</v>
      </c>
      <c r="AI898" s="25" t="s">
        <v>4259</v>
      </c>
      <c r="AO898" s="40"/>
    </row>
    <row r="899">
      <c r="A899" s="9" t="s">
        <v>4260</v>
      </c>
      <c r="B899" s="42" t="s">
        <v>4261</v>
      </c>
      <c r="C899" s="48" t="s">
        <v>4262</v>
      </c>
      <c r="D899" s="50" t="s">
        <v>4263</v>
      </c>
      <c r="E899" s="12">
        <v>5.0</v>
      </c>
      <c r="F899" s="10"/>
      <c r="G899" s="14" t="s">
        <v>4264</v>
      </c>
      <c r="H899" s="15" t="b">
        <v>1</v>
      </c>
      <c r="I899" s="16" t="b">
        <v>0</v>
      </c>
      <c r="J899" s="16" t="b">
        <v>0</v>
      </c>
      <c r="K899" s="16" t="b">
        <v>0</v>
      </c>
      <c r="L899" s="17" t="b">
        <v>0</v>
      </c>
      <c r="M899" s="18" t="s">
        <v>4265</v>
      </c>
      <c r="O899" s="40"/>
      <c r="P899" s="15" t="b">
        <v>1</v>
      </c>
      <c r="Q899" s="22" t="b">
        <v>1</v>
      </c>
      <c r="R899" s="23" t="b">
        <v>1</v>
      </c>
      <c r="X899" s="39"/>
      <c r="AI899" s="41"/>
      <c r="AO899" s="40"/>
    </row>
    <row r="900">
      <c r="A900" s="9" t="s">
        <v>4266</v>
      </c>
      <c r="B900" s="10"/>
      <c r="C900" s="48" t="s">
        <v>4267</v>
      </c>
      <c r="E900" s="12">
        <v>2.0</v>
      </c>
      <c r="F900" s="10"/>
      <c r="G900" s="14" t="s">
        <v>4268</v>
      </c>
      <c r="H900" s="15" t="b">
        <v>1</v>
      </c>
      <c r="I900" s="16" t="b">
        <v>0</v>
      </c>
      <c r="J900" s="16" t="b">
        <v>0</v>
      </c>
      <c r="K900" s="16" t="b">
        <v>0</v>
      </c>
      <c r="L900" s="17" t="b">
        <v>0</v>
      </c>
      <c r="M900" s="18" t="s">
        <v>4269</v>
      </c>
      <c r="O900" s="40"/>
      <c r="P900" s="15" t="b">
        <v>1</v>
      </c>
      <c r="Q900" s="22" t="b">
        <v>1</v>
      </c>
      <c r="R900" s="17" t="b">
        <v>0</v>
      </c>
      <c r="X900" s="39"/>
      <c r="AI900" s="41"/>
      <c r="AO900" s="40"/>
    </row>
    <row r="901">
      <c r="A901" s="45" t="s">
        <v>4270</v>
      </c>
      <c r="B901" s="37" t="s">
        <v>4271</v>
      </c>
      <c r="C901" s="32">
        <v>2.01001903683E11</v>
      </c>
      <c r="D901" s="33" t="s">
        <v>4272</v>
      </c>
      <c r="E901" s="62"/>
      <c r="F901" s="29"/>
      <c r="G901" s="47" t="s">
        <v>4273</v>
      </c>
      <c r="H901" s="21" t="b">
        <v>0</v>
      </c>
      <c r="I901" s="16" t="b">
        <v>0</v>
      </c>
      <c r="J901" s="16" t="b">
        <v>0</v>
      </c>
      <c r="K901" s="22" t="b">
        <v>1</v>
      </c>
      <c r="L901" s="17" t="b">
        <v>0</v>
      </c>
      <c r="M901" s="18"/>
      <c r="N901" s="37" t="s">
        <v>4274</v>
      </c>
      <c r="O901" s="38" t="s">
        <v>4275</v>
      </c>
      <c r="P901" s="26" t="b">
        <v>0</v>
      </c>
      <c r="Q901" s="27" t="b">
        <v>0</v>
      </c>
      <c r="R901" s="28" t="b">
        <v>0</v>
      </c>
      <c r="X901" s="39"/>
      <c r="AI901" s="41"/>
      <c r="AJ901" s="27" t="b">
        <v>0</v>
      </c>
      <c r="AK901" s="27" t="b">
        <v>0</v>
      </c>
      <c r="AL901" s="27" t="b">
        <v>0</v>
      </c>
      <c r="AM901" s="27" t="b">
        <v>0</v>
      </c>
      <c r="AN901" s="27" t="b">
        <v>0</v>
      </c>
      <c r="AO901" s="28" t="b">
        <v>0</v>
      </c>
      <c r="AP901" s="27" t="b">
        <v>0</v>
      </c>
      <c r="AQ901" s="27" t="b">
        <v>0</v>
      </c>
      <c r="AR901" s="27" t="b">
        <v>0</v>
      </c>
      <c r="AS901" s="27" t="b">
        <v>0</v>
      </c>
      <c r="AT901" s="27" t="b">
        <v>0</v>
      </c>
      <c r="AU901" s="27" t="b">
        <v>0</v>
      </c>
      <c r="AV901" s="27" t="b">
        <v>0</v>
      </c>
      <c r="AW901" s="27" t="b">
        <v>0</v>
      </c>
      <c r="AX901" s="27" t="b">
        <v>0</v>
      </c>
      <c r="AY901" s="27" t="b">
        <v>0</v>
      </c>
      <c r="AZ901" s="29"/>
    </row>
    <row r="902">
      <c r="A902" s="30" t="s">
        <v>4276</v>
      </c>
      <c r="B902" s="31" t="s">
        <v>4277</v>
      </c>
      <c r="C902" s="44" t="s">
        <v>4278</v>
      </c>
      <c r="D902" s="33"/>
      <c r="E902" s="60"/>
      <c r="F902" s="35"/>
      <c r="G902" s="36" t="s">
        <v>4279</v>
      </c>
      <c r="H902" s="21" t="b">
        <v>0</v>
      </c>
      <c r="I902" s="16" t="b">
        <v>0</v>
      </c>
      <c r="J902" s="16" t="b">
        <v>0</v>
      </c>
      <c r="K902" s="16" t="b">
        <v>0</v>
      </c>
      <c r="L902" s="23" t="b">
        <v>1</v>
      </c>
      <c r="M902" s="18" t="s">
        <v>4279</v>
      </c>
      <c r="N902" s="37"/>
      <c r="O902" s="38"/>
      <c r="P902" s="21" t="b">
        <v>0</v>
      </c>
      <c r="Q902" s="16" t="b">
        <v>0</v>
      </c>
      <c r="R902" s="17" t="b">
        <v>0</v>
      </c>
      <c r="X902" s="39"/>
      <c r="AI902" s="41"/>
      <c r="AJ902" s="27" t="b">
        <v>0</v>
      </c>
      <c r="AK902" s="27" t="b">
        <v>0</v>
      </c>
      <c r="AL902" s="27" t="b">
        <v>0</v>
      </c>
      <c r="AM902" s="27" t="b">
        <v>0</v>
      </c>
      <c r="AN902" s="27" t="b">
        <v>0</v>
      </c>
      <c r="AO902" s="28" t="b">
        <v>0</v>
      </c>
      <c r="AP902" s="27" t="b">
        <v>0</v>
      </c>
      <c r="AQ902" s="27" t="b">
        <v>0</v>
      </c>
      <c r="AR902" s="27" t="b">
        <v>0</v>
      </c>
      <c r="AS902" s="27" t="b">
        <v>0</v>
      </c>
      <c r="AT902" s="27" t="b">
        <v>0</v>
      </c>
      <c r="AU902" s="27" t="b">
        <v>0</v>
      </c>
      <c r="AV902" s="27" t="b">
        <v>0</v>
      </c>
      <c r="AW902" s="27" t="b">
        <v>0</v>
      </c>
      <c r="AX902" s="27" t="b">
        <v>0</v>
      </c>
      <c r="AY902" s="27" t="b">
        <v>0</v>
      </c>
      <c r="AZ902" s="29"/>
    </row>
    <row r="903">
      <c r="A903" s="30" t="s">
        <v>4280</v>
      </c>
      <c r="B903" s="37"/>
      <c r="C903" s="44" t="s">
        <v>4281</v>
      </c>
      <c r="D903" s="33"/>
      <c r="E903" s="34">
        <v>100000.0</v>
      </c>
      <c r="F903" s="35"/>
      <c r="G903" s="36" t="s">
        <v>4282</v>
      </c>
      <c r="H903" s="21" t="b">
        <v>0</v>
      </c>
      <c r="I903" s="16" t="b">
        <v>0</v>
      </c>
      <c r="J903" s="16" t="b">
        <v>0</v>
      </c>
      <c r="K903" s="16" t="b">
        <v>0</v>
      </c>
      <c r="L903" s="23" t="b">
        <v>1</v>
      </c>
      <c r="M903" s="18" t="s">
        <v>4283</v>
      </c>
      <c r="N903" s="37"/>
      <c r="O903" s="38"/>
      <c r="P903" s="15" t="b">
        <v>1</v>
      </c>
      <c r="Q903" s="22" t="b">
        <v>1</v>
      </c>
      <c r="R903" s="17" t="b">
        <v>0</v>
      </c>
      <c r="X903" s="39"/>
      <c r="AI903" s="41"/>
      <c r="AJ903" s="27" t="b">
        <v>0</v>
      </c>
      <c r="AK903" s="27" t="b">
        <v>0</v>
      </c>
      <c r="AL903" s="27" t="b">
        <v>0</v>
      </c>
      <c r="AM903" s="27" t="b">
        <v>0</v>
      </c>
      <c r="AN903" s="27" t="b">
        <v>0</v>
      </c>
      <c r="AO903" s="28" t="b">
        <v>0</v>
      </c>
      <c r="AP903" s="27" t="b">
        <v>0</v>
      </c>
      <c r="AQ903" s="27" t="b">
        <v>0</v>
      </c>
      <c r="AR903" s="27" t="b">
        <v>0</v>
      </c>
      <c r="AS903" s="27" t="b">
        <v>0</v>
      </c>
      <c r="AT903" s="27" t="b">
        <v>0</v>
      </c>
      <c r="AU903" s="27" t="b">
        <v>0</v>
      </c>
      <c r="AV903" s="27" t="b">
        <v>0</v>
      </c>
      <c r="AW903" s="27" t="b">
        <v>0</v>
      </c>
      <c r="AX903" s="27" t="b">
        <v>0</v>
      </c>
      <c r="AY903" s="27" t="b">
        <v>0</v>
      </c>
      <c r="AZ903" s="29"/>
    </row>
    <row r="904">
      <c r="A904" s="45" t="s">
        <v>4284</v>
      </c>
      <c r="B904" s="37" t="s">
        <v>4285</v>
      </c>
      <c r="C904" s="32">
        <v>9.23182477003E11</v>
      </c>
      <c r="D904" s="29"/>
      <c r="E904" s="46" t="s">
        <v>4286</v>
      </c>
      <c r="F904" s="33" t="s">
        <v>4287</v>
      </c>
      <c r="G904" s="47" t="s">
        <v>4288</v>
      </c>
      <c r="H904" s="21" t="b">
        <v>0</v>
      </c>
      <c r="I904" s="16" t="b">
        <v>0</v>
      </c>
      <c r="J904" s="22" t="b">
        <v>1</v>
      </c>
      <c r="K904" s="16" t="b">
        <v>0</v>
      </c>
      <c r="L904" s="17" t="b">
        <v>0</v>
      </c>
      <c r="M904" s="18"/>
      <c r="O904" s="40"/>
      <c r="P904" s="66" t="b">
        <v>1</v>
      </c>
      <c r="Q904" s="63" t="b">
        <v>1</v>
      </c>
      <c r="R904" s="28" t="b">
        <v>0</v>
      </c>
      <c r="X904" s="39"/>
      <c r="AI904" s="41"/>
      <c r="AJ904" s="63" t="b">
        <v>1</v>
      </c>
      <c r="AK904" s="63" t="b">
        <v>1</v>
      </c>
      <c r="AL904" s="63" t="b">
        <v>1</v>
      </c>
      <c r="AM904" s="27" t="b">
        <v>0</v>
      </c>
      <c r="AN904" s="27" t="b">
        <v>0</v>
      </c>
      <c r="AO904" s="28" t="b">
        <v>0</v>
      </c>
      <c r="AP904" s="27" t="b">
        <v>0</v>
      </c>
      <c r="AQ904" s="63" t="b">
        <v>1</v>
      </c>
      <c r="AR904" s="27" t="b">
        <v>0</v>
      </c>
      <c r="AS904" s="27" t="b">
        <v>0</v>
      </c>
      <c r="AT904" s="27" t="b">
        <v>0</v>
      </c>
      <c r="AU904" s="27" t="b">
        <v>0</v>
      </c>
      <c r="AV904" s="27" t="b">
        <v>0</v>
      </c>
      <c r="AW904" s="27" t="b">
        <v>0</v>
      </c>
      <c r="AX904" s="27" t="b">
        <v>0</v>
      </c>
      <c r="AY904" s="27" t="b">
        <v>0</v>
      </c>
      <c r="AZ904" s="68" t="s">
        <v>4289</v>
      </c>
    </row>
    <row r="905">
      <c r="A905" s="45" t="s">
        <v>4290</v>
      </c>
      <c r="B905" s="37" t="s">
        <v>4291</v>
      </c>
      <c r="C905" s="67"/>
      <c r="D905" s="29"/>
      <c r="E905" s="46">
        <v>4.0</v>
      </c>
      <c r="F905" s="33" t="s">
        <v>4292</v>
      </c>
      <c r="G905" s="47" t="s">
        <v>4293</v>
      </c>
      <c r="H905" s="21" t="b">
        <v>0</v>
      </c>
      <c r="I905" s="16" t="b">
        <v>0</v>
      </c>
      <c r="J905" s="22" t="b">
        <v>1</v>
      </c>
      <c r="K905" s="16" t="b">
        <v>0</v>
      </c>
      <c r="L905" s="17" t="b">
        <v>0</v>
      </c>
      <c r="M905" s="18"/>
      <c r="O905" s="40"/>
      <c r="P905" s="66" t="b">
        <v>1</v>
      </c>
      <c r="Q905" s="27" t="b">
        <v>0</v>
      </c>
      <c r="R905" s="28" t="b">
        <v>0</v>
      </c>
      <c r="X905" s="39"/>
      <c r="AI905" s="41"/>
      <c r="AJ905" s="27" t="b">
        <v>0</v>
      </c>
      <c r="AK905" s="63" t="b">
        <v>1</v>
      </c>
      <c r="AL905" s="63" t="b">
        <v>1</v>
      </c>
      <c r="AM905" s="27" t="b">
        <v>0</v>
      </c>
      <c r="AN905" s="27" t="b">
        <v>0</v>
      </c>
      <c r="AO905" s="28" t="b">
        <v>0</v>
      </c>
      <c r="AP905" s="27" t="b">
        <v>0</v>
      </c>
      <c r="AQ905" s="63" t="b">
        <v>1</v>
      </c>
      <c r="AR905" s="27" t="b">
        <v>0</v>
      </c>
      <c r="AS905" s="63" t="b">
        <v>1</v>
      </c>
      <c r="AT905" s="27" t="b">
        <v>0</v>
      </c>
      <c r="AU905" s="27" t="b">
        <v>0</v>
      </c>
      <c r="AV905" s="27" t="b">
        <v>0</v>
      </c>
      <c r="AW905" s="27" t="b">
        <v>0</v>
      </c>
      <c r="AX905" s="27" t="b">
        <v>0</v>
      </c>
      <c r="AY905" s="27" t="b">
        <v>0</v>
      </c>
      <c r="AZ905" s="29" t="s">
        <v>101</v>
      </c>
    </row>
    <row r="906">
      <c r="A906" s="9" t="s">
        <v>4294</v>
      </c>
      <c r="B906" s="42" t="s">
        <v>4295</v>
      </c>
      <c r="C906" s="48" t="s">
        <v>4296</v>
      </c>
      <c r="D906" s="50" t="s">
        <v>4297</v>
      </c>
      <c r="E906" s="12">
        <v>1.0</v>
      </c>
      <c r="F906" s="13" t="s">
        <v>4298</v>
      </c>
      <c r="G906" s="14" t="s">
        <v>4299</v>
      </c>
      <c r="H906" s="15" t="b">
        <v>1</v>
      </c>
      <c r="I906" s="16" t="b">
        <v>0</v>
      </c>
      <c r="J906" s="16" t="b">
        <v>0</v>
      </c>
      <c r="K906" s="16" t="b">
        <v>0</v>
      </c>
      <c r="L906" s="17" t="b">
        <v>0</v>
      </c>
      <c r="M906" s="18" t="s">
        <v>4300</v>
      </c>
      <c r="O906" s="40"/>
      <c r="P906" s="15" t="b">
        <v>1</v>
      </c>
      <c r="Q906" s="22" t="b">
        <v>1</v>
      </c>
      <c r="R906" s="23" t="b">
        <v>1</v>
      </c>
      <c r="X906" s="39"/>
      <c r="AI906" s="41"/>
      <c r="AO906" s="40"/>
    </row>
    <row r="907">
      <c r="A907" s="30" t="s">
        <v>4301</v>
      </c>
      <c r="B907" s="37"/>
      <c r="C907" s="44" t="s">
        <v>4302</v>
      </c>
      <c r="D907" s="33"/>
      <c r="E907" s="34">
        <v>1.0</v>
      </c>
      <c r="F907" s="35" t="s">
        <v>4303</v>
      </c>
      <c r="G907" s="36" t="s">
        <v>4304</v>
      </c>
      <c r="H907" s="21" t="b">
        <v>0</v>
      </c>
      <c r="I907" s="16" t="b">
        <v>0</v>
      </c>
      <c r="J907" s="16" t="b">
        <v>0</v>
      </c>
      <c r="K907" s="16" t="b">
        <v>0</v>
      </c>
      <c r="L907" s="23" t="b">
        <v>1</v>
      </c>
      <c r="M907" s="18" t="s">
        <v>4305</v>
      </c>
      <c r="N907" s="37"/>
      <c r="O907" s="38"/>
      <c r="P907" s="21" t="b">
        <v>0</v>
      </c>
      <c r="Q907" s="16" t="b">
        <v>0</v>
      </c>
      <c r="R907" s="17" t="b">
        <v>0</v>
      </c>
      <c r="X907" s="39"/>
      <c r="AI907" s="41"/>
      <c r="AJ907" s="27" t="b">
        <v>0</v>
      </c>
      <c r="AK907" s="27" t="b">
        <v>0</v>
      </c>
      <c r="AL907" s="27" t="b">
        <v>0</v>
      </c>
      <c r="AM907" s="27" t="b">
        <v>0</v>
      </c>
      <c r="AN907" s="27" t="b">
        <v>0</v>
      </c>
      <c r="AO907" s="28" t="b">
        <v>0</v>
      </c>
      <c r="AP907" s="27" t="b">
        <v>0</v>
      </c>
      <c r="AQ907" s="27" t="b">
        <v>0</v>
      </c>
      <c r="AR907" s="27" t="b">
        <v>0</v>
      </c>
      <c r="AS907" s="27" t="b">
        <v>0</v>
      </c>
      <c r="AT907" s="27" t="b">
        <v>0</v>
      </c>
      <c r="AU907" s="27" t="b">
        <v>0</v>
      </c>
      <c r="AV907" s="27" t="b">
        <v>0</v>
      </c>
      <c r="AW907" s="27" t="b">
        <v>0</v>
      </c>
      <c r="AX907" s="27" t="b">
        <v>0</v>
      </c>
      <c r="AY907" s="27" t="b">
        <v>0</v>
      </c>
      <c r="AZ907" s="29"/>
    </row>
    <row r="908">
      <c r="A908" s="9" t="s">
        <v>4306</v>
      </c>
      <c r="B908" s="42" t="s">
        <v>4307</v>
      </c>
      <c r="C908" s="48" t="s">
        <v>4308</v>
      </c>
      <c r="D908" s="50" t="s">
        <v>4309</v>
      </c>
      <c r="E908" s="12">
        <v>1.0</v>
      </c>
      <c r="F908" s="13" t="s">
        <v>4310</v>
      </c>
      <c r="G908" s="14" t="s">
        <v>4311</v>
      </c>
      <c r="H908" s="15" t="b">
        <v>1</v>
      </c>
      <c r="I908" s="16" t="b">
        <v>0</v>
      </c>
      <c r="J908" s="16" t="b">
        <v>0</v>
      </c>
      <c r="K908" s="16" t="b">
        <v>0</v>
      </c>
      <c r="L908" s="17" t="b">
        <v>0</v>
      </c>
      <c r="M908" s="18" t="s">
        <v>4312</v>
      </c>
      <c r="O908" s="40"/>
      <c r="P908" s="15" t="b">
        <v>1</v>
      </c>
      <c r="Q908" s="16" t="b">
        <v>0</v>
      </c>
      <c r="R908" s="17" t="b">
        <v>0</v>
      </c>
      <c r="X908" s="39"/>
      <c r="AI908" s="41"/>
      <c r="AO908" s="40"/>
    </row>
    <row r="909">
      <c r="A909" s="9" t="s">
        <v>4313</v>
      </c>
      <c r="B909" s="42" t="s">
        <v>4314</v>
      </c>
      <c r="C909" s="48" t="s">
        <v>4315</v>
      </c>
      <c r="D909" s="50" t="s">
        <v>4316</v>
      </c>
      <c r="E909" s="12">
        <v>4.0</v>
      </c>
      <c r="F909" s="13" t="s">
        <v>4317</v>
      </c>
      <c r="G909" s="14" t="s">
        <v>4318</v>
      </c>
      <c r="H909" s="15" t="b">
        <v>1</v>
      </c>
      <c r="I909" s="16" t="b">
        <v>0</v>
      </c>
      <c r="J909" s="16" t="b">
        <v>0</v>
      </c>
      <c r="K909" s="16" t="b">
        <v>0</v>
      </c>
      <c r="L909" s="17" t="b">
        <v>0</v>
      </c>
      <c r="M909" s="18" t="s">
        <v>2109</v>
      </c>
      <c r="N909" s="19"/>
      <c r="O909" s="20"/>
      <c r="P909" s="15" t="b">
        <v>1</v>
      </c>
      <c r="Q909" s="22" t="b">
        <v>1</v>
      </c>
      <c r="R909" s="23" t="b">
        <v>1</v>
      </c>
      <c r="S909" s="74"/>
      <c r="T909" s="16"/>
      <c r="U909" s="16"/>
      <c r="V909" s="16"/>
      <c r="W909" s="16"/>
      <c r="X909" s="21"/>
      <c r="Y909" s="16"/>
      <c r="Z909" s="16"/>
      <c r="AA909" s="16"/>
      <c r="AB909" s="16"/>
      <c r="AC909" s="16"/>
      <c r="AD909" s="16"/>
      <c r="AE909" s="16"/>
      <c r="AF909" s="16"/>
      <c r="AG909" s="16"/>
      <c r="AH909" s="19"/>
      <c r="AI909" s="25"/>
      <c r="AJ909" s="27"/>
      <c r="AK909" s="27"/>
      <c r="AL909" s="27"/>
      <c r="AM909" s="27"/>
      <c r="AN909" s="27"/>
      <c r="AO909" s="28"/>
      <c r="AP909" s="27"/>
      <c r="AQ909" s="27"/>
      <c r="AR909" s="27"/>
      <c r="AS909" s="27"/>
      <c r="AT909" s="27"/>
      <c r="AU909" s="27"/>
      <c r="AV909" s="27"/>
      <c r="AW909" s="27"/>
      <c r="AX909" s="27"/>
      <c r="AY909" s="27"/>
      <c r="AZ909" s="29"/>
    </row>
    <row r="910">
      <c r="A910" s="9" t="s">
        <v>4319</v>
      </c>
      <c r="B910" s="10"/>
      <c r="C910" s="48" t="s">
        <v>4320</v>
      </c>
      <c r="E910" s="12">
        <v>10.0</v>
      </c>
      <c r="F910" s="13" t="s">
        <v>4321</v>
      </c>
      <c r="G910" s="14" t="s">
        <v>4322</v>
      </c>
      <c r="H910" s="15" t="b">
        <v>1</v>
      </c>
      <c r="I910" s="16" t="b">
        <v>0</v>
      </c>
      <c r="J910" s="16" t="b">
        <v>0</v>
      </c>
      <c r="K910" s="16" t="b">
        <v>0</v>
      </c>
      <c r="L910" s="17" t="b">
        <v>0</v>
      </c>
      <c r="M910" s="18" t="s">
        <v>444</v>
      </c>
      <c r="N910" s="19"/>
      <c r="O910" s="20"/>
      <c r="P910" s="21" t="b">
        <v>0</v>
      </c>
      <c r="Q910" s="16" t="b">
        <v>0</v>
      </c>
      <c r="R910" s="23" t="b">
        <v>1</v>
      </c>
      <c r="S910" s="74"/>
      <c r="T910" s="16"/>
      <c r="U910" s="16"/>
      <c r="V910" s="16"/>
      <c r="W910" s="16"/>
      <c r="X910" s="21"/>
      <c r="Y910" s="16"/>
      <c r="Z910" s="16"/>
      <c r="AA910" s="16"/>
      <c r="AB910" s="16"/>
      <c r="AC910" s="16"/>
      <c r="AD910" s="16"/>
      <c r="AE910" s="16"/>
      <c r="AF910" s="16"/>
      <c r="AG910" s="16"/>
      <c r="AH910" s="19"/>
      <c r="AI910" s="25"/>
      <c r="AJ910" s="27"/>
      <c r="AK910" s="27"/>
      <c r="AL910" s="27"/>
      <c r="AM910" s="27"/>
      <c r="AN910" s="27"/>
      <c r="AO910" s="28"/>
      <c r="AP910" s="27"/>
      <c r="AQ910" s="27"/>
      <c r="AR910" s="27"/>
      <c r="AS910" s="27"/>
      <c r="AT910" s="27"/>
      <c r="AU910" s="27"/>
      <c r="AV910" s="27"/>
      <c r="AW910" s="27"/>
      <c r="AX910" s="27"/>
      <c r="AY910" s="27"/>
      <c r="AZ910" s="29"/>
    </row>
    <row r="911">
      <c r="A911" s="45" t="s">
        <v>4323</v>
      </c>
      <c r="B911" s="37" t="s">
        <v>4324</v>
      </c>
      <c r="C911" s="32">
        <v>9.19030005722E11</v>
      </c>
      <c r="D911" s="37" t="s">
        <v>4325</v>
      </c>
      <c r="E911" s="46">
        <v>4.0</v>
      </c>
      <c r="F911" s="29"/>
      <c r="G911" s="47" t="s">
        <v>4326</v>
      </c>
      <c r="H911" s="21" t="b">
        <v>0</v>
      </c>
      <c r="I911" s="16" t="b">
        <v>0</v>
      </c>
      <c r="J911" s="22" t="b">
        <v>1</v>
      </c>
      <c r="K911" s="16" t="b">
        <v>0</v>
      </c>
      <c r="L911" s="17" t="b">
        <v>0</v>
      </c>
      <c r="M911" s="18"/>
      <c r="O911" s="40"/>
      <c r="P911" s="66" t="b">
        <v>1</v>
      </c>
      <c r="Q911" s="27" t="b">
        <v>0</v>
      </c>
      <c r="R911" s="28" t="b">
        <v>0</v>
      </c>
      <c r="X911" s="39"/>
      <c r="AI911" s="41"/>
      <c r="AJ911" s="27" t="b">
        <v>0</v>
      </c>
      <c r="AK911" s="63" t="b">
        <v>1</v>
      </c>
      <c r="AL911" s="63" t="b">
        <v>1</v>
      </c>
      <c r="AM911" s="27" t="b">
        <v>0</v>
      </c>
      <c r="AN911" s="27" t="b">
        <v>0</v>
      </c>
      <c r="AO911" s="28" t="b">
        <v>0</v>
      </c>
      <c r="AP911" s="63" t="b">
        <v>1</v>
      </c>
      <c r="AQ911" s="27" t="b">
        <v>0</v>
      </c>
      <c r="AR911" s="27" t="b">
        <v>0</v>
      </c>
      <c r="AS911" s="27" t="b">
        <v>0</v>
      </c>
      <c r="AT911" s="27" t="b">
        <v>0</v>
      </c>
      <c r="AU911" s="27" t="b">
        <v>0</v>
      </c>
      <c r="AV911" s="27" t="b">
        <v>0</v>
      </c>
      <c r="AW911" s="27" t="b">
        <v>0</v>
      </c>
      <c r="AX911" s="27" t="b">
        <v>0</v>
      </c>
      <c r="AY911" s="27" t="b">
        <v>0</v>
      </c>
      <c r="AZ911" s="29" t="s">
        <v>101</v>
      </c>
    </row>
    <row r="912">
      <c r="A912" s="9" t="s">
        <v>4327</v>
      </c>
      <c r="B912" s="10"/>
      <c r="C912" s="11"/>
      <c r="E912" s="12">
        <v>6000.0</v>
      </c>
      <c r="F912" s="10"/>
      <c r="G912" s="14" t="s">
        <v>4328</v>
      </c>
      <c r="H912" s="15" t="b">
        <v>1</v>
      </c>
      <c r="I912" s="16" t="b">
        <v>0</v>
      </c>
      <c r="J912" s="16" t="b">
        <v>0</v>
      </c>
      <c r="K912" s="16" t="b">
        <v>0</v>
      </c>
      <c r="L912" s="17" t="b">
        <v>0</v>
      </c>
      <c r="M912" s="18" t="s">
        <v>4329</v>
      </c>
      <c r="N912" s="19"/>
      <c r="O912" s="20"/>
      <c r="P912" s="21" t="b">
        <v>0</v>
      </c>
      <c r="Q912" s="22" t="b">
        <v>1</v>
      </c>
      <c r="R912" s="23" t="b">
        <v>1</v>
      </c>
      <c r="S912" s="74"/>
      <c r="T912" s="16"/>
      <c r="U912" s="16"/>
      <c r="V912" s="16"/>
      <c r="W912" s="16"/>
      <c r="X912" s="21"/>
      <c r="Y912" s="16"/>
      <c r="Z912" s="16"/>
      <c r="AA912" s="16"/>
      <c r="AB912" s="16"/>
      <c r="AC912" s="16"/>
      <c r="AD912" s="16"/>
      <c r="AE912" s="16"/>
      <c r="AF912" s="16"/>
      <c r="AG912" s="16"/>
      <c r="AH912" s="19"/>
      <c r="AI912" s="25"/>
      <c r="AJ912" s="27"/>
      <c r="AK912" s="27"/>
      <c r="AL912" s="27"/>
      <c r="AM912" s="27"/>
      <c r="AN912" s="27"/>
      <c r="AO912" s="28"/>
      <c r="AP912" s="27"/>
      <c r="AQ912" s="27"/>
      <c r="AR912" s="27"/>
      <c r="AS912" s="27"/>
      <c r="AT912" s="27"/>
      <c r="AU912" s="27"/>
      <c r="AV912" s="27"/>
      <c r="AW912" s="27"/>
      <c r="AX912" s="27"/>
      <c r="AY912" s="27"/>
      <c r="AZ912" s="71"/>
    </row>
    <row r="913">
      <c r="A913" s="45" t="s">
        <v>4330</v>
      </c>
      <c r="B913" s="45" t="s">
        <v>4331</v>
      </c>
      <c r="C913" s="55" t="s">
        <v>4332</v>
      </c>
      <c r="D913" s="19"/>
      <c r="E913" s="34">
        <v>150.0</v>
      </c>
      <c r="F913" s="45"/>
      <c r="G913" s="57" t="s">
        <v>4333</v>
      </c>
      <c r="H913" s="21" t="b">
        <v>0</v>
      </c>
      <c r="I913" s="22" t="b">
        <v>1</v>
      </c>
      <c r="J913" s="16" t="b">
        <v>0</v>
      </c>
      <c r="K913" s="16" t="b">
        <v>0</v>
      </c>
      <c r="L913" s="17" t="b">
        <v>0</v>
      </c>
      <c r="M913" s="18"/>
      <c r="O913" s="40"/>
      <c r="P913" s="21" t="b">
        <v>0</v>
      </c>
      <c r="Q913" s="22" t="b">
        <v>1</v>
      </c>
      <c r="R913" s="23" t="b">
        <v>1</v>
      </c>
      <c r="S913" s="75" t="b">
        <v>1</v>
      </c>
      <c r="T913" s="22" t="b">
        <v>1</v>
      </c>
      <c r="U913" s="22" t="b">
        <v>1</v>
      </c>
      <c r="V913" s="16" t="b">
        <v>0</v>
      </c>
      <c r="W913" s="16" t="b">
        <v>0</v>
      </c>
      <c r="X913" s="21" t="b">
        <v>0</v>
      </c>
      <c r="Y913" s="22" t="b">
        <v>1</v>
      </c>
      <c r="Z913" s="16" t="b">
        <v>0</v>
      </c>
      <c r="AA913" s="16" t="b">
        <v>0</v>
      </c>
      <c r="AB913" s="16" t="b">
        <v>0</v>
      </c>
      <c r="AC913" s="16" t="b">
        <v>0</v>
      </c>
      <c r="AD913" s="16" t="b">
        <v>0</v>
      </c>
      <c r="AE913" s="16" t="b">
        <v>0</v>
      </c>
      <c r="AF913" s="16" t="b">
        <v>0</v>
      </c>
      <c r="AG913" s="16" t="b">
        <v>0</v>
      </c>
      <c r="AH913" s="19" t="s">
        <v>101</v>
      </c>
      <c r="AI913" s="25" t="s">
        <v>3373</v>
      </c>
      <c r="AO913" s="40"/>
    </row>
    <row r="914">
      <c r="A914" s="30" t="s">
        <v>4334</v>
      </c>
      <c r="B914" s="37"/>
      <c r="C914" s="44" t="s">
        <v>4335</v>
      </c>
      <c r="D914" s="33"/>
      <c r="E914" s="34">
        <v>1000.0</v>
      </c>
      <c r="F914" s="35"/>
      <c r="G914" s="36" t="s">
        <v>4336</v>
      </c>
      <c r="H914" s="21" t="b">
        <v>0</v>
      </c>
      <c r="I914" s="16" t="b">
        <v>0</v>
      </c>
      <c r="J914" s="16" t="b">
        <v>0</v>
      </c>
      <c r="K914" s="16" t="b">
        <v>0</v>
      </c>
      <c r="L914" s="23" t="b">
        <v>1</v>
      </c>
      <c r="M914" s="18" t="s">
        <v>4337</v>
      </c>
      <c r="N914" s="37"/>
      <c r="O914" s="38"/>
      <c r="P914" s="15" t="b">
        <v>1</v>
      </c>
      <c r="Q914" s="22" t="b">
        <v>1</v>
      </c>
      <c r="R914" s="23" t="b">
        <v>1</v>
      </c>
      <c r="X914" s="39"/>
      <c r="AI914" s="41"/>
      <c r="AJ914" s="27" t="b">
        <v>0</v>
      </c>
      <c r="AK914" s="27" t="b">
        <v>0</v>
      </c>
      <c r="AL914" s="27" t="b">
        <v>0</v>
      </c>
      <c r="AM914" s="27" t="b">
        <v>0</v>
      </c>
      <c r="AN914" s="27" t="b">
        <v>0</v>
      </c>
      <c r="AO914" s="28" t="b">
        <v>0</v>
      </c>
      <c r="AP914" s="27" t="b">
        <v>0</v>
      </c>
      <c r="AQ914" s="27" t="b">
        <v>0</v>
      </c>
      <c r="AR914" s="27" t="b">
        <v>0</v>
      </c>
      <c r="AS914" s="27" t="b">
        <v>0</v>
      </c>
      <c r="AT914" s="27" t="b">
        <v>0</v>
      </c>
      <c r="AU914" s="27" t="b">
        <v>0</v>
      </c>
      <c r="AV914" s="27" t="b">
        <v>0</v>
      </c>
      <c r="AW914" s="27" t="b">
        <v>0</v>
      </c>
      <c r="AX914" s="27" t="b">
        <v>0</v>
      </c>
      <c r="AY914" s="27" t="b">
        <v>0</v>
      </c>
      <c r="AZ914" s="29"/>
    </row>
    <row r="915">
      <c r="A915" s="9" t="s">
        <v>4338</v>
      </c>
      <c r="B915" s="42" t="s">
        <v>4339</v>
      </c>
      <c r="C915" s="48" t="s">
        <v>4340</v>
      </c>
      <c r="D915" s="50" t="s">
        <v>4341</v>
      </c>
      <c r="E915" s="12">
        <v>2.0</v>
      </c>
      <c r="F915" s="10"/>
      <c r="G915" s="14" t="s">
        <v>4342</v>
      </c>
      <c r="H915" s="15" t="b">
        <v>1</v>
      </c>
      <c r="I915" s="16" t="b">
        <v>0</v>
      </c>
      <c r="J915" s="16" t="b">
        <v>0</v>
      </c>
      <c r="K915" s="16" t="b">
        <v>0</v>
      </c>
      <c r="L915" s="17" t="b">
        <v>0</v>
      </c>
      <c r="M915" s="18" t="s">
        <v>4343</v>
      </c>
      <c r="N915" s="19"/>
      <c r="O915" s="20"/>
      <c r="P915" s="15" t="b">
        <v>1</v>
      </c>
      <c r="Q915" s="16" t="b">
        <v>0</v>
      </c>
      <c r="R915" s="23" t="b">
        <v>1</v>
      </c>
      <c r="S915" s="74"/>
      <c r="T915" s="16"/>
      <c r="U915" s="16"/>
      <c r="V915" s="16"/>
      <c r="W915" s="16"/>
      <c r="X915" s="21"/>
      <c r="Y915" s="16"/>
      <c r="Z915" s="16"/>
      <c r="AA915" s="16"/>
      <c r="AB915" s="16"/>
      <c r="AC915" s="16"/>
      <c r="AD915" s="16"/>
      <c r="AE915" s="16"/>
      <c r="AF915" s="16"/>
      <c r="AG915" s="16"/>
      <c r="AH915" s="19"/>
      <c r="AI915" s="25"/>
      <c r="AJ915" s="27"/>
      <c r="AK915" s="27"/>
      <c r="AL915" s="27"/>
      <c r="AM915" s="27"/>
      <c r="AN915" s="27"/>
      <c r="AO915" s="28"/>
      <c r="AP915" s="27"/>
      <c r="AQ915" s="27"/>
      <c r="AR915" s="27"/>
      <c r="AS915" s="27"/>
      <c r="AT915" s="27"/>
      <c r="AU915" s="27"/>
      <c r="AV915" s="27"/>
      <c r="AW915" s="27"/>
      <c r="AX915" s="27"/>
      <c r="AY915" s="27"/>
      <c r="AZ915" s="29"/>
    </row>
    <row r="916">
      <c r="A916" s="30" t="s">
        <v>4344</v>
      </c>
      <c r="B916" s="37"/>
      <c r="C916" s="44" t="s">
        <v>4345</v>
      </c>
      <c r="D916" s="33"/>
      <c r="E916" s="34">
        <v>5.0</v>
      </c>
      <c r="F916" s="35"/>
      <c r="G916" s="36" t="s">
        <v>4346</v>
      </c>
      <c r="H916" s="21" t="b">
        <v>0</v>
      </c>
      <c r="I916" s="16" t="b">
        <v>0</v>
      </c>
      <c r="J916" s="16" t="b">
        <v>0</v>
      </c>
      <c r="K916" s="16" t="b">
        <v>0</v>
      </c>
      <c r="L916" s="23" t="b">
        <v>1</v>
      </c>
      <c r="M916" s="18" t="s">
        <v>4347</v>
      </c>
      <c r="N916" s="37"/>
      <c r="O916" s="38"/>
      <c r="P916" s="15" t="b">
        <v>1</v>
      </c>
      <c r="Q916" s="22" t="b">
        <v>1</v>
      </c>
      <c r="R916" s="23" t="b">
        <v>1</v>
      </c>
      <c r="X916" s="39"/>
      <c r="AI916" s="41"/>
      <c r="AJ916" s="27" t="b">
        <v>0</v>
      </c>
      <c r="AK916" s="27" t="b">
        <v>0</v>
      </c>
      <c r="AL916" s="27" t="b">
        <v>0</v>
      </c>
      <c r="AM916" s="27" t="b">
        <v>0</v>
      </c>
      <c r="AN916" s="27" t="b">
        <v>0</v>
      </c>
      <c r="AO916" s="28" t="b">
        <v>0</v>
      </c>
      <c r="AP916" s="27" t="b">
        <v>0</v>
      </c>
      <c r="AQ916" s="27" t="b">
        <v>0</v>
      </c>
      <c r="AR916" s="27" t="b">
        <v>0</v>
      </c>
      <c r="AS916" s="27" t="b">
        <v>0</v>
      </c>
      <c r="AT916" s="27" t="b">
        <v>0</v>
      </c>
      <c r="AU916" s="27" t="b">
        <v>0</v>
      </c>
      <c r="AV916" s="27" t="b">
        <v>0</v>
      </c>
      <c r="AW916" s="27" t="b">
        <v>0</v>
      </c>
      <c r="AX916" s="27" t="b">
        <v>0</v>
      </c>
      <c r="AY916" s="27" t="b">
        <v>0</v>
      </c>
      <c r="AZ916" s="29"/>
    </row>
    <row r="917">
      <c r="A917" s="9" t="s">
        <v>4348</v>
      </c>
      <c r="B917" s="10"/>
      <c r="C917" s="11"/>
      <c r="E917" s="12">
        <v>3.0</v>
      </c>
      <c r="F917" s="10"/>
      <c r="G917" s="14" t="s">
        <v>4349</v>
      </c>
      <c r="H917" s="15" t="b">
        <v>1</v>
      </c>
      <c r="I917" s="16" t="b">
        <v>0</v>
      </c>
      <c r="J917" s="16" t="b">
        <v>0</v>
      </c>
      <c r="K917" s="16" t="b">
        <v>0</v>
      </c>
      <c r="L917" s="17" t="b">
        <v>0</v>
      </c>
      <c r="M917" s="18" t="s">
        <v>4350</v>
      </c>
      <c r="O917" s="40"/>
      <c r="P917" s="21" t="b">
        <v>0</v>
      </c>
      <c r="Q917" s="16" t="b">
        <v>0</v>
      </c>
      <c r="R917" s="23" t="b">
        <v>1</v>
      </c>
      <c r="X917" s="39"/>
      <c r="AI917" s="41"/>
      <c r="AO917" s="40"/>
    </row>
    <row r="918">
      <c r="A918" s="9" t="s">
        <v>4351</v>
      </c>
      <c r="B918" s="10"/>
      <c r="C918" s="48" t="s">
        <v>4352</v>
      </c>
      <c r="E918" s="12">
        <v>2.0</v>
      </c>
      <c r="F918" s="10"/>
      <c r="G918" s="14" t="s">
        <v>4353</v>
      </c>
      <c r="H918" s="15" t="b">
        <v>1</v>
      </c>
      <c r="I918" s="16" t="b">
        <v>0</v>
      </c>
      <c r="J918" s="16" t="b">
        <v>0</v>
      </c>
      <c r="K918" s="16" t="b">
        <v>0</v>
      </c>
      <c r="L918" s="17" t="b">
        <v>0</v>
      </c>
      <c r="M918" s="18" t="s">
        <v>216</v>
      </c>
      <c r="O918" s="40"/>
      <c r="P918" s="15" t="b">
        <v>1</v>
      </c>
      <c r="Q918" s="16" t="b">
        <v>0</v>
      </c>
      <c r="R918" s="17" t="b">
        <v>0</v>
      </c>
      <c r="X918" s="39"/>
      <c r="AI918" s="41"/>
      <c r="AO918" s="40"/>
    </row>
    <row r="919">
      <c r="A919" s="9" t="s">
        <v>4354</v>
      </c>
      <c r="B919" s="10"/>
      <c r="C919" s="48" t="s">
        <v>4355</v>
      </c>
      <c r="E919" s="12">
        <v>12.0</v>
      </c>
      <c r="F919" s="13" t="s">
        <v>4356</v>
      </c>
      <c r="G919" s="14" t="s">
        <v>4357</v>
      </c>
      <c r="H919" s="15" t="b">
        <v>1</v>
      </c>
      <c r="I919" s="16" t="b">
        <v>0</v>
      </c>
      <c r="J919" s="16" t="b">
        <v>0</v>
      </c>
      <c r="K919" s="16" t="b">
        <v>0</v>
      </c>
      <c r="L919" s="17" t="b">
        <v>0</v>
      </c>
      <c r="M919" s="18" t="s">
        <v>627</v>
      </c>
      <c r="O919" s="40"/>
      <c r="P919" s="21" t="b">
        <v>0</v>
      </c>
      <c r="Q919" s="16" t="b">
        <v>0</v>
      </c>
      <c r="R919" s="17" t="b">
        <v>0</v>
      </c>
      <c r="X919" s="39"/>
      <c r="AI919" s="41"/>
      <c r="AO919" s="40"/>
    </row>
    <row r="920">
      <c r="A920" s="30" t="s">
        <v>4358</v>
      </c>
      <c r="B920" s="31" t="s">
        <v>4359</v>
      </c>
      <c r="C920" s="32"/>
      <c r="D920" s="33"/>
      <c r="E920" s="34">
        <v>200.0</v>
      </c>
      <c r="F920" s="35" t="s">
        <v>4360</v>
      </c>
      <c r="G920" s="36" t="s">
        <v>4361</v>
      </c>
      <c r="H920" s="21" t="b">
        <v>0</v>
      </c>
      <c r="I920" s="16" t="b">
        <v>0</v>
      </c>
      <c r="J920" s="16" t="b">
        <v>0</v>
      </c>
      <c r="K920" s="16" t="b">
        <v>0</v>
      </c>
      <c r="L920" s="23" t="b">
        <v>1</v>
      </c>
      <c r="M920" s="18" t="s">
        <v>380</v>
      </c>
      <c r="N920" s="37"/>
      <c r="O920" s="38"/>
      <c r="P920" s="15" t="b">
        <v>1</v>
      </c>
      <c r="Q920" s="22" t="b">
        <v>1</v>
      </c>
      <c r="R920" s="17" t="b">
        <v>0</v>
      </c>
      <c r="X920" s="39"/>
      <c r="AI920" s="41"/>
      <c r="AJ920" s="27" t="b">
        <v>0</v>
      </c>
      <c r="AK920" s="27" t="b">
        <v>0</v>
      </c>
      <c r="AL920" s="27" t="b">
        <v>0</v>
      </c>
      <c r="AM920" s="27" t="b">
        <v>0</v>
      </c>
      <c r="AN920" s="27" t="b">
        <v>0</v>
      </c>
      <c r="AO920" s="28" t="b">
        <v>0</v>
      </c>
      <c r="AP920" s="27" t="b">
        <v>0</v>
      </c>
      <c r="AQ920" s="27" t="b">
        <v>0</v>
      </c>
      <c r="AR920" s="27" t="b">
        <v>0</v>
      </c>
      <c r="AS920" s="27" t="b">
        <v>0</v>
      </c>
      <c r="AT920" s="27" t="b">
        <v>0</v>
      </c>
      <c r="AU920" s="27" t="b">
        <v>0</v>
      </c>
      <c r="AV920" s="27" t="b">
        <v>0</v>
      </c>
      <c r="AW920" s="27" t="b">
        <v>0</v>
      </c>
      <c r="AX920" s="27" t="b">
        <v>0</v>
      </c>
      <c r="AY920" s="27" t="b">
        <v>0</v>
      </c>
      <c r="AZ920" s="29"/>
    </row>
    <row r="921">
      <c r="A921" s="9" t="s">
        <v>4362</v>
      </c>
      <c r="B921" s="10"/>
      <c r="C921" s="11"/>
      <c r="E921" s="12">
        <v>5.0</v>
      </c>
      <c r="F921" s="10"/>
      <c r="G921" s="14" t="s">
        <v>4363</v>
      </c>
      <c r="H921" s="15" t="b">
        <v>1</v>
      </c>
      <c r="I921" s="16" t="b">
        <v>0</v>
      </c>
      <c r="J921" s="16" t="b">
        <v>0</v>
      </c>
      <c r="K921" s="16" t="b">
        <v>0</v>
      </c>
      <c r="L921" s="17" t="b">
        <v>0</v>
      </c>
      <c r="M921" s="18" t="s">
        <v>270</v>
      </c>
      <c r="N921" s="51"/>
      <c r="O921" s="52"/>
      <c r="P921" s="15" t="b">
        <v>1</v>
      </c>
      <c r="Q921" s="16" t="b">
        <v>0</v>
      </c>
      <c r="R921" s="17" t="b">
        <v>0</v>
      </c>
      <c r="S921" s="74"/>
      <c r="T921" s="16"/>
      <c r="U921" s="16"/>
      <c r="V921" s="16"/>
      <c r="W921" s="16"/>
      <c r="X921" s="21"/>
      <c r="Y921" s="16"/>
      <c r="Z921" s="16"/>
      <c r="AA921" s="16"/>
      <c r="AB921" s="16"/>
      <c r="AC921" s="16"/>
      <c r="AD921" s="16"/>
      <c r="AE921" s="16"/>
      <c r="AF921" s="16"/>
      <c r="AG921" s="16"/>
      <c r="AH921" s="19"/>
      <c r="AI921" s="53"/>
      <c r="AJ921" s="27"/>
      <c r="AK921" s="27"/>
      <c r="AL921" s="27"/>
      <c r="AM921" s="27"/>
      <c r="AN921" s="27"/>
      <c r="AO921" s="28"/>
      <c r="AP921" s="27"/>
      <c r="AQ921" s="27"/>
      <c r="AR921" s="27"/>
      <c r="AS921" s="27"/>
      <c r="AT921" s="27"/>
      <c r="AU921" s="27"/>
      <c r="AV921" s="27"/>
      <c r="AW921" s="27"/>
      <c r="AX921" s="27"/>
      <c r="AY921" s="27"/>
      <c r="AZ921" s="29"/>
    </row>
    <row r="922">
      <c r="A922" s="30" t="s">
        <v>4364</v>
      </c>
      <c r="B922" s="31" t="s">
        <v>4365</v>
      </c>
      <c r="C922" s="32"/>
      <c r="D922" s="33"/>
      <c r="E922" s="34">
        <v>1.0</v>
      </c>
      <c r="F922" s="35"/>
      <c r="G922" s="36" t="s">
        <v>4366</v>
      </c>
      <c r="H922" s="21" t="b">
        <v>0</v>
      </c>
      <c r="I922" s="16" t="b">
        <v>0</v>
      </c>
      <c r="J922" s="16" t="b">
        <v>0</v>
      </c>
      <c r="K922" s="16" t="b">
        <v>0</v>
      </c>
      <c r="L922" s="23" t="b">
        <v>1</v>
      </c>
      <c r="M922" s="18" t="s">
        <v>4367</v>
      </c>
      <c r="N922" s="37"/>
      <c r="O922" s="38"/>
      <c r="P922" s="21" t="b">
        <v>0</v>
      </c>
      <c r="Q922" s="16" t="b">
        <v>0</v>
      </c>
      <c r="R922" s="23" t="b">
        <v>1</v>
      </c>
      <c r="X922" s="39"/>
      <c r="AI922" s="41"/>
      <c r="AJ922" s="27" t="b">
        <v>0</v>
      </c>
      <c r="AK922" s="27" t="b">
        <v>0</v>
      </c>
      <c r="AL922" s="27" t="b">
        <v>0</v>
      </c>
      <c r="AM922" s="27" t="b">
        <v>0</v>
      </c>
      <c r="AN922" s="27" t="b">
        <v>0</v>
      </c>
      <c r="AO922" s="28" t="b">
        <v>0</v>
      </c>
      <c r="AP922" s="27" t="b">
        <v>0</v>
      </c>
      <c r="AQ922" s="27" t="b">
        <v>0</v>
      </c>
      <c r="AR922" s="27" t="b">
        <v>0</v>
      </c>
      <c r="AS922" s="27" t="b">
        <v>0</v>
      </c>
      <c r="AT922" s="27" t="b">
        <v>0</v>
      </c>
      <c r="AU922" s="27" t="b">
        <v>0</v>
      </c>
      <c r="AV922" s="27" t="b">
        <v>0</v>
      </c>
      <c r="AW922" s="27" t="b">
        <v>0</v>
      </c>
      <c r="AX922" s="27" t="b">
        <v>0</v>
      </c>
      <c r="AY922" s="27" t="b">
        <v>0</v>
      </c>
      <c r="AZ922" s="29"/>
    </row>
    <row r="923">
      <c r="A923" s="9" t="s">
        <v>4368</v>
      </c>
      <c r="B923" s="42" t="s">
        <v>4369</v>
      </c>
      <c r="C923" s="48" t="s">
        <v>4370</v>
      </c>
      <c r="E923" s="12">
        <v>10.0</v>
      </c>
      <c r="F923" s="10"/>
      <c r="G923" s="14" t="s">
        <v>4371</v>
      </c>
      <c r="H923" s="15" t="b">
        <v>1</v>
      </c>
      <c r="I923" s="16" t="b">
        <v>0</v>
      </c>
      <c r="J923" s="16" t="b">
        <v>0</v>
      </c>
      <c r="K923" s="16" t="b">
        <v>0</v>
      </c>
      <c r="L923" s="17" t="b">
        <v>0</v>
      </c>
      <c r="M923" s="18" t="s">
        <v>3580</v>
      </c>
      <c r="O923" s="40"/>
      <c r="P923" s="21" t="b">
        <v>0</v>
      </c>
      <c r="Q923" s="16" t="b">
        <v>0</v>
      </c>
      <c r="R923" s="23" t="b">
        <v>1</v>
      </c>
      <c r="X923" s="39"/>
      <c r="AI923" s="41"/>
      <c r="AO923" s="40"/>
    </row>
    <row r="924">
      <c r="A924" s="45" t="s">
        <v>4372</v>
      </c>
      <c r="B924" s="45" t="s">
        <v>4373</v>
      </c>
      <c r="C924" s="55" t="s">
        <v>4374</v>
      </c>
      <c r="D924" s="19"/>
      <c r="E924" s="34" t="s">
        <v>4375</v>
      </c>
      <c r="F924" s="56" t="s">
        <v>4376</v>
      </c>
      <c r="G924" s="57" t="s">
        <v>4377</v>
      </c>
      <c r="H924" s="21" t="b">
        <v>0</v>
      </c>
      <c r="I924" s="22" t="b">
        <v>1</v>
      </c>
      <c r="J924" s="16" t="b">
        <v>0</v>
      </c>
      <c r="K924" s="16" t="b">
        <v>0</v>
      </c>
      <c r="L924" s="17" t="b">
        <v>0</v>
      </c>
      <c r="M924" s="18"/>
      <c r="O924" s="40"/>
      <c r="P924" s="21" t="b">
        <v>0</v>
      </c>
      <c r="Q924" s="16" t="b">
        <v>0</v>
      </c>
      <c r="R924" s="17" t="b">
        <v>0</v>
      </c>
      <c r="S924" s="75" t="b">
        <v>1</v>
      </c>
      <c r="T924" s="22" t="b">
        <v>1</v>
      </c>
      <c r="U924" s="22" t="b">
        <v>1</v>
      </c>
      <c r="V924" s="22" t="b">
        <v>1</v>
      </c>
      <c r="W924" s="16" t="b">
        <v>0</v>
      </c>
      <c r="X924" s="15" t="b">
        <v>1</v>
      </c>
      <c r="Y924" s="16" t="b">
        <v>0</v>
      </c>
      <c r="Z924" s="16" t="b">
        <v>0</v>
      </c>
      <c r="AA924" s="16" t="b">
        <v>0</v>
      </c>
      <c r="AB924" s="16" t="b">
        <v>0</v>
      </c>
      <c r="AC924" s="16" t="b">
        <v>0</v>
      </c>
      <c r="AD924" s="16" t="b">
        <v>0</v>
      </c>
      <c r="AE924" s="16" t="b">
        <v>0</v>
      </c>
      <c r="AF924" s="16" t="b">
        <v>0</v>
      </c>
      <c r="AG924" s="16" t="b">
        <v>0</v>
      </c>
      <c r="AH924" s="19" t="s">
        <v>101</v>
      </c>
      <c r="AI924" s="25" t="s">
        <v>4378</v>
      </c>
      <c r="AO924" s="40"/>
    </row>
    <row r="925">
      <c r="A925" s="45" t="s">
        <v>4379</v>
      </c>
      <c r="B925" s="37" t="s">
        <v>4380</v>
      </c>
      <c r="C925" s="32">
        <v>9.17990732734E11</v>
      </c>
      <c r="D925" s="33"/>
      <c r="E925" s="46">
        <v>10.0</v>
      </c>
      <c r="F925" s="58" t="s">
        <v>4381</v>
      </c>
      <c r="G925" s="47" t="s">
        <v>4382</v>
      </c>
      <c r="H925" s="21" t="b">
        <v>0</v>
      </c>
      <c r="I925" s="16" t="b">
        <v>0</v>
      </c>
      <c r="J925" s="16" t="b">
        <v>0</v>
      </c>
      <c r="K925" s="22" t="b">
        <v>1</v>
      </c>
      <c r="L925" s="17" t="b">
        <v>0</v>
      </c>
      <c r="M925" s="18"/>
      <c r="N925" s="37" t="s">
        <v>4383</v>
      </c>
      <c r="O925" s="38" t="s">
        <v>4384</v>
      </c>
      <c r="P925" s="26" t="b">
        <v>0</v>
      </c>
      <c r="Q925" s="27" t="b">
        <v>0</v>
      </c>
      <c r="R925" s="28" t="b">
        <v>0</v>
      </c>
      <c r="X925" s="39"/>
      <c r="AI925" s="41"/>
      <c r="AJ925" s="27" t="b">
        <v>0</v>
      </c>
      <c r="AK925" s="27" t="b">
        <v>0</v>
      </c>
      <c r="AL925" s="27" t="b">
        <v>0</v>
      </c>
      <c r="AM925" s="27" t="b">
        <v>0</v>
      </c>
      <c r="AN925" s="27" t="b">
        <v>0</v>
      </c>
      <c r="AO925" s="28" t="b">
        <v>0</v>
      </c>
      <c r="AP925" s="27" t="b">
        <v>0</v>
      </c>
      <c r="AQ925" s="27" t="b">
        <v>0</v>
      </c>
      <c r="AR925" s="27" t="b">
        <v>0</v>
      </c>
      <c r="AS925" s="27" t="b">
        <v>0</v>
      </c>
      <c r="AT925" s="27" t="b">
        <v>0</v>
      </c>
      <c r="AU925" s="27" t="b">
        <v>0</v>
      </c>
      <c r="AV925" s="27" t="b">
        <v>0</v>
      </c>
      <c r="AW925" s="27" t="b">
        <v>0</v>
      </c>
      <c r="AX925" s="27" t="b">
        <v>0</v>
      </c>
      <c r="AY925" s="27" t="b">
        <v>0</v>
      </c>
      <c r="AZ925" s="29"/>
    </row>
    <row r="926">
      <c r="A926" s="30" t="s">
        <v>4385</v>
      </c>
      <c r="B926" s="37"/>
      <c r="C926" s="44" t="s">
        <v>4386</v>
      </c>
      <c r="D926" s="33"/>
      <c r="E926" s="34">
        <v>28.0</v>
      </c>
      <c r="F926" s="35" t="s">
        <v>4387</v>
      </c>
      <c r="G926" s="36" t="s">
        <v>4388</v>
      </c>
      <c r="H926" s="21" t="b">
        <v>0</v>
      </c>
      <c r="I926" s="16" t="b">
        <v>0</v>
      </c>
      <c r="J926" s="16" t="b">
        <v>0</v>
      </c>
      <c r="K926" s="16" t="b">
        <v>0</v>
      </c>
      <c r="L926" s="23" t="b">
        <v>1</v>
      </c>
      <c r="M926" s="18" t="s">
        <v>270</v>
      </c>
      <c r="N926" s="37"/>
      <c r="O926" s="38"/>
      <c r="P926" s="21" t="b">
        <v>0</v>
      </c>
      <c r="Q926" s="22" t="b">
        <v>1</v>
      </c>
      <c r="R926" s="23" t="b">
        <v>1</v>
      </c>
      <c r="X926" s="39"/>
      <c r="AI926" s="41"/>
      <c r="AJ926" s="27" t="b">
        <v>0</v>
      </c>
      <c r="AK926" s="27" t="b">
        <v>0</v>
      </c>
      <c r="AL926" s="27" t="b">
        <v>0</v>
      </c>
      <c r="AM926" s="27" t="b">
        <v>0</v>
      </c>
      <c r="AN926" s="27" t="b">
        <v>0</v>
      </c>
      <c r="AO926" s="28" t="b">
        <v>0</v>
      </c>
      <c r="AP926" s="27" t="b">
        <v>0</v>
      </c>
      <c r="AQ926" s="27" t="b">
        <v>0</v>
      </c>
      <c r="AR926" s="27" t="b">
        <v>0</v>
      </c>
      <c r="AS926" s="27" t="b">
        <v>0</v>
      </c>
      <c r="AT926" s="27" t="b">
        <v>0</v>
      </c>
      <c r="AU926" s="27" t="b">
        <v>0</v>
      </c>
      <c r="AV926" s="27" t="b">
        <v>0</v>
      </c>
      <c r="AW926" s="27" t="b">
        <v>0</v>
      </c>
      <c r="AX926" s="27" t="b">
        <v>0</v>
      </c>
      <c r="AY926" s="27" t="b">
        <v>0</v>
      </c>
      <c r="AZ926" s="29"/>
    </row>
    <row r="927">
      <c r="A927" s="45" t="s">
        <v>4389</v>
      </c>
      <c r="B927" s="37" t="s">
        <v>4390</v>
      </c>
      <c r="C927" s="67"/>
      <c r="D927" s="29"/>
      <c r="E927" s="46" t="s">
        <v>1423</v>
      </c>
      <c r="F927" s="33" t="s">
        <v>4391</v>
      </c>
      <c r="G927" s="47" t="s">
        <v>4392</v>
      </c>
      <c r="H927" s="21" t="b">
        <v>0</v>
      </c>
      <c r="I927" s="16" t="b">
        <v>0</v>
      </c>
      <c r="J927" s="22" t="b">
        <v>1</v>
      </c>
      <c r="K927" s="16" t="b">
        <v>0</v>
      </c>
      <c r="L927" s="17" t="b">
        <v>0</v>
      </c>
      <c r="M927" s="18"/>
      <c r="O927" s="40"/>
      <c r="P927" s="26" t="b">
        <v>0</v>
      </c>
      <c r="Q927" s="27" t="b">
        <v>0</v>
      </c>
      <c r="R927" s="28" t="b">
        <v>0</v>
      </c>
      <c r="X927" s="39"/>
      <c r="AI927" s="41"/>
      <c r="AJ927" s="27" t="b">
        <v>0</v>
      </c>
      <c r="AK927" s="27" t="b">
        <v>0</v>
      </c>
      <c r="AL927" s="63" t="b">
        <v>1</v>
      </c>
      <c r="AM927" s="27" t="b">
        <v>0</v>
      </c>
      <c r="AN927" s="27" t="b">
        <v>0</v>
      </c>
      <c r="AO927" s="28" t="b">
        <v>0</v>
      </c>
      <c r="AP927" s="27" t="b">
        <v>0</v>
      </c>
      <c r="AQ927" s="63" t="b">
        <v>1</v>
      </c>
      <c r="AR927" s="27" t="b">
        <v>0</v>
      </c>
      <c r="AS927" s="27" t="b">
        <v>0</v>
      </c>
      <c r="AT927" s="27" t="b">
        <v>0</v>
      </c>
      <c r="AU927" s="27" t="b">
        <v>0</v>
      </c>
      <c r="AV927" s="27" t="b">
        <v>0</v>
      </c>
      <c r="AW927" s="27" t="b">
        <v>0</v>
      </c>
      <c r="AX927" s="27" t="b">
        <v>0</v>
      </c>
      <c r="AY927" s="27" t="b">
        <v>0</v>
      </c>
      <c r="AZ927" s="29" t="s">
        <v>101</v>
      </c>
    </row>
    <row r="928">
      <c r="A928" s="9" t="s">
        <v>4393</v>
      </c>
      <c r="B928" s="10"/>
      <c r="C928" s="48" t="s">
        <v>4394</v>
      </c>
      <c r="E928" s="12">
        <v>1.0</v>
      </c>
      <c r="F928" s="13" t="s">
        <v>4395</v>
      </c>
      <c r="G928" s="14" t="s">
        <v>4396</v>
      </c>
      <c r="H928" s="15" t="b">
        <v>1</v>
      </c>
      <c r="I928" s="16" t="b">
        <v>0</v>
      </c>
      <c r="J928" s="16" t="b">
        <v>0</v>
      </c>
      <c r="K928" s="16" t="b">
        <v>0</v>
      </c>
      <c r="L928" s="17" t="b">
        <v>0</v>
      </c>
      <c r="M928" s="18" t="s">
        <v>4397</v>
      </c>
      <c r="O928" s="40"/>
      <c r="P928" s="21" t="b">
        <v>0</v>
      </c>
      <c r="Q928" s="16" t="b">
        <v>0</v>
      </c>
      <c r="R928" s="17" t="b">
        <v>0</v>
      </c>
      <c r="X928" s="39"/>
      <c r="AI928" s="41"/>
      <c r="AO928" s="40"/>
    </row>
    <row r="929">
      <c r="A929" s="45" t="s">
        <v>4398</v>
      </c>
      <c r="B929" s="37"/>
      <c r="C929" s="32">
        <v>4.8516312542E10</v>
      </c>
      <c r="D929" s="33"/>
      <c r="E929" s="46">
        <v>1.0</v>
      </c>
      <c r="F929" s="29"/>
      <c r="G929" s="47" t="s">
        <v>4399</v>
      </c>
      <c r="H929" s="21" t="b">
        <v>0</v>
      </c>
      <c r="I929" s="16" t="b">
        <v>0</v>
      </c>
      <c r="J929" s="16" t="b">
        <v>0</v>
      </c>
      <c r="K929" s="22" t="b">
        <v>1</v>
      </c>
      <c r="L929" s="17" t="b">
        <v>0</v>
      </c>
      <c r="M929" s="18"/>
      <c r="N929" s="37" t="s">
        <v>2892</v>
      </c>
      <c r="O929" s="38" t="s">
        <v>4400</v>
      </c>
      <c r="P929" s="26" t="b">
        <v>0</v>
      </c>
      <c r="Q929" s="27" t="b">
        <v>0</v>
      </c>
      <c r="R929" s="28" t="b">
        <v>0</v>
      </c>
      <c r="X929" s="39"/>
      <c r="AI929" s="41"/>
      <c r="AJ929" s="27" t="b">
        <v>0</v>
      </c>
      <c r="AK929" s="27" t="b">
        <v>0</v>
      </c>
      <c r="AL929" s="27" t="b">
        <v>0</v>
      </c>
      <c r="AM929" s="27" t="b">
        <v>0</v>
      </c>
      <c r="AN929" s="27" t="b">
        <v>0</v>
      </c>
      <c r="AO929" s="28" t="b">
        <v>0</v>
      </c>
      <c r="AP929" s="27" t="b">
        <v>0</v>
      </c>
      <c r="AQ929" s="27" t="b">
        <v>0</v>
      </c>
      <c r="AR929" s="27" t="b">
        <v>0</v>
      </c>
      <c r="AS929" s="27" t="b">
        <v>0</v>
      </c>
      <c r="AT929" s="27" t="b">
        <v>0</v>
      </c>
      <c r="AU929" s="27" t="b">
        <v>0</v>
      </c>
      <c r="AV929" s="27" t="b">
        <v>0</v>
      </c>
      <c r="AW929" s="27" t="b">
        <v>0</v>
      </c>
      <c r="AX929" s="27" t="b">
        <v>0</v>
      </c>
      <c r="AY929" s="27" t="b">
        <v>0</v>
      </c>
      <c r="AZ929" s="29"/>
    </row>
    <row r="930">
      <c r="A930" s="30" t="s">
        <v>4401</v>
      </c>
      <c r="B930" s="37"/>
      <c r="C930" s="44" t="s">
        <v>4402</v>
      </c>
      <c r="D930" s="33"/>
      <c r="E930" s="34">
        <v>3.0</v>
      </c>
      <c r="F930" s="35"/>
      <c r="G930" s="36" t="s">
        <v>4403</v>
      </c>
      <c r="H930" s="21" t="b">
        <v>0</v>
      </c>
      <c r="I930" s="16" t="b">
        <v>0</v>
      </c>
      <c r="J930" s="16" t="b">
        <v>0</v>
      </c>
      <c r="K930" s="16" t="b">
        <v>0</v>
      </c>
      <c r="L930" s="23" t="b">
        <v>1</v>
      </c>
      <c r="M930" s="18" t="s">
        <v>931</v>
      </c>
      <c r="N930" s="37"/>
      <c r="O930" s="38"/>
      <c r="P930" s="21" t="b">
        <v>0</v>
      </c>
      <c r="Q930" s="16" t="b">
        <v>0</v>
      </c>
      <c r="R930" s="17" t="b">
        <v>0</v>
      </c>
      <c r="X930" s="39"/>
      <c r="AI930" s="41"/>
      <c r="AJ930" s="27" t="b">
        <v>0</v>
      </c>
      <c r="AK930" s="27" t="b">
        <v>0</v>
      </c>
      <c r="AL930" s="27" t="b">
        <v>0</v>
      </c>
      <c r="AM930" s="27" t="b">
        <v>0</v>
      </c>
      <c r="AN930" s="27" t="b">
        <v>0</v>
      </c>
      <c r="AO930" s="28" t="b">
        <v>0</v>
      </c>
      <c r="AP930" s="27" t="b">
        <v>0</v>
      </c>
      <c r="AQ930" s="27" t="b">
        <v>0</v>
      </c>
      <c r="AR930" s="27" t="b">
        <v>0</v>
      </c>
      <c r="AS930" s="27" t="b">
        <v>0</v>
      </c>
      <c r="AT930" s="27" t="b">
        <v>0</v>
      </c>
      <c r="AU930" s="27" t="b">
        <v>0</v>
      </c>
      <c r="AV930" s="27" t="b">
        <v>0</v>
      </c>
      <c r="AW930" s="27" t="b">
        <v>0</v>
      </c>
      <c r="AX930" s="27" t="b">
        <v>0</v>
      </c>
      <c r="AY930" s="27" t="b">
        <v>0</v>
      </c>
      <c r="AZ930" s="29"/>
    </row>
    <row r="931">
      <c r="A931" s="45" t="s">
        <v>4404</v>
      </c>
      <c r="B931" s="37" t="s">
        <v>4405</v>
      </c>
      <c r="C931" s="32">
        <v>9.23168113471E11</v>
      </c>
      <c r="D931" s="29"/>
      <c r="E931" s="46" t="s">
        <v>4406</v>
      </c>
      <c r="F931" s="29"/>
      <c r="G931" s="47" t="s">
        <v>4407</v>
      </c>
      <c r="H931" s="21" t="b">
        <v>0</v>
      </c>
      <c r="I931" s="16" t="b">
        <v>0</v>
      </c>
      <c r="J931" s="22" t="b">
        <v>1</v>
      </c>
      <c r="K931" s="16" t="b">
        <v>0</v>
      </c>
      <c r="L931" s="17" t="b">
        <v>0</v>
      </c>
      <c r="M931" s="18"/>
      <c r="O931" s="40"/>
      <c r="P931" s="26" t="b">
        <v>0</v>
      </c>
      <c r="Q931" s="27" t="b">
        <v>0</v>
      </c>
      <c r="R931" s="64" t="b">
        <v>1</v>
      </c>
      <c r="X931" s="39"/>
      <c r="AI931" s="41"/>
      <c r="AJ931" s="63" t="b">
        <v>1</v>
      </c>
      <c r="AK931" s="27" t="b">
        <v>0</v>
      </c>
      <c r="AL931" s="27" t="b">
        <v>0</v>
      </c>
      <c r="AM931" s="27" t="b">
        <v>0</v>
      </c>
      <c r="AN931" s="63" t="b">
        <v>1</v>
      </c>
      <c r="AO931" s="28" t="b">
        <v>0</v>
      </c>
      <c r="AP931" s="27" t="b">
        <v>0</v>
      </c>
      <c r="AQ931" s="27" t="b">
        <v>0</v>
      </c>
      <c r="AR931" s="27" t="b">
        <v>0</v>
      </c>
      <c r="AS931" s="27" t="b">
        <v>0</v>
      </c>
      <c r="AT931" s="27" t="b">
        <v>0</v>
      </c>
      <c r="AU931" s="27" t="b">
        <v>0</v>
      </c>
      <c r="AV931" s="27" t="b">
        <v>0</v>
      </c>
      <c r="AW931" s="27" t="b">
        <v>0</v>
      </c>
      <c r="AX931" s="27" t="b">
        <v>0</v>
      </c>
      <c r="AY931" s="63" t="b">
        <v>1</v>
      </c>
      <c r="AZ931" s="29" t="s">
        <v>101</v>
      </c>
    </row>
    <row r="932">
      <c r="A932" s="9" t="s">
        <v>4408</v>
      </c>
      <c r="B932" s="10"/>
      <c r="C932" s="48" t="s">
        <v>4409</v>
      </c>
      <c r="E932" s="12">
        <v>3.0</v>
      </c>
      <c r="F932" s="10"/>
      <c r="G932" s="14" t="s">
        <v>4410</v>
      </c>
      <c r="H932" s="15" t="b">
        <v>1</v>
      </c>
      <c r="I932" s="16" t="b">
        <v>0</v>
      </c>
      <c r="J932" s="16" t="b">
        <v>0</v>
      </c>
      <c r="K932" s="16" t="b">
        <v>0</v>
      </c>
      <c r="L932" s="17" t="b">
        <v>0</v>
      </c>
      <c r="M932" s="18" t="s">
        <v>711</v>
      </c>
      <c r="N932" s="19"/>
      <c r="O932" s="20"/>
      <c r="P932" s="15" t="b">
        <v>1</v>
      </c>
      <c r="Q932" s="22" t="b">
        <v>1</v>
      </c>
      <c r="R932" s="23" t="b">
        <v>1</v>
      </c>
      <c r="S932" s="74"/>
      <c r="T932" s="16"/>
      <c r="U932" s="16"/>
      <c r="V932" s="16"/>
      <c r="W932" s="16"/>
      <c r="X932" s="21"/>
      <c r="Y932" s="16"/>
      <c r="Z932" s="16"/>
      <c r="AA932" s="16"/>
      <c r="AB932" s="16"/>
      <c r="AC932" s="16"/>
      <c r="AD932" s="16"/>
      <c r="AE932" s="16"/>
      <c r="AF932" s="16"/>
      <c r="AG932" s="16"/>
      <c r="AH932" s="19"/>
      <c r="AI932" s="25"/>
      <c r="AJ932" s="27"/>
      <c r="AK932" s="27"/>
      <c r="AL932" s="27"/>
      <c r="AM932" s="27"/>
      <c r="AN932" s="27"/>
      <c r="AO932" s="28"/>
      <c r="AP932" s="27"/>
      <c r="AQ932" s="27"/>
      <c r="AR932" s="27"/>
      <c r="AS932" s="27"/>
      <c r="AT932" s="27"/>
      <c r="AU932" s="27"/>
      <c r="AV932" s="27"/>
      <c r="AW932" s="27"/>
      <c r="AX932" s="27"/>
      <c r="AY932" s="27"/>
      <c r="AZ932" s="29"/>
    </row>
    <row r="933">
      <c r="A933" s="9" t="s">
        <v>4411</v>
      </c>
      <c r="B933" s="42" t="s">
        <v>4412</v>
      </c>
      <c r="C933" s="11"/>
      <c r="E933" s="12">
        <v>10.0</v>
      </c>
      <c r="F933" s="10"/>
      <c r="G933" s="14" t="s">
        <v>4413</v>
      </c>
      <c r="H933" s="15" t="b">
        <v>1</v>
      </c>
      <c r="I933" s="16" t="b">
        <v>0</v>
      </c>
      <c r="J933" s="16" t="b">
        <v>0</v>
      </c>
      <c r="K933" s="16" t="b">
        <v>0</v>
      </c>
      <c r="L933" s="17" t="b">
        <v>0</v>
      </c>
      <c r="M933" s="18" t="s">
        <v>4414</v>
      </c>
      <c r="O933" s="40"/>
      <c r="P933" s="15" t="b">
        <v>1</v>
      </c>
      <c r="Q933" s="22" t="b">
        <v>1</v>
      </c>
      <c r="R933" s="17" t="b">
        <v>0</v>
      </c>
      <c r="X933" s="39"/>
      <c r="AI933" s="41"/>
      <c r="AO933" s="40"/>
    </row>
    <row r="934">
      <c r="A934" s="30" t="s">
        <v>4415</v>
      </c>
      <c r="B934" s="37"/>
      <c r="C934" s="44" t="s">
        <v>4416</v>
      </c>
      <c r="D934" s="33"/>
      <c r="E934" s="34">
        <v>1.0</v>
      </c>
      <c r="F934" s="35"/>
      <c r="G934" s="36" t="s">
        <v>4417</v>
      </c>
      <c r="H934" s="21" t="b">
        <v>0</v>
      </c>
      <c r="I934" s="16" t="b">
        <v>0</v>
      </c>
      <c r="J934" s="16" t="b">
        <v>0</v>
      </c>
      <c r="K934" s="16" t="b">
        <v>0</v>
      </c>
      <c r="L934" s="23" t="b">
        <v>1</v>
      </c>
      <c r="M934" s="18" t="s">
        <v>4418</v>
      </c>
      <c r="N934" s="37"/>
      <c r="O934" s="38"/>
      <c r="P934" s="21" t="b">
        <v>0</v>
      </c>
      <c r="Q934" s="16" t="b">
        <v>0</v>
      </c>
      <c r="R934" s="23" t="b">
        <v>1</v>
      </c>
      <c r="X934" s="39"/>
      <c r="AI934" s="41"/>
      <c r="AJ934" s="27" t="b">
        <v>0</v>
      </c>
      <c r="AK934" s="27" t="b">
        <v>0</v>
      </c>
      <c r="AL934" s="27" t="b">
        <v>0</v>
      </c>
      <c r="AM934" s="27" t="b">
        <v>0</v>
      </c>
      <c r="AN934" s="27" t="b">
        <v>0</v>
      </c>
      <c r="AO934" s="28" t="b">
        <v>0</v>
      </c>
      <c r="AP934" s="27" t="b">
        <v>0</v>
      </c>
      <c r="AQ934" s="27" t="b">
        <v>0</v>
      </c>
      <c r="AR934" s="27" t="b">
        <v>0</v>
      </c>
      <c r="AS934" s="27" t="b">
        <v>0</v>
      </c>
      <c r="AT934" s="27" t="b">
        <v>0</v>
      </c>
      <c r="AU934" s="27" t="b">
        <v>0</v>
      </c>
      <c r="AV934" s="27" t="b">
        <v>0</v>
      </c>
      <c r="AW934" s="27" t="b">
        <v>0</v>
      </c>
      <c r="AX934" s="27" t="b">
        <v>0</v>
      </c>
      <c r="AY934" s="27" t="b">
        <v>0</v>
      </c>
      <c r="AZ934" s="29"/>
    </row>
    <row r="935">
      <c r="A935" s="45" t="s">
        <v>4419</v>
      </c>
      <c r="B935" s="45" t="s">
        <v>4420</v>
      </c>
      <c r="C935" s="59"/>
      <c r="D935" s="19"/>
      <c r="E935" s="34">
        <v>3.0</v>
      </c>
      <c r="F935" s="45"/>
      <c r="G935" s="57" t="s">
        <v>4421</v>
      </c>
      <c r="H935" s="21" t="b">
        <v>0</v>
      </c>
      <c r="I935" s="22" t="b">
        <v>1</v>
      </c>
      <c r="J935" s="16" t="b">
        <v>0</v>
      </c>
      <c r="K935" s="16" t="b">
        <v>0</v>
      </c>
      <c r="L935" s="17" t="b">
        <v>0</v>
      </c>
      <c r="M935" s="18"/>
      <c r="O935" s="40"/>
      <c r="P935" s="15" t="b">
        <v>1</v>
      </c>
      <c r="Q935" s="16" t="b">
        <v>0</v>
      </c>
      <c r="R935" s="17" t="b">
        <v>0</v>
      </c>
      <c r="S935" s="75" t="b">
        <v>1</v>
      </c>
      <c r="T935" s="22" t="b">
        <v>1</v>
      </c>
      <c r="U935" s="22" t="b">
        <v>1</v>
      </c>
      <c r="V935" s="16" t="b">
        <v>0</v>
      </c>
      <c r="W935" s="16" t="b">
        <v>0</v>
      </c>
      <c r="X935" s="21" t="b">
        <v>0</v>
      </c>
      <c r="Y935" s="22" t="b">
        <v>1</v>
      </c>
      <c r="Z935" s="16" t="b">
        <v>0</v>
      </c>
      <c r="AA935" s="16" t="b">
        <v>0</v>
      </c>
      <c r="AB935" s="22" t="b">
        <v>1</v>
      </c>
      <c r="AC935" s="22" t="b">
        <v>1</v>
      </c>
      <c r="AD935" s="16" t="b">
        <v>0</v>
      </c>
      <c r="AE935" s="16" t="b">
        <v>0</v>
      </c>
      <c r="AF935" s="16" t="b">
        <v>0</v>
      </c>
      <c r="AG935" s="16" t="b">
        <v>0</v>
      </c>
      <c r="AH935" s="19" t="s">
        <v>101</v>
      </c>
      <c r="AI935" s="25" t="s">
        <v>4422</v>
      </c>
      <c r="AO935" s="40"/>
    </row>
    <row r="936">
      <c r="A936" s="45" t="s">
        <v>4423</v>
      </c>
      <c r="B936" s="45" t="s">
        <v>4424</v>
      </c>
      <c r="C936" s="55" t="s">
        <v>4425</v>
      </c>
      <c r="D936" s="19"/>
      <c r="E936" s="60"/>
      <c r="F936" s="45"/>
      <c r="G936" s="57" t="s">
        <v>4426</v>
      </c>
      <c r="H936" s="21" t="b">
        <v>0</v>
      </c>
      <c r="I936" s="22" t="b">
        <v>1</v>
      </c>
      <c r="J936" s="16" t="b">
        <v>0</v>
      </c>
      <c r="K936" s="16" t="b">
        <v>0</v>
      </c>
      <c r="L936" s="17" t="b">
        <v>0</v>
      </c>
      <c r="M936" s="18"/>
      <c r="O936" s="40"/>
      <c r="P936" s="15" t="b">
        <v>1</v>
      </c>
      <c r="Q936" s="22" t="b">
        <v>1</v>
      </c>
      <c r="R936" s="17" t="b">
        <v>0</v>
      </c>
      <c r="S936" s="74" t="b">
        <v>0</v>
      </c>
      <c r="T936" s="16" t="b">
        <v>0</v>
      </c>
      <c r="U936" s="16" t="b">
        <v>0</v>
      </c>
      <c r="V936" s="16" t="b">
        <v>0</v>
      </c>
      <c r="W936" s="16" t="b">
        <v>0</v>
      </c>
      <c r="X936" s="15" t="b">
        <v>1</v>
      </c>
      <c r="Y936" s="16" t="b">
        <v>0</v>
      </c>
      <c r="Z936" s="16" t="b">
        <v>0</v>
      </c>
      <c r="AA936" s="16" t="b">
        <v>0</v>
      </c>
      <c r="AB936" s="16" t="b">
        <v>0</v>
      </c>
      <c r="AC936" s="16" t="b">
        <v>0</v>
      </c>
      <c r="AD936" s="16" t="b">
        <v>0</v>
      </c>
      <c r="AE936" s="16" t="b">
        <v>0</v>
      </c>
      <c r="AF936" s="16" t="b">
        <v>0</v>
      </c>
      <c r="AG936" s="16" t="b">
        <v>0</v>
      </c>
      <c r="AH936" s="19" t="s">
        <v>101</v>
      </c>
      <c r="AI936" s="25" t="s">
        <v>4427</v>
      </c>
      <c r="AO936" s="40"/>
    </row>
    <row r="937">
      <c r="A937" s="45" t="s">
        <v>4428</v>
      </c>
      <c r="B937" s="45" t="s">
        <v>4429</v>
      </c>
      <c r="C937" s="59"/>
      <c r="D937" s="19"/>
      <c r="E937" s="34">
        <v>9.0</v>
      </c>
      <c r="F937" s="56" t="s">
        <v>4430</v>
      </c>
      <c r="G937" s="57" t="s">
        <v>4431</v>
      </c>
      <c r="H937" s="21" t="b">
        <v>0</v>
      </c>
      <c r="I937" s="22" t="b">
        <v>1</v>
      </c>
      <c r="J937" s="16" t="b">
        <v>0</v>
      </c>
      <c r="K937" s="16" t="b">
        <v>0</v>
      </c>
      <c r="L937" s="17" t="b">
        <v>0</v>
      </c>
      <c r="M937" s="18"/>
      <c r="O937" s="40"/>
      <c r="P937" s="15" t="b">
        <v>1</v>
      </c>
      <c r="Q937" s="22" t="b">
        <v>1</v>
      </c>
      <c r="R937" s="17" t="b">
        <v>0</v>
      </c>
      <c r="S937" s="75" t="b">
        <v>1</v>
      </c>
      <c r="T937" s="22" t="b">
        <v>1</v>
      </c>
      <c r="U937" s="22" t="b">
        <v>1</v>
      </c>
      <c r="V937" s="22" t="b">
        <v>1</v>
      </c>
      <c r="W937" s="16" t="b">
        <v>0</v>
      </c>
      <c r="X937" s="21" t="b">
        <v>0</v>
      </c>
      <c r="Y937" s="22" t="b">
        <v>1</v>
      </c>
      <c r="Z937" s="16" t="b">
        <v>0</v>
      </c>
      <c r="AA937" s="16" t="b">
        <v>0</v>
      </c>
      <c r="AB937" s="22" t="b">
        <v>1</v>
      </c>
      <c r="AC937" s="16" t="b">
        <v>0</v>
      </c>
      <c r="AD937" s="22" t="b">
        <v>1</v>
      </c>
      <c r="AE937" s="16" t="b">
        <v>0</v>
      </c>
      <c r="AF937" s="16" t="b">
        <v>0</v>
      </c>
      <c r="AG937" s="16" t="b">
        <v>0</v>
      </c>
      <c r="AH937" s="19" t="s">
        <v>101</v>
      </c>
      <c r="AI937" s="25" t="s">
        <v>4432</v>
      </c>
      <c r="AO937" s="40"/>
    </row>
    <row r="938">
      <c r="A938" s="45" t="s">
        <v>4433</v>
      </c>
      <c r="B938" s="37" t="s">
        <v>4434</v>
      </c>
      <c r="C938" s="32"/>
      <c r="D938" s="33" t="s">
        <v>4435</v>
      </c>
      <c r="E938" s="46">
        <v>5.0</v>
      </c>
      <c r="F938" s="29"/>
      <c r="G938" s="47" t="s">
        <v>4436</v>
      </c>
      <c r="H938" s="21" t="b">
        <v>0</v>
      </c>
      <c r="I938" s="16" t="b">
        <v>0</v>
      </c>
      <c r="J938" s="16" t="b">
        <v>0</v>
      </c>
      <c r="K938" s="22" t="b">
        <v>1</v>
      </c>
      <c r="L938" s="17" t="b">
        <v>0</v>
      </c>
      <c r="M938" s="18"/>
      <c r="N938" s="37" t="s">
        <v>4437</v>
      </c>
      <c r="O938" s="38" t="s">
        <v>4438</v>
      </c>
      <c r="P938" s="26" t="b">
        <v>0</v>
      </c>
      <c r="Q938" s="27" t="b">
        <v>0</v>
      </c>
      <c r="R938" s="28" t="b">
        <v>0</v>
      </c>
      <c r="X938" s="39"/>
      <c r="AI938" s="41"/>
      <c r="AJ938" s="27" t="b">
        <v>0</v>
      </c>
      <c r="AK938" s="27" t="b">
        <v>0</v>
      </c>
      <c r="AL938" s="27" t="b">
        <v>0</v>
      </c>
      <c r="AM938" s="27" t="b">
        <v>0</v>
      </c>
      <c r="AN938" s="27" t="b">
        <v>0</v>
      </c>
      <c r="AO938" s="28" t="b">
        <v>0</v>
      </c>
      <c r="AP938" s="27" t="b">
        <v>0</v>
      </c>
      <c r="AQ938" s="27" t="b">
        <v>0</v>
      </c>
      <c r="AR938" s="27" t="b">
        <v>0</v>
      </c>
      <c r="AS938" s="27" t="b">
        <v>0</v>
      </c>
      <c r="AT938" s="27" t="b">
        <v>0</v>
      </c>
      <c r="AU938" s="27" t="b">
        <v>0</v>
      </c>
      <c r="AV938" s="27" t="b">
        <v>0</v>
      </c>
      <c r="AW938" s="27" t="b">
        <v>0</v>
      </c>
      <c r="AX938" s="27" t="b">
        <v>0</v>
      </c>
      <c r="AY938" s="27" t="b">
        <v>0</v>
      </c>
      <c r="AZ938" s="29"/>
    </row>
    <row r="939">
      <c r="A939" s="45" t="s">
        <v>4439</v>
      </c>
      <c r="B939" s="37" t="s">
        <v>4440</v>
      </c>
      <c r="C939" s="32" t="s">
        <v>4441</v>
      </c>
      <c r="D939" s="29"/>
      <c r="E939" s="46">
        <v>6.0</v>
      </c>
      <c r="F939" s="33" t="s">
        <v>4442</v>
      </c>
      <c r="G939" s="47" t="s">
        <v>4443</v>
      </c>
      <c r="H939" s="21" t="b">
        <v>0</v>
      </c>
      <c r="I939" s="16" t="b">
        <v>0</v>
      </c>
      <c r="J939" s="22" t="b">
        <v>1</v>
      </c>
      <c r="K939" s="16" t="b">
        <v>0</v>
      </c>
      <c r="L939" s="17" t="b">
        <v>0</v>
      </c>
      <c r="M939" s="18"/>
      <c r="O939" s="40"/>
      <c r="P939" s="66" t="b">
        <v>1</v>
      </c>
      <c r="Q939" s="63" t="b">
        <v>1</v>
      </c>
      <c r="R939" s="64" t="b">
        <v>1</v>
      </c>
      <c r="X939" s="39"/>
      <c r="AI939" s="41"/>
      <c r="AJ939" s="63" t="b">
        <v>1</v>
      </c>
      <c r="AK939" s="27" t="b">
        <v>0</v>
      </c>
      <c r="AL939" s="27" t="b">
        <v>0</v>
      </c>
      <c r="AM939" s="27" t="b">
        <v>0</v>
      </c>
      <c r="AN939" s="27" t="b">
        <v>0</v>
      </c>
      <c r="AO939" s="28" t="b">
        <v>0</v>
      </c>
      <c r="AP939" s="27" t="b">
        <v>0</v>
      </c>
      <c r="AQ939" s="63" t="b">
        <v>1</v>
      </c>
      <c r="AR939" s="27" t="b">
        <v>0</v>
      </c>
      <c r="AS939" s="27" t="b">
        <v>0</v>
      </c>
      <c r="AT939" s="27" t="b">
        <v>0</v>
      </c>
      <c r="AU939" s="27" t="b">
        <v>0</v>
      </c>
      <c r="AV939" s="27" t="b">
        <v>0</v>
      </c>
      <c r="AW939" s="27" t="b">
        <v>0</v>
      </c>
      <c r="AX939" s="27" t="b">
        <v>0</v>
      </c>
      <c r="AY939" s="27" t="b">
        <v>0</v>
      </c>
      <c r="AZ939" s="29" t="s">
        <v>101</v>
      </c>
    </row>
    <row r="940">
      <c r="A940" s="45" t="s">
        <v>4444</v>
      </c>
      <c r="B940" s="37" t="s">
        <v>4445</v>
      </c>
      <c r="C940" s="32">
        <v>6.583085201E9</v>
      </c>
      <c r="D940" s="33"/>
      <c r="E940" s="46">
        <v>1.0</v>
      </c>
      <c r="F940" s="58" t="s">
        <v>4446</v>
      </c>
      <c r="G940" s="47" t="s">
        <v>4447</v>
      </c>
      <c r="H940" s="21" t="b">
        <v>0</v>
      </c>
      <c r="I940" s="16" t="b">
        <v>0</v>
      </c>
      <c r="J940" s="16" t="b">
        <v>0</v>
      </c>
      <c r="K940" s="22" t="b">
        <v>1</v>
      </c>
      <c r="L940" s="17" t="b">
        <v>0</v>
      </c>
      <c r="M940" s="18"/>
      <c r="N940" s="37" t="s">
        <v>4448</v>
      </c>
      <c r="O940" s="38" t="s">
        <v>4449</v>
      </c>
      <c r="P940" s="26" t="b">
        <v>0</v>
      </c>
      <c r="Q940" s="27" t="b">
        <v>0</v>
      </c>
      <c r="R940" s="28" t="b">
        <v>0</v>
      </c>
      <c r="X940" s="39"/>
      <c r="AI940" s="41"/>
      <c r="AJ940" s="27" t="b">
        <v>0</v>
      </c>
      <c r="AK940" s="27" t="b">
        <v>0</v>
      </c>
      <c r="AL940" s="27" t="b">
        <v>0</v>
      </c>
      <c r="AM940" s="27" t="b">
        <v>0</v>
      </c>
      <c r="AN940" s="27" t="b">
        <v>0</v>
      </c>
      <c r="AO940" s="28" t="b">
        <v>0</v>
      </c>
      <c r="AP940" s="27" t="b">
        <v>0</v>
      </c>
      <c r="AQ940" s="27" t="b">
        <v>0</v>
      </c>
      <c r="AR940" s="27" t="b">
        <v>0</v>
      </c>
      <c r="AS940" s="27" t="b">
        <v>0</v>
      </c>
      <c r="AT940" s="27" t="b">
        <v>0</v>
      </c>
      <c r="AU940" s="27" t="b">
        <v>0</v>
      </c>
      <c r="AV940" s="27" t="b">
        <v>0</v>
      </c>
      <c r="AW940" s="27" t="b">
        <v>0</v>
      </c>
      <c r="AX940" s="27" t="b">
        <v>0</v>
      </c>
      <c r="AY940" s="27" t="b">
        <v>0</v>
      </c>
      <c r="AZ940" s="29"/>
    </row>
    <row r="941">
      <c r="A941" s="9" t="s">
        <v>4450</v>
      </c>
      <c r="B941" s="10"/>
      <c r="C941" s="48" t="s">
        <v>4451</v>
      </c>
      <c r="E941" s="12">
        <v>5.0</v>
      </c>
      <c r="F941" s="10"/>
      <c r="G941" s="14" t="s">
        <v>4452</v>
      </c>
      <c r="H941" s="15" t="b">
        <v>1</v>
      </c>
      <c r="I941" s="16" t="b">
        <v>0</v>
      </c>
      <c r="J941" s="16" t="b">
        <v>0</v>
      </c>
      <c r="K941" s="16" t="b">
        <v>0</v>
      </c>
      <c r="L941" s="17" t="b">
        <v>0</v>
      </c>
      <c r="M941" s="18" t="s">
        <v>4453</v>
      </c>
      <c r="N941" s="19"/>
      <c r="O941" s="20"/>
      <c r="P941" s="15" t="b">
        <v>1</v>
      </c>
      <c r="Q941" s="22" t="b">
        <v>1</v>
      </c>
      <c r="R941" s="23" t="b">
        <v>1</v>
      </c>
      <c r="S941" s="74"/>
      <c r="T941" s="16"/>
      <c r="U941" s="16"/>
      <c r="V941" s="16"/>
      <c r="W941" s="16"/>
      <c r="X941" s="21"/>
      <c r="Y941" s="16"/>
      <c r="Z941" s="16"/>
      <c r="AA941" s="16"/>
      <c r="AB941" s="16"/>
      <c r="AC941" s="16"/>
      <c r="AD941" s="16"/>
      <c r="AE941" s="16"/>
      <c r="AF941" s="16"/>
      <c r="AG941" s="16"/>
      <c r="AH941" s="19"/>
      <c r="AI941" s="25"/>
      <c r="AJ941" s="27"/>
      <c r="AK941" s="27"/>
      <c r="AL941" s="27"/>
      <c r="AM941" s="27"/>
      <c r="AN941" s="27"/>
      <c r="AO941" s="28"/>
      <c r="AP941" s="27"/>
      <c r="AQ941" s="27"/>
      <c r="AR941" s="27"/>
      <c r="AS941" s="27"/>
      <c r="AT941" s="27"/>
      <c r="AU941" s="27"/>
      <c r="AV941" s="27"/>
      <c r="AW941" s="27"/>
      <c r="AX941" s="27"/>
      <c r="AY941" s="27"/>
      <c r="AZ941" s="29"/>
    </row>
    <row r="942">
      <c r="A942" s="9" t="s">
        <v>4454</v>
      </c>
      <c r="B942" s="10"/>
      <c r="C942" s="48" t="s">
        <v>4455</v>
      </c>
      <c r="E942" s="12">
        <v>215.0</v>
      </c>
      <c r="F942" s="13" t="s">
        <v>4456</v>
      </c>
      <c r="G942" s="14" t="s">
        <v>4457</v>
      </c>
      <c r="H942" s="15" t="b">
        <v>1</v>
      </c>
      <c r="I942" s="16" t="b">
        <v>0</v>
      </c>
      <c r="J942" s="16" t="b">
        <v>0</v>
      </c>
      <c r="K942" s="16" t="b">
        <v>0</v>
      </c>
      <c r="L942" s="17" t="b">
        <v>0</v>
      </c>
      <c r="M942" s="18" t="s">
        <v>4458</v>
      </c>
      <c r="O942" s="40"/>
      <c r="P942" s="21" t="b">
        <v>0</v>
      </c>
      <c r="Q942" s="22" t="b">
        <v>1</v>
      </c>
      <c r="R942" s="17" t="b">
        <v>0</v>
      </c>
      <c r="X942" s="39"/>
      <c r="AI942" s="41"/>
      <c r="AO942" s="40"/>
    </row>
    <row r="943">
      <c r="A943" s="45" t="s">
        <v>4459</v>
      </c>
      <c r="B943" s="37" t="s">
        <v>4460</v>
      </c>
      <c r="C943" s="32">
        <v>9.0546937214E11</v>
      </c>
      <c r="D943" s="33" t="s">
        <v>4461</v>
      </c>
      <c r="E943" s="46" t="s">
        <v>1811</v>
      </c>
      <c r="F943" s="37" t="s">
        <v>1811</v>
      </c>
      <c r="G943" s="47" t="s">
        <v>1811</v>
      </c>
      <c r="H943" s="21" t="b">
        <v>0</v>
      </c>
      <c r="I943" s="16" t="b">
        <v>0</v>
      </c>
      <c r="J943" s="22" t="b">
        <v>1</v>
      </c>
      <c r="K943" s="16" t="b">
        <v>0</v>
      </c>
      <c r="L943" s="17" t="b">
        <v>0</v>
      </c>
      <c r="M943" s="18"/>
      <c r="O943" s="40"/>
      <c r="P943" s="66" t="b">
        <v>1</v>
      </c>
      <c r="Q943" s="63" t="b">
        <v>1</v>
      </c>
      <c r="R943" s="64" t="b">
        <v>1</v>
      </c>
      <c r="X943" s="39"/>
      <c r="AI943" s="41"/>
      <c r="AJ943" s="27" t="b">
        <v>0</v>
      </c>
      <c r="AK943" s="63" t="b">
        <v>1</v>
      </c>
      <c r="AL943" s="63" t="b">
        <v>1</v>
      </c>
      <c r="AM943" s="27" t="b">
        <v>0</v>
      </c>
      <c r="AN943" s="27" t="b">
        <v>0</v>
      </c>
      <c r="AO943" s="28" t="b">
        <v>0</v>
      </c>
      <c r="AP943" s="27" t="b">
        <v>0</v>
      </c>
      <c r="AQ943" s="27" t="b">
        <v>0</v>
      </c>
      <c r="AR943" s="27" t="b">
        <v>0</v>
      </c>
      <c r="AS943" s="27" t="b">
        <v>0</v>
      </c>
      <c r="AT943" s="63" t="b">
        <v>1</v>
      </c>
      <c r="AU943" s="27" t="b">
        <v>0</v>
      </c>
      <c r="AV943" s="27" t="b">
        <v>0</v>
      </c>
      <c r="AW943" s="27" t="b">
        <v>0</v>
      </c>
      <c r="AX943" s="27" t="b">
        <v>0</v>
      </c>
      <c r="AY943" s="27" t="b">
        <v>0</v>
      </c>
      <c r="AZ943" s="29" t="s">
        <v>101</v>
      </c>
    </row>
    <row r="944">
      <c r="A944" s="30" t="s">
        <v>4462</v>
      </c>
      <c r="B944" s="31" t="s">
        <v>4463</v>
      </c>
      <c r="C944" s="44" t="s">
        <v>4464</v>
      </c>
      <c r="D944" s="54" t="s">
        <v>4465</v>
      </c>
      <c r="E944" s="34" t="s">
        <v>4466</v>
      </c>
      <c r="F944" s="35"/>
      <c r="G944" s="36" t="s">
        <v>4467</v>
      </c>
      <c r="H944" s="21" t="b">
        <v>0</v>
      </c>
      <c r="I944" s="16" t="b">
        <v>0</v>
      </c>
      <c r="J944" s="16" t="b">
        <v>0</v>
      </c>
      <c r="K944" s="16" t="b">
        <v>0</v>
      </c>
      <c r="L944" s="23" t="b">
        <v>1</v>
      </c>
      <c r="M944" s="18" t="s">
        <v>4468</v>
      </c>
      <c r="N944" s="37"/>
      <c r="O944" s="38"/>
      <c r="P944" s="15" t="b">
        <v>1</v>
      </c>
      <c r="Q944" s="22" t="b">
        <v>1</v>
      </c>
      <c r="R944" s="23" t="b">
        <v>1</v>
      </c>
      <c r="X944" s="39"/>
      <c r="AI944" s="41"/>
      <c r="AJ944" s="27" t="b">
        <v>0</v>
      </c>
      <c r="AK944" s="27" t="b">
        <v>0</v>
      </c>
      <c r="AL944" s="27" t="b">
        <v>0</v>
      </c>
      <c r="AM944" s="27" t="b">
        <v>0</v>
      </c>
      <c r="AN944" s="27" t="b">
        <v>0</v>
      </c>
      <c r="AO944" s="28" t="b">
        <v>0</v>
      </c>
      <c r="AP944" s="27" t="b">
        <v>0</v>
      </c>
      <c r="AQ944" s="27" t="b">
        <v>0</v>
      </c>
      <c r="AR944" s="27" t="b">
        <v>0</v>
      </c>
      <c r="AS944" s="27" t="b">
        <v>0</v>
      </c>
      <c r="AT944" s="27" t="b">
        <v>0</v>
      </c>
      <c r="AU944" s="27" t="b">
        <v>0</v>
      </c>
      <c r="AV944" s="27" t="b">
        <v>0</v>
      </c>
      <c r="AW944" s="27" t="b">
        <v>0</v>
      </c>
      <c r="AX944" s="27" t="b">
        <v>0</v>
      </c>
      <c r="AY944" s="27" t="b">
        <v>0</v>
      </c>
      <c r="AZ944" s="29"/>
    </row>
    <row r="945">
      <c r="A945" s="9" t="s">
        <v>4469</v>
      </c>
      <c r="B945" s="42" t="s">
        <v>4470</v>
      </c>
      <c r="C945" s="48" t="s">
        <v>4471</v>
      </c>
      <c r="E945" s="12" t="s">
        <v>4472</v>
      </c>
      <c r="F945" s="42" t="s">
        <v>4473</v>
      </c>
      <c r="G945" s="14" t="s">
        <v>4474</v>
      </c>
      <c r="H945" s="15" t="b">
        <v>1</v>
      </c>
      <c r="I945" s="16" t="b">
        <v>0</v>
      </c>
      <c r="J945" s="16" t="b">
        <v>0</v>
      </c>
      <c r="K945" s="16" t="b">
        <v>0</v>
      </c>
      <c r="L945" s="17" t="b">
        <v>0</v>
      </c>
      <c r="M945" s="18" t="s">
        <v>4475</v>
      </c>
      <c r="O945" s="40"/>
      <c r="P945" s="21" t="b">
        <v>0</v>
      </c>
      <c r="Q945" s="16" t="b">
        <v>0</v>
      </c>
      <c r="R945" s="17" t="b">
        <v>0</v>
      </c>
      <c r="X945" s="39"/>
      <c r="AI945" s="41"/>
      <c r="AO945" s="40"/>
    </row>
    <row r="946">
      <c r="A946" s="45" t="s">
        <v>4476</v>
      </c>
      <c r="B946" s="37" t="s">
        <v>4477</v>
      </c>
      <c r="C946" s="32"/>
      <c r="D946" s="33"/>
      <c r="E946" s="46">
        <v>5.0</v>
      </c>
      <c r="F946" s="29"/>
      <c r="G946" s="47" t="s">
        <v>4478</v>
      </c>
      <c r="H946" s="21" t="b">
        <v>0</v>
      </c>
      <c r="I946" s="16" t="b">
        <v>0</v>
      </c>
      <c r="J946" s="16" t="b">
        <v>0</v>
      </c>
      <c r="K946" s="22" t="b">
        <v>1</v>
      </c>
      <c r="L946" s="17" t="b">
        <v>0</v>
      </c>
      <c r="M946" s="18"/>
      <c r="N946" s="37" t="s">
        <v>152</v>
      </c>
      <c r="O946" s="38" t="s">
        <v>4479</v>
      </c>
      <c r="P946" s="26" t="b">
        <v>0</v>
      </c>
      <c r="Q946" s="27" t="b">
        <v>0</v>
      </c>
      <c r="R946" s="28" t="b">
        <v>0</v>
      </c>
      <c r="X946" s="39"/>
      <c r="AI946" s="41"/>
      <c r="AJ946" s="27" t="b">
        <v>0</v>
      </c>
      <c r="AK946" s="27" t="b">
        <v>0</v>
      </c>
      <c r="AL946" s="27" t="b">
        <v>0</v>
      </c>
      <c r="AM946" s="27" t="b">
        <v>0</v>
      </c>
      <c r="AN946" s="27" t="b">
        <v>0</v>
      </c>
      <c r="AO946" s="28" t="b">
        <v>0</v>
      </c>
      <c r="AP946" s="27" t="b">
        <v>0</v>
      </c>
      <c r="AQ946" s="27" t="b">
        <v>0</v>
      </c>
      <c r="AR946" s="27" t="b">
        <v>0</v>
      </c>
      <c r="AS946" s="27" t="b">
        <v>0</v>
      </c>
      <c r="AT946" s="27" t="b">
        <v>0</v>
      </c>
      <c r="AU946" s="27" t="b">
        <v>0</v>
      </c>
      <c r="AV946" s="27" t="b">
        <v>0</v>
      </c>
      <c r="AW946" s="27" t="b">
        <v>0</v>
      </c>
      <c r="AX946" s="27" t="b">
        <v>0</v>
      </c>
      <c r="AY946" s="27" t="b">
        <v>0</v>
      </c>
      <c r="AZ946" s="29"/>
    </row>
    <row r="947">
      <c r="A947" s="45" t="s">
        <v>4480</v>
      </c>
      <c r="B947" s="37" t="s">
        <v>4481</v>
      </c>
      <c r="C947" s="32"/>
      <c r="D947" s="33"/>
      <c r="E947" s="46">
        <v>10.0</v>
      </c>
      <c r="F947" s="58" t="s">
        <v>4482</v>
      </c>
      <c r="G947" s="47" t="s">
        <v>4483</v>
      </c>
      <c r="H947" s="21" t="b">
        <v>0</v>
      </c>
      <c r="I947" s="16" t="b">
        <v>0</v>
      </c>
      <c r="J947" s="16" t="b">
        <v>0</v>
      </c>
      <c r="K947" s="22" t="b">
        <v>1</v>
      </c>
      <c r="L947" s="17" t="b">
        <v>0</v>
      </c>
      <c r="M947" s="18"/>
      <c r="N947" s="37" t="s">
        <v>4484</v>
      </c>
      <c r="O947" s="38" t="s">
        <v>4485</v>
      </c>
      <c r="P947" s="26" t="b">
        <v>0</v>
      </c>
      <c r="Q947" s="27" t="b">
        <v>0</v>
      </c>
      <c r="R947" s="28" t="b">
        <v>0</v>
      </c>
      <c r="X947" s="39"/>
      <c r="AI947" s="41"/>
      <c r="AJ947" s="27" t="b">
        <v>0</v>
      </c>
      <c r="AK947" s="27" t="b">
        <v>0</v>
      </c>
      <c r="AL947" s="27" t="b">
        <v>0</v>
      </c>
      <c r="AM947" s="27" t="b">
        <v>0</v>
      </c>
      <c r="AN947" s="27" t="b">
        <v>0</v>
      </c>
      <c r="AO947" s="28" t="b">
        <v>0</v>
      </c>
      <c r="AP947" s="27" t="b">
        <v>0</v>
      </c>
      <c r="AQ947" s="27" t="b">
        <v>0</v>
      </c>
      <c r="AR947" s="27" t="b">
        <v>0</v>
      </c>
      <c r="AS947" s="27" t="b">
        <v>0</v>
      </c>
      <c r="AT947" s="27" t="b">
        <v>0</v>
      </c>
      <c r="AU947" s="27" t="b">
        <v>0</v>
      </c>
      <c r="AV947" s="27" t="b">
        <v>0</v>
      </c>
      <c r="AW947" s="27" t="b">
        <v>0</v>
      </c>
      <c r="AX947" s="27" t="b">
        <v>0</v>
      </c>
      <c r="AY947" s="27" t="b">
        <v>0</v>
      </c>
      <c r="AZ947" s="29"/>
    </row>
    <row r="948">
      <c r="A948" s="45" t="s">
        <v>4486</v>
      </c>
      <c r="B948" s="45"/>
      <c r="C948" s="55" t="s">
        <v>4487</v>
      </c>
      <c r="D948" s="19"/>
      <c r="E948" s="34">
        <v>3.0</v>
      </c>
      <c r="F948" s="45"/>
      <c r="G948" s="57"/>
      <c r="H948" s="21" t="b">
        <v>0</v>
      </c>
      <c r="I948" s="22" t="b">
        <v>1</v>
      </c>
      <c r="J948" s="16" t="b">
        <v>0</v>
      </c>
      <c r="K948" s="16" t="b">
        <v>0</v>
      </c>
      <c r="L948" s="17" t="b">
        <v>0</v>
      </c>
      <c r="M948" s="18"/>
      <c r="O948" s="40"/>
      <c r="P948" s="15" t="b">
        <v>1</v>
      </c>
      <c r="Q948" s="22" t="b">
        <v>1</v>
      </c>
      <c r="R948" s="23" t="b">
        <v>1</v>
      </c>
      <c r="S948" s="75" t="b">
        <v>1</v>
      </c>
      <c r="T948" s="22" t="b">
        <v>1</v>
      </c>
      <c r="U948" s="16" t="b">
        <v>0</v>
      </c>
      <c r="V948" s="16" t="b">
        <v>0</v>
      </c>
      <c r="W948" s="16" t="b">
        <v>0</v>
      </c>
      <c r="X948" s="21" t="b">
        <v>0</v>
      </c>
      <c r="Y948" s="16" t="b">
        <v>0</v>
      </c>
      <c r="Z948" s="16" t="b">
        <v>0</v>
      </c>
      <c r="AA948" s="16" t="b">
        <v>0</v>
      </c>
      <c r="AB948" s="22" t="b">
        <v>1</v>
      </c>
      <c r="AC948" s="16" t="b">
        <v>0</v>
      </c>
      <c r="AD948" s="16" t="b">
        <v>0</v>
      </c>
      <c r="AE948" s="22" t="b">
        <v>1</v>
      </c>
      <c r="AF948" s="22" t="b">
        <v>1</v>
      </c>
      <c r="AG948" s="16" t="b">
        <v>0</v>
      </c>
      <c r="AH948" s="19" t="s">
        <v>101</v>
      </c>
      <c r="AI948" s="25" t="s">
        <v>4488</v>
      </c>
      <c r="AO948" s="40"/>
    </row>
    <row r="949">
      <c r="A949" s="9" t="s">
        <v>4489</v>
      </c>
      <c r="B949" s="10"/>
      <c r="C949" s="11"/>
      <c r="D949" s="50" t="s">
        <v>4490</v>
      </c>
      <c r="E949" s="12">
        <v>6.0</v>
      </c>
      <c r="F949" s="42" t="s">
        <v>4491</v>
      </c>
      <c r="G949" s="14" t="s">
        <v>4492</v>
      </c>
      <c r="H949" s="15" t="b">
        <v>1</v>
      </c>
      <c r="I949" s="16" t="b">
        <v>0</v>
      </c>
      <c r="J949" s="16" t="b">
        <v>0</v>
      </c>
      <c r="K949" s="16" t="b">
        <v>0</v>
      </c>
      <c r="L949" s="17" t="b">
        <v>0</v>
      </c>
      <c r="M949" s="18" t="s">
        <v>4493</v>
      </c>
      <c r="O949" s="40"/>
      <c r="P949" s="15" t="b">
        <v>1</v>
      </c>
      <c r="Q949" s="16" t="b">
        <v>0</v>
      </c>
      <c r="R949" s="23" t="b">
        <v>1</v>
      </c>
      <c r="X949" s="39"/>
      <c r="AI949" s="41"/>
      <c r="AO949" s="40"/>
    </row>
    <row r="950">
      <c r="A950" s="45" t="s">
        <v>4494</v>
      </c>
      <c r="B950" s="37" t="s">
        <v>4495</v>
      </c>
      <c r="C950" s="32" t="s">
        <v>4496</v>
      </c>
      <c r="D950" s="29"/>
      <c r="E950" s="46">
        <v>6.0</v>
      </c>
      <c r="F950" s="33" t="s">
        <v>4497</v>
      </c>
      <c r="G950" s="47" t="s">
        <v>4498</v>
      </c>
      <c r="H950" s="21" t="b">
        <v>0</v>
      </c>
      <c r="I950" s="16" t="b">
        <v>0</v>
      </c>
      <c r="J950" s="22" t="b">
        <v>1</v>
      </c>
      <c r="K950" s="16" t="b">
        <v>0</v>
      </c>
      <c r="L950" s="17" t="b">
        <v>0</v>
      </c>
      <c r="M950" s="18"/>
      <c r="O950" s="40"/>
      <c r="P950" s="26" t="b">
        <v>0</v>
      </c>
      <c r="Q950" s="27" t="b">
        <v>0</v>
      </c>
      <c r="R950" s="28" t="b">
        <v>0</v>
      </c>
      <c r="X950" s="39"/>
      <c r="AI950" s="41"/>
      <c r="AJ950" s="27" t="b">
        <v>0</v>
      </c>
      <c r="AK950" s="63" t="b">
        <v>1</v>
      </c>
      <c r="AL950" s="63" t="b">
        <v>1</v>
      </c>
      <c r="AM950" s="27" t="b">
        <v>0</v>
      </c>
      <c r="AN950" s="27" t="b">
        <v>0</v>
      </c>
      <c r="AO950" s="28" t="b">
        <v>0</v>
      </c>
      <c r="AP950" s="27" t="b">
        <v>0</v>
      </c>
      <c r="AQ950" s="27" t="b">
        <v>0</v>
      </c>
      <c r="AR950" s="27" t="b">
        <v>0</v>
      </c>
      <c r="AS950" s="27" t="b">
        <v>0</v>
      </c>
      <c r="AT950" s="27" t="b">
        <v>0</v>
      </c>
      <c r="AU950" s="27" t="b">
        <v>0</v>
      </c>
      <c r="AV950" s="63" t="b">
        <v>1</v>
      </c>
      <c r="AW950" s="27" t="b">
        <v>0</v>
      </c>
      <c r="AX950" s="27" t="b">
        <v>0</v>
      </c>
      <c r="AY950" s="27" t="b">
        <v>0</v>
      </c>
      <c r="AZ950" s="29" t="s">
        <v>101</v>
      </c>
    </row>
    <row r="951">
      <c r="A951" s="9" t="s">
        <v>4499</v>
      </c>
      <c r="B951" s="10"/>
      <c r="C951" s="11"/>
      <c r="E951" s="12">
        <v>6500.0</v>
      </c>
      <c r="F951" s="10"/>
      <c r="G951" s="14" t="s">
        <v>4500</v>
      </c>
      <c r="H951" s="15" t="b">
        <v>1</v>
      </c>
      <c r="I951" s="16" t="b">
        <v>0</v>
      </c>
      <c r="J951" s="16" t="b">
        <v>0</v>
      </c>
      <c r="K951" s="16" t="b">
        <v>0</v>
      </c>
      <c r="L951" s="17" t="b">
        <v>0</v>
      </c>
      <c r="M951" s="18" t="s">
        <v>4501</v>
      </c>
      <c r="O951" s="40"/>
      <c r="P951" s="21" t="b">
        <v>0</v>
      </c>
      <c r="Q951" s="16" t="b">
        <v>0</v>
      </c>
      <c r="R951" s="23" t="b">
        <v>1</v>
      </c>
      <c r="X951" s="39"/>
      <c r="AI951" s="41"/>
      <c r="AJ951" s="27"/>
      <c r="AK951" s="27"/>
      <c r="AL951" s="27"/>
      <c r="AM951" s="27"/>
      <c r="AN951" s="27"/>
      <c r="AO951" s="28"/>
      <c r="AP951" s="27"/>
      <c r="AQ951" s="27"/>
      <c r="AR951" s="27"/>
      <c r="AS951" s="27"/>
      <c r="AT951" s="27"/>
      <c r="AU951" s="27"/>
      <c r="AV951" s="27"/>
      <c r="AW951" s="27"/>
      <c r="AX951" s="27"/>
      <c r="AY951" s="27"/>
      <c r="AZ951" s="29"/>
    </row>
    <row r="952">
      <c r="A952" s="9" t="s">
        <v>4502</v>
      </c>
      <c r="B952" s="10"/>
      <c r="C952" s="48" t="s">
        <v>4503</v>
      </c>
      <c r="E952" s="12">
        <v>3.0</v>
      </c>
      <c r="F952" s="13" t="s">
        <v>4504</v>
      </c>
      <c r="G952" s="14" t="s">
        <v>4505</v>
      </c>
      <c r="H952" s="15" t="b">
        <v>1</v>
      </c>
      <c r="I952" s="16" t="b">
        <v>0</v>
      </c>
      <c r="J952" s="16" t="b">
        <v>0</v>
      </c>
      <c r="K952" s="16" t="b">
        <v>0</v>
      </c>
      <c r="L952" s="17" t="b">
        <v>0</v>
      </c>
      <c r="M952" s="18" t="s">
        <v>4506</v>
      </c>
      <c r="O952" s="40"/>
      <c r="P952" s="21" t="b">
        <v>0</v>
      </c>
      <c r="Q952" s="16" t="b">
        <v>0</v>
      </c>
      <c r="R952" s="17" t="b">
        <v>0</v>
      </c>
      <c r="X952" s="39"/>
      <c r="AI952" s="41"/>
      <c r="AO952" s="40"/>
    </row>
    <row r="953">
      <c r="A953" s="45" t="s">
        <v>4507</v>
      </c>
      <c r="B953" s="37"/>
      <c r="C953" s="32">
        <v>3.8591560302E11</v>
      </c>
      <c r="D953" s="33"/>
      <c r="E953" s="46">
        <v>1.0</v>
      </c>
      <c r="F953" s="29"/>
      <c r="G953" s="47" t="s">
        <v>4508</v>
      </c>
      <c r="H953" s="21" t="b">
        <v>0</v>
      </c>
      <c r="I953" s="16" t="b">
        <v>0</v>
      </c>
      <c r="J953" s="16" t="b">
        <v>0</v>
      </c>
      <c r="K953" s="22" t="b">
        <v>1</v>
      </c>
      <c r="L953" s="17" t="b">
        <v>0</v>
      </c>
      <c r="M953" s="18"/>
      <c r="N953" s="37" t="s">
        <v>4509</v>
      </c>
      <c r="O953" s="38" t="s">
        <v>4510</v>
      </c>
      <c r="P953" s="26" t="b">
        <v>0</v>
      </c>
      <c r="Q953" s="27" t="b">
        <v>0</v>
      </c>
      <c r="R953" s="28" t="b">
        <v>0</v>
      </c>
      <c r="X953" s="39"/>
      <c r="AI953" s="41"/>
      <c r="AJ953" s="27" t="b">
        <v>0</v>
      </c>
      <c r="AK953" s="27" t="b">
        <v>0</v>
      </c>
      <c r="AL953" s="27" t="b">
        <v>0</v>
      </c>
      <c r="AM953" s="27" t="b">
        <v>0</v>
      </c>
      <c r="AN953" s="27" t="b">
        <v>0</v>
      </c>
      <c r="AO953" s="28" t="b">
        <v>0</v>
      </c>
      <c r="AP953" s="27" t="b">
        <v>0</v>
      </c>
      <c r="AQ953" s="27" t="b">
        <v>0</v>
      </c>
      <c r="AR953" s="27" t="b">
        <v>0</v>
      </c>
      <c r="AS953" s="27" t="b">
        <v>0</v>
      </c>
      <c r="AT953" s="27" t="b">
        <v>0</v>
      </c>
      <c r="AU953" s="27" t="b">
        <v>0</v>
      </c>
      <c r="AV953" s="27" t="b">
        <v>0</v>
      </c>
      <c r="AW953" s="27" t="b">
        <v>0</v>
      </c>
      <c r="AX953" s="27" t="b">
        <v>0</v>
      </c>
      <c r="AY953" s="27" t="b">
        <v>0</v>
      </c>
      <c r="AZ953" s="29"/>
    </row>
    <row r="954">
      <c r="A954" s="45" t="s">
        <v>4511</v>
      </c>
      <c r="B954" s="37"/>
      <c r="C954" s="32">
        <v>3.81626801811E11</v>
      </c>
      <c r="D954" s="29"/>
      <c r="E954" s="62"/>
      <c r="F954" s="37" t="s">
        <v>4512</v>
      </c>
      <c r="G954" s="47" t="s">
        <v>4513</v>
      </c>
      <c r="H954" s="21" t="b">
        <v>0</v>
      </c>
      <c r="I954" s="16" t="b">
        <v>0</v>
      </c>
      <c r="J954" s="22" t="b">
        <v>1</v>
      </c>
      <c r="K954" s="16" t="b">
        <v>0</v>
      </c>
      <c r="L954" s="17" t="b">
        <v>0</v>
      </c>
      <c r="M954" s="18"/>
      <c r="O954" s="40"/>
      <c r="P954" s="26" t="b">
        <v>0</v>
      </c>
      <c r="Q954" s="27" t="b">
        <v>0</v>
      </c>
      <c r="R954" s="64" t="b">
        <v>1</v>
      </c>
      <c r="X954" s="39"/>
      <c r="AI954" s="41"/>
      <c r="AJ954" s="27" t="b">
        <v>0</v>
      </c>
      <c r="AK954" s="27" t="b">
        <v>0</v>
      </c>
      <c r="AL954" s="63" t="b">
        <v>1</v>
      </c>
      <c r="AM954" s="27" t="b">
        <v>0</v>
      </c>
      <c r="AN954" s="27" t="b">
        <v>0</v>
      </c>
      <c r="AO954" s="28" t="b">
        <v>0</v>
      </c>
      <c r="AP954" s="63" t="b">
        <v>1</v>
      </c>
      <c r="AQ954" s="27" t="b">
        <v>0</v>
      </c>
      <c r="AR954" s="27" t="b">
        <v>0</v>
      </c>
      <c r="AS954" s="27" t="b">
        <v>0</v>
      </c>
      <c r="AT954" s="27" t="b">
        <v>0</v>
      </c>
      <c r="AU954" s="27" t="b">
        <v>0</v>
      </c>
      <c r="AV954" s="27" t="b">
        <v>0</v>
      </c>
      <c r="AW954" s="27" t="b">
        <v>0</v>
      </c>
      <c r="AX954" s="27" t="b">
        <v>0</v>
      </c>
      <c r="AY954" s="27" t="b">
        <v>0</v>
      </c>
      <c r="AZ954" s="29" t="s">
        <v>101</v>
      </c>
    </row>
    <row r="955">
      <c r="A955" s="45" t="s">
        <v>4514</v>
      </c>
      <c r="B955" s="37" t="s">
        <v>4515</v>
      </c>
      <c r="C955" s="32"/>
      <c r="D955" s="33"/>
      <c r="E955" s="46">
        <v>1.0</v>
      </c>
      <c r="F955" s="29"/>
      <c r="G955" s="47" t="s">
        <v>4516</v>
      </c>
      <c r="H955" s="21" t="b">
        <v>0</v>
      </c>
      <c r="I955" s="16" t="b">
        <v>0</v>
      </c>
      <c r="J955" s="16" t="b">
        <v>0</v>
      </c>
      <c r="K955" s="22" t="b">
        <v>1</v>
      </c>
      <c r="L955" s="17" t="b">
        <v>0</v>
      </c>
      <c r="M955" s="18"/>
      <c r="N955" s="37" t="s">
        <v>4517</v>
      </c>
      <c r="O955" s="38" t="s">
        <v>4518</v>
      </c>
      <c r="P955" s="26" t="b">
        <v>0</v>
      </c>
      <c r="Q955" s="27" t="b">
        <v>0</v>
      </c>
      <c r="R955" s="28" t="b">
        <v>0</v>
      </c>
      <c r="X955" s="39"/>
      <c r="AI955" s="41"/>
      <c r="AJ955" s="27" t="b">
        <v>0</v>
      </c>
      <c r="AK955" s="27" t="b">
        <v>0</v>
      </c>
      <c r="AL955" s="27" t="b">
        <v>0</v>
      </c>
      <c r="AM955" s="27" t="b">
        <v>0</v>
      </c>
      <c r="AN955" s="27" t="b">
        <v>0</v>
      </c>
      <c r="AO955" s="28" t="b">
        <v>0</v>
      </c>
      <c r="AP955" s="27" t="b">
        <v>0</v>
      </c>
      <c r="AQ955" s="27" t="b">
        <v>0</v>
      </c>
      <c r="AR955" s="27" t="b">
        <v>0</v>
      </c>
      <c r="AS955" s="27" t="b">
        <v>0</v>
      </c>
      <c r="AT955" s="27" t="b">
        <v>0</v>
      </c>
      <c r="AU955" s="27" t="b">
        <v>0</v>
      </c>
      <c r="AV955" s="27" t="b">
        <v>0</v>
      </c>
      <c r="AW955" s="27" t="b">
        <v>0</v>
      </c>
      <c r="AX955" s="27" t="b">
        <v>0</v>
      </c>
      <c r="AY955" s="27" t="b">
        <v>0</v>
      </c>
      <c r="AZ955" s="29"/>
    </row>
    <row r="956">
      <c r="A956" s="9" t="s">
        <v>4519</v>
      </c>
      <c r="B956" s="10"/>
      <c r="C956" s="11"/>
      <c r="E956" s="12">
        <v>12.0</v>
      </c>
      <c r="F956" s="10"/>
      <c r="G956" s="14" t="s">
        <v>4520</v>
      </c>
      <c r="H956" s="15" t="b">
        <v>1</v>
      </c>
      <c r="I956" s="16" t="b">
        <v>0</v>
      </c>
      <c r="J956" s="16" t="b">
        <v>0</v>
      </c>
      <c r="K956" s="16" t="b">
        <v>0</v>
      </c>
      <c r="L956" s="17" t="b">
        <v>0</v>
      </c>
      <c r="M956" s="18" t="s">
        <v>4521</v>
      </c>
      <c r="O956" s="40"/>
      <c r="P956" s="21" t="b">
        <v>0</v>
      </c>
      <c r="Q956" s="16" t="b">
        <v>0</v>
      </c>
      <c r="R956" s="17" t="b">
        <v>0</v>
      </c>
      <c r="X956" s="39"/>
      <c r="AI956" s="41"/>
      <c r="AO956" s="40"/>
    </row>
    <row r="957">
      <c r="A957" s="9" t="s">
        <v>4522</v>
      </c>
      <c r="B957" s="42" t="s">
        <v>4523</v>
      </c>
      <c r="C957" s="48" t="s">
        <v>4524</v>
      </c>
      <c r="E957" s="12">
        <v>1.0</v>
      </c>
      <c r="F957" s="13" t="s">
        <v>4525</v>
      </c>
      <c r="G957" s="14" t="s">
        <v>4526</v>
      </c>
      <c r="H957" s="15" t="b">
        <v>1</v>
      </c>
      <c r="I957" s="16" t="b">
        <v>0</v>
      </c>
      <c r="J957" s="16" t="b">
        <v>0</v>
      </c>
      <c r="K957" s="16" t="b">
        <v>0</v>
      </c>
      <c r="L957" s="17" t="b">
        <v>0</v>
      </c>
      <c r="M957" s="18" t="s">
        <v>4527</v>
      </c>
      <c r="O957" s="40"/>
      <c r="P957" s="15" t="b">
        <v>1</v>
      </c>
      <c r="Q957" s="16" t="b">
        <v>0</v>
      </c>
      <c r="R957" s="17" t="b">
        <v>0</v>
      </c>
      <c r="X957" s="39"/>
      <c r="AI957" s="41"/>
      <c r="AO957" s="40"/>
    </row>
    <row r="958">
      <c r="A958" s="9" t="s">
        <v>4528</v>
      </c>
      <c r="B958" s="10"/>
      <c r="C958" s="11"/>
      <c r="E958" s="12">
        <v>2.0</v>
      </c>
      <c r="F958" s="10"/>
      <c r="G958" s="14" t="s">
        <v>4529</v>
      </c>
      <c r="H958" s="15" t="b">
        <v>1</v>
      </c>
      <c r="I958" s="16" t="b">
        <v>0</v>
      </c>
      <c r="J958" s="16" t="b">
        <v>0</v>
      </c>
      <c r="K958" s="16" t="b">
        <v>0</v>
      </c>
      <c r="L958" s="17" t="b">
        <v>0</v>
      </c>
      <c r="M958" s="18" t="s">
        <v>4530</v>
      </c>
      <c r="N958" s="19"/>
      <c r="O958" s="20"/>
      <c r="P958" s="21" t="b">
        <v>0</v>
      </c>
      <c r="Q958" s="16" t="b">
        <v>0</v>
      </c>
      <c r="R958" s="17" t="b">
        <v>0</v>
      </c>
      <c r="S958" s="74"/>
      <c r="T958" s="16"/>
      <c r="U958" s="16"/>
      <c r="V958" s="16"/>
      <c r="W958" s="16"/>
      <c r="X958" s="21"/>
      <c r="Y958" s="16"/>
      <c r="Z958" s="16"/>
      <c r="AA958" s="16"/>
      <c r="AB958" s="16"/>
      <c r="AC958" s="16"/>
      <c r="AD958" s="16"/>
      <c r="AE958" s="16"/>
      <c r="AF958" s="16"/>
      <c r="AG958" s="16"/>
      <c r="AH958" s="19"/>
      <c r="AI958" s="25"/>
      <c r="AJ958" s="27"/>
      <c r="AK958" s="27"/>
      <c r="AL958" s="27"/>
      <c r="AM958" s="27"/>
      <c r="AN958" s="27"/>
      <c r="AO958" s="28"/>
      <c r="AP958" s="27"/>
      <c r="AQ958" s="27"/>
      <c r="AR958" s="27"/>
      <c r="AS958" s="27"/>
      <c r="AT958" s="27"/>
      <c r="AU958" s="27"/>
      <c r="AV958" s="27"/>
      <c r="AW958" s="27"/>
      <c r="AX958" s="27"/>
      <c r="AY958" s="27"/>
      <c r="AZ958" s="29"/>
    </row>
    <row r="959">
      <c r="A959" s="9" t="s">
        <v>4531</v>
      </c>
      <c r="B959" s="42" t="s">
        <v>4532</v>
      </c>
      <c r="C959" s="48" t="s">
        <v>4533</v>
      </c>
      <c r="D959" s="50" t="s">
        <v>4534</v>
      </c>
      <c r="E959" s="12">
        <v>1.0</v>
      </c>
      <c r="F959" s="13" t="s">
        <v>4535</v>
      </c>
      <c r="G959" s="14" t="s">
        <v>4536</v>
      </c>
      <c r="H959" s="15" t="b">
        <v>1</v>
      </c>
      <c r="I959" s="16" t="b">
        <v>0</v>
      </c>
      <c r="J959" s="16" t="b">
        <v>0</v>
      </c>
      <c r="K959" s="16" t="b">
        <v>0</v>
      </c>
      <c r="L959" s="17" t="b">
        <v>0</v>
      </c>
      <c r="M959" s="18" t="s">
        <v>4537</v>
      </c>
      <c r="O959" s="40"/>
      <c r="P959" s="15" t="b">
        <v>1</v>
      </c>
      <c r="Q959" s="16" t="b">
        <v>0</v>
      </c>
      <c r="R959" s="17" t="b">
        <v>0</v>
      </c>
      <c r="X959" s="39"/>
      <c r="AI959" s="41"/>
      <c r="AO959" s="40"/>
    </row>
    <row r="960">
      <c r="A960" s="9" t="s">
        <v>4538</v>
      </c>
      <c r="B960" s="10"/>
      <c r="C960" s="11"/>
      <c r="D960" s="50" t="s">
        <v>4539</v>
      </c>
      <c r="E960" s="12" t="s">
        <v>4540</v>
      </c>
      <c r="F960" s="13" t="s">
        <v>4541</v>
      </c>
      <c r="G960" s="14" t="s">
        <v>4542</v>
      </c>
      <c r="H960" s="15" t="b">
        <v>1</v>
      </c>
      <c r="I960" s="16" t="b">
        <v>0</v>
      </c>
      <c r="J960" s="16" t="b">
        <v>0</v>
      </c>
      <c r="K960" s="16" t="b">
        <v>0</v>
      </c>
      <c r="L960" s="17" t="b">
        <v>0</v>
      </c>
      <c r="M960" s="18" t="s">
        <v>4543</v>
      </c>
      <c r="O960" s="40"/>
      <c r="P960" s="21" t="b">
        <v>0</v>
      </c>
      <c r="Q960" s="16" t="b">
        <v>0</v>
      </c>
      <c r="R960" s="17" t="b">
        <v>0</v>
      </c>
      <c r="X960" s="39"/>
      <c r="AI960" s="41"/>
      <c r="AO960" s="40"/>
    </row>
    <row r="961">
      <c r="A961" s="30" t="s">
        <v>4544</v>
      </c>
      <c r="B961" s="37"/>
      <c r="C961" s="44" t="s">
        <v>4545</v>
      </c>
      <c r="D961" s="33"/>
      <c r="E961" s="34" t="s">
        <v>4546</v>
      </c>
      <c r="F961" s="35"/>
      <c r="G961" s="36" t="s">
        <v>4547</v>
      </c>
      <c r="H961" s="21" t="b">
        <v>0</v>
      </c>
      <c r="I961" s="16" t="b">
        <v>0</v>
      </c>
      <c r="J961" s="16" t="b">
        <v>0</v>
      </c>
      <c r="K961" s="16" t="b">
        <v>0</v>
      </c>
      <c r="L961" s="23" t="b">
        <v>1</v>
      </c>
      <c r="M961" s="18" t="s">
        <v>4548</v>
      </c>
      <c r="N961" s="37"/>
      <c r="O961" s="38"/>
      <c r="P961" s="21" t="b">
        <v>0</v>
      </c>
      <c r="Q961" s="22" t="b">
        <v>1</v>
      </c>
      <c r="R961" s="17" t="b">
        <v>0</v>
      </c>
      <c r="X961" s="39"/>
      <c r="AI961" s="41"/>
      <c r="AJ961" s="27" t="b">
        <v>0</v>
      </c>
      <c r="AK961" s="27" t="b">
        <v>0</v>
      </c>
      <c r="AL961" s="27" t="b">
        <v>0</v>
      </c>
      <c r="AM961" s="27" t="b">
        <v>0</v>
      </c>
      <c r="AN961" s="27" t="b">
        <v>0</v>
      </c>
      <c r="AO961" s="28" t="b">
        <v>0</v>
      </c>
      <c r="AP961" s="27" t="b">
        <v>0</v>
      </c>
      <c r="AQ961" s="27" t="b">
        <v>0</v>
      </c>
      <c r="AR961" s="27" t="b">
        <v>0</v>
      </c>
      <c r="AS961" s="27" t="b">
        <v>0</v>
      </c>
      <c r="AT961" s="27" t="b">
        <v>0</v>
      </c>
      <c r="AU961" s="27" t="b">
        <v>0</v>
      </c>
      <c r="AV961" s="27" t="b">
        <v>0</v>
      </c>
      <c r="AW961" s="27" t="b">
        <v>0</v>
      </c>
      <c r="AX961" s="27" t="b">
        <v>0</v>
      </c>
      <c r="AY961" s="27" t="b">
        <v>0</v>
      </c>
      <c r="AZ961" s="29"/>
    </row>
    <row r="962">
      <c r="A962" s="45" t="s">
        <v>4549</v>
      </c>
      <c r="B962" s="37" t="s">
        <v>4550</v>
      </c>
      <c r="C962" s="32">
        <v>6.581303739E9</v>
      </c>
      <c r="D962" s="33"/>
      <c r="E962" s="46">
        <v>2.0</v>
      </c>
      <c r="F962" s="58" t="s">
        <v>4551</v>
      </c>
      <c r="G962" s="47" t="s">
        <v>4552</v>
      </c>
      <c r="H962" s="21" t="b">
        <v>0</v>
      </c>
      <c r="I962" s="16" t="b">
        <v>0</v>
      </c>
      <c r="J962" s="16" t="b">
        <v>0</v>
      </c>
      <c r="K962" s="22" t="b">
        <v>1</v>
      </c>
      <c r="L962" s="17" t="b">
        <v>0</v>
      </c>
      <c r="M962" s="18"/>
      <c r="N962" s="37" t="s">
        <v>4553</v>
      </c>
      <c r="O962" s="38" t="s">
        <v>4554</v>
      </c>
      <c r="P962" s="26" t="b">
        <v>0</v>
      </c>
      <c r="Q962" s="27" t="b">
        <v>0</v>
      </c>
      <c r="R962" s="28" t="b">
        <v>0</v>
      </c>
      <c r="X962" s="39"/>
      <c r="AI962" s="41"/>
      <c r="AJ962" s="27" t="b">
        <v>0</v>
      </c>
      <c r="AK962" s="27" t="b">
        <v>0</v>
      </c>
      <c r="AL962" s="27" t="b">
        <v>0</v>
      </c>
      <c r="AM962" s="27" t="b">
        <v>0</v>
      </c>
      <c r="AN962" s="27" t="b">
        <v>0</v>
      </c>
      <c r="AO962" s="28" t="b">
        <v>0</v>
      </c>
      <c r="AP962" s="27" t="b">
        <v>0</v>
      </c>
      <c r="AQ962" s="27" t="b">
        <v>0</v>
      </c>
      <c r="AR962" s="27" t="b">
        <v>0</v>
      </c>
      <c r="AS962" s="27" t="b">
        <v>0</v>
      </c>
      <c r="AT962" s="27" t="b">
        <v>0</v>
      </c>
      <c r="AU962" s="27" t="b">
        <v>0</v>
      </c>
      <c r="AV962" s="27" t="b">
        <v>0</v>
      </c>
      <c r="AW962" s="27" t="b">
        <v>0</v>
      </c>
      <c r="AX962" s="27" t="b">
        <v>0</v>
      </c>
      <c r="AY962" s="27" t="b">
        <v>0</v>
      </c>
      <c r="AZ962" s="29"/>
    </row>
    <row r="963">
      <c r="A963" s="45" t="s">
        <v>4555</v>
      </c>
      <c r="B963" s="37"/>
      <c r="C963" s="32" t="s">
        <v>4556</v>
      </c>
      <c r="D963" s="29"/>
      <c r="E963" s="46">
        <v>5.0</v>
      </c>
      <c r="F963" s="29"/>
      <c r="G963" s="47" t="s">
        <v>4557</v>
      </c>
      <c r="H963" s="21" t="b">
        <v>0</v>
      </c>
      <c r="I963" s="16" t="b">
        <v>0</v>
      </c>
      <c r="J963" s="22" t="b">
        <v>1</v>
      </c>
      <c r="K963" s="16" t="b">
        <v>0</v>
      </c>
      <c r="L963" s="17" t="b">
        <v>0</v>
      </c>
      <c r="M963" s="18"/>
      <c r="O963" s="40"/>
      <c r="P963" s="26" t="b">
        <v>0</v>
      </c>
      <c r="Q963" s="27" t="b">
        <v>0</v>
      </c>
      <c r="R963" s="28" t="b">
        <v>0</v>
      </c>
      <c r="X963" s="39"/>
      <c r="AI963" s="41"/>
      <c r="AJ963" s="63" t="b">
        <v>1</v>
      </c>
      <c r="AK963" s="27" t="b">
        <v>0</v>
      </c>
      <c r="AL963" s="27" t="b">
        <v>0</v>
      </c>
      <c r="AM963" s="27" t="b">
        <v>0</v>
      </c>
      <c r="AN963" s="27" t="b">
        <v>0</v>
      </c>
      <c r="AO963" s="28" t="b">
        <v>0</v>
      </c>
      <c r="AP963" s="63" t="b">
        <v>1</v>
      </c>
      <c r="AQ963" s="27" t="b">
        <v>0</v>
      </c>
      <c r="AR963" s="27" t="b">
        <v>0</v>
      </c>
      <c r="AS963" s="27" t="b">
        <v>0</v>
      </c>
      <c r="AT963" s="27" t="b">
        <v>0</v>
      </c>
      <c r="AU963" s="27" t="b">
        <v>0</v>
      </c>
      <c r="AV963" s="27" t="b">
        <v>0</v>
      </c>
      <c r="AW963" s="27" t="b">
        <v>0</v>
      </c>
      <c r="AX963" s="27" t="b">
        <v>0</v>
      </c>
      <c r="AY963" s="27" t="b">
        <v>0</v>
      </c>
      <c r="AZ963" s="29" t="s">
        <v>101</v>
      </c>
    </row>
    <row r="964">
      <c r="A964" s="9" t="s">
        <v>4558</v>
      </c>
      <c r="B964" s="10"/>
      <c r="C964" s="48" t="s">
        <v>4559</v>
      </c>
      <c r="E964" s="12">
        <v>9.0</v>
      </c>
      <c r="F964" s="13" t="s">
        <v>4560</v>
      </c>
      <c r="G964" s="14" t="s">
        <v>4561</v>
      </c>
      <c r="H964" s="15" t="b">
        <v>1</v>
      </c>
      <c r="I964" s="16" t="b">
        <v>0</v>
      </c>
      <c r="J964" s="16" t="b">
        <v>0</v>
      </c>
      <c r="K964" s="16" t="b">
        <v>0</v>
      </c>
      <c r="L964" s="17" t="b">
        <v>0</v>
      </c>
      <c r="M964" s="18" t="s">
        <v>2069</v>
      </c>
      <c r="O964" s="40"/>
      <c r="P964" s="21" t="b">
        <v>0</v>
      </c>
      <c r="Q964" s="16" t="b">
        <v>0</v>
      </c>
      <c r="R964" s="17" t="b">
        <v>0</v>
      </c>
      <c r="X964" s="39"/>
      <c r="AI964" s="41"/>
      <c r="AJ964" s="27"/>
      <c r="AK964" s="27"/>
      <c r="AL964" s="27"/>
      <c r="AM964" s="27"/>
      <c r="AN964" s="27"/>
      <c r="AO964" s="28"/>
      <c r="AP964" s="27"/>
      <c r="AQ964" s="27"/>
      <c r="AR964" s="27"/>
      <c r="AS964" s="27"/>
      <c r="AT964" s="27"/>
      <c r="AU964" s="27"/>
      <c r="AV964" s="27"/>
      <c r="AW964" s="27"/>
      <c r="AX964" s="27"/>
      <c r="AY964" s="27"/>
      <c r="AZ964" s="29"/>
    </row>
    <row r="965">
      <c r="A965" s="30" t="s">
        <v>4562</v>
      </c>
      <c r="B965" s="31" t="s">
        <v>4563</v>
      </c>
      <c r="C965" s="32"/>
      <c r="D965" s="33"/>
      <c r="E965" s="34">
        <v>10.0</v>
      </c>
      <c r="F965" s="35" t="s">
        <v>4564</v>
      </c>
      <c r="G965" s="36" t="s">
        <v>4565</v>
      </c>
      <c r="H965" s="21" t="b">
        <v>0</v>
      </c>
      <c r="I965" s="16" t="b">
        <v>0</v>
      </c>
      <c r="J965" s="16" t="b">
        <v>0</v>
      </c>
      <c r="K965" s="16" t="b">
        <v>0</v>
      </c>
      <c r="L965" s="23" t="b">
        <v>1</v>
      </c>
      <c r="M965" s="18" t="s">
        <v>4566</v>
      </c>
      <c r="N965" s="37"/>
      <c r="O965" s="38"/>
      <c r="P965" s="21" t="b">
        <v>0</v>
      </c>
      <c r="Q965" s="22" t="b">
        <v>1</v>
      </c>
      <c r="R965" s="17" t="b">
        <v>0</v>
      </c>
      <c r="X965" s="39"/>
      <c r="AI965" s="41"/>
      <c r="AJ965" s="27" t="b">
        <v>0</v>
      </c>
      <c r="AK965" s="27" t="b">
        <v>0</v>
      </c>
      <c r="AL965" s="27" t="b">
        <v>0</v>
      </c>
      <c r="AM965" s="27" t="b">
        <v>0</v>
      </c>
      <c r="AN965" s="27" t="b">
        <v>0</v>
      </c>
      <c r="AO965" s="28" t="b">
        <v>0</v>
      </c>
      <c r="AP965" s="27" t="b">
        <v>0</v>
      </c>
      <c r="AQ965" s="27" t="b">
        <v>0</v>
      </c>
      <c r="AR965" s="27" t="b">
        <v>0</v>
      </c>
      <c r="AS965" s="27" t="b">
        <v>0</v>
      </c>
      <c r="AT965" s="27" t="b">
        <v>0</v>
      </c>
      <c r="AU965" s="27" t="b">
        <v>0</v>
      </c>
      <c r="AV965" s="27" t="b">
        <v>0</v>
      </c>
      <c r="AW965" s="27" t="b">
        <v>0</v>
      </c>
      <c r="AX965" s="27" t="b">
        <v>0</v>
      </c>
      <c r="AY965" s="27" t="b">
        <v>0</v>
      </c>
      <c r="AZ965" s="29"/>
    </row>
    <row r="966">
      <c r="A966" s="30" t="s">
        <v>4567</v>
      </c>
      <c r="B966" s="37"/>
      <c r="C966" s="32"/>
      <c r="D966" s="54" t="s">
        <v>4568</v>
      </c>
      <c r="E966" s="34">
        <v>10.0</v>
      </c>
      <c r="F966" s="35"/>
      <c r="G966" s="36" t="s">
        <v>4569</v>
      </c>
      <c r="H966" s="21" t="b">
        <v>0</v>
      </c>
      <c r="I966" s="16" t="b">
        <v>0</v>
      </c>
      <c r="J966" s="16" t="b">
        <v>0</v>
      </c>
      <c r="K966" s="16" t="b">
        <v>0</v>
      </c>
      <c r="L966" s="23" t="b">
        <v>1</v>
      </c>
      <c r="M966" s="18" t="s">
        <v>4570</v>
      </c>
      <c r="N966" s="37"/>
      <c r="O966" s="38"/>
      <c r="P966" s="15" t="b">
        <v>1</v>
      </c>
      <c r="Q966" s="22" t="b">
        <v>1</v>
      </c>
      <c r="R966" s="23" t="b">
        <v>1</v>
      </c>
      <c r="X966" s="39"/>
      <c r="AI966" s="41"/>
      <c r="AJ966" s="27" t="b">
        <v>0</v>
      </c>
      <c r="AK966" s="27" t="b">
        <v>0</v>
      </c>
      <c r="AL966" s="27" t="b">
        <v>0</v>
      </c>
      <c r="AM966" s="27" t="b">
        <v>0</v>
      </c>
      <c r="AN966" s="27" t="b">
        <v>0</v>
      </c>
      <c r="AO966" s="28" t="b">
        <v>0</v>
      </c>
      <c r="AP966" s="27" t="b">
        <v>0</v>
      </c>
      <c r="AQ966" s="27" t="b">
        <v>0</v>
      </c>
      <c r="AR966" s="27" t="b">
        <v>0</v>
      </c>
      <c r="AS966" s="27" t="b">
        <v>0</v>
      </c>
      <c r="AT966" s="27" t="b">
        <v>0</v>
      </c>
      <c r="AU966" s="27" t="b">
        <v>0</v>
      </c>
      <c r="AV966" s="27" t="b">
        <v>0</v>
      </c>
      <c r="AW966" s="27" t="b">
        <v>0</v>
      </c>
      <c r="AX966" s="27" t="b">
        <v>0</v>
      </c>
      <c r="AY966" s="27" t="b">
        <v>0</v>
      </c>
      <c r="AZ966" s="29"/>
    </row>
    <row r="967">
      <c r="A967" s="30" t="s">
        <v>4571</v>
      </c>
      <c r="B967" s="37"/>
      <c r="C967" s="44" t="s">
        <v>4572</v>
      </c>
      <c r="D967" s="54" t="s">
        <v>4573</v>
      </c>
      <c r="E967" s="34">
        <v>100.0</v>
      </c>
      <c r="F967" s="35"/>
      <c r="G967" s="36" t="s">
        <v>4574</v>
      </c>
      <c r="H967" s="21" t="b">
        <v>0</v>
      </c>
      <c r="I967" s="16" t="b">
        <v>0</v>
      </c>
      <c r="J967" s="16" t="b">
        <v>0</v>
      </c>
      <c r="K967" s="16" t="b">
        <v>0</v>
      </c>
      <c r="L967" s="23" t="b">
        <v>1</v>
      </c>
      <c r="M967" s="18" t="s">
        <v>4575</v>
      </c>
      <c r="N967" s="37"/>
      <c r="O967" s="38"/>
      <c r="P967" s="21" t="b">
        <v>0</v>
      </c>
      <c r="Q967" s="22" t="b">
        <v>1</v>
      </c>
      <c r="R967" s="23" t="b">
        <v>1</v>
      </c>
      <c r="X967" s="39"/>
      <c r="AI967" s="41"/>
      <c r="AJ967" s="27" t="b">
        <v>0</v>
      </c>
      <c r="AK967" s="27" t="b">
        <v>0</v>
      </c>
      <c r="AL967" s="27" t="b">
        <v>0</v>
      </c>
      <c r="AM967" s="27" t="b">
        <v>0</v>
      </c>
      <c r="AN967" s="27" t="b">
        <v>0</v>
      </c>
      <c r="AO967" s="28" t="b">
        <v>0</v>
      </c>
      <c r="AP967" s="27" t="b">
        <v>0</v>
      </c>
      <c r="AQ967" s="27" t="b">
        <v>0</v>
      </c>
      <c r="AR967" s="27" t="b">
        <v>0</v>
      </c>
      <c r="AS967" s="27" t="b">
        <v>0</v>
      </c>
      <c r="AT967" s="27" t="b">
        <v>0</v>
      </c>
      <c r="AU967" s="27" t="b">
        <v>0</v>
      </c>
      <c r="AV967" s="27" t="b">
        <v>0</v>
      </c>
      <c r="AW967" s="27" t="b">
        <v>0</v>
      </c>
      <c r="AX967" s="27" t="b">
        <v>0</v>
      </c>
      <c r="AY967" s="27" t="b">
        <v>0</v>
      </c>
      <c r="AZ967" s="29"/>
    </row>
    <row r="968">
      <c r="A968" s="30" t="s">
        <v>4576</v>
      </c>
      <c r="B968" s="31" t="s">
        <v>4577</v>
      </c>
      <c r="C968" s="44" t="s">
        <v>4578</v>
      </c>
      <c r="D968" s="54" t="s">
        <v>4579</v>
      </c>
      <c r="E968" s="34">
        <v>10.0</v>
      </c>
      <c r="F968" s="35" t="s">
        <v>4580</v>
      </c>
      <c r="G968" s="36" t="s">
        <v>4581</v>
      </c>
      <c r="H968" s="21" t="b">
        <v>0</v>
      </c>
      <c r="I968" s="16" t="b">
        <v>0</v>
      </c>
      <c r="J968" s="16" t="b">
        <v>0</v>
      </c>
      <c r="K968" s="16" t="b">
        <v>0</v>
      </c>
      <c r="L968" s="23" t="b">
        <v>1</v>
      </c>
      <c r="M968" s="18" t="s">
        <v>4582</v>
      </c>
      <c r="N968" s="37"/>
      <c r="O968" s="38"/>
      <c r="P968" s="15" t="b">
        <v>1</v>
      </c>
      <c r="Q968" s="16" t="b">
        <v>0</v>
      </c>
      <c r="R968" s="17" t="b">
        <v>0</v>
      </c>
      <c r="X968" s="39"/>
      <c r="AI968" s="41"/>
      <c r="AJ968" s="27" t="b">
        <v>0</v>
      </c>
      <c r="AK968" s="27" t="b">
        <v>0</v>
      </c>
      <c r="AL968" s="27" t="b">
        <v>0</v>
      </c>
      <c r="AM968" s="27" t="b">
        <v>0</v>
      </c>
      <c r="AN968" s="27" t="b">
        <v>0</v>
      </c>
      <c r="AO968" s="28" t="b">
        <v>0</v>
      </c>
      <c r="AP968" s="27" t="b">
        <v>0</v>
      </c>
      <c r="AQ968" s="27" t="b">
        <v>0</v>
      </c>
      <c r="AR968" s="27" t="b">
        <v>0</v>
      </c>
      <c r="AS968" s="27" t="b">
        <v>0</v>
      </c>
      <c r="AT968" s="27" t="b">
        <v>0</v>
      </c>
      <c r="AU968" s="27" t="b">
        <v>0</v>
      </c>
      <c r="AV968" s="27" t="b">
        <v>0</v>
      </c>
      <c r="AW968" s="27" t="b">
        <v>0</v>
      </c>
      <c r="AX968" s="27" t="b">
        <v>0</v>
      </c>
      <c r="AY968" s="27" t="b">
        <v>0</v>
      </c>
      <c r="AZ968" s="29"/>
    </row>
    <row r="969">
      <c r="A969" s="9" t="s">
        <v>4583</v>
      </c>
      <c r="B969" s="10"/>
      <c r="C969" s="48" t="s">
        <v>4584</v>
      </c>
      <c r="E969" s="12">
        <v>50.0</v>
      </c>
      <c r="F969" s="10"/>
      <c r="G969" s="14" t="s">
        <v>4585</v>
      </c>
      <c r="H969" s="15" t="b">
        <v>1</v>
      </c>
      <c r="I969" s="16" t="b">
        <v>0</v>
      </c>
      <c r="J969" s="16" t="b">
        <v>0</v>
      </c>
      <c r="K969" s="16" t="b">
        <v>0</v>
      </c>
      <c r="L969" s="17" t="b">
        <v>0</v>
      </c>
      <c r="M969" s="18" t="s">
        <v>2481</v>
      </c>
      <c r="O969" s="40"/>
      <c r="P969" s="15" t="b">
        <v>1</v>
      </c>
      <c r="Q969" s="16" t="b">
        <v>0</v>
      </c>
      <c r="R969" s="23" t="b">
        <v>1</v>
      </c>
      <c r="X969" s="39"/>
      <c r="AI969" s="41"/>
      <c r="AO969" s="40"/>
    </row>
    <row r="970">
      <c r="A970" s="45" t="s">
        <v>4586</v>
      </c>
      <c r="B970" s="45" t="s">
        <v>4587</v>
      </c>
      <c r="C970" s="55" t="s">
        <v>4588</v>
      </c>
      <c r="D970" s="56" t="s">
        <v>4589</v>
      </c>
      <c r="E970" s="34">
        <v>10.0</v>
      </c>
      <c r="F970" s="56" t="s">
        <v>4590</v>
      </c>
      <c r="G970" s="57" t="s">
        <v>4591</v>
      </c>
      <c r="H970" s="21" t="b">
        <v>0</v>
      </c>
      <c r="I970" s="22" t="b">
        <v>1</v>
      </c>
      <c r="J970" s="16" t="b">
        <v>0</v>
      </c>
      <c r="K970" s="16" t="b">
        <v>0</v>
      </c>
      <c r="L970" s="17" t="b">
        <v>0</v>
      </c>
      <c r="M970" s="18"/>
      <c r="O970" s="40"/>
      <c r="P970" s="21" t="b">
        <v>0</v>
      </c>
      <c r="Q970" s="16" t="b">
        <v>0</v>
      </c>
      <c r="R970" s="23" t="b">
        <v>1</v>
      </c>
      <c r="S970" s="75" t="b">
        <v>1</v>
      </c>
      <c r="T970" s="22" t="b">
        <v>1</v>
      </c>
      <c r="U970" s="22" t="b">
        <v>1</v>
      </c>
      <c r="V970" s="22" t="b">
        <v>1</v>
      </c>
      <c r="W970" s="16" t="b">
        <v>0</v>
      </c>
      <c r="X970" s="21" t="b">
        <v>0</v>
      </c>
      <c r="Y970" s="22" t="b">
        <v>1</v>
      </c>
      <c r="Z970" s="16" t="b">
        <v>0</v>
      </c>
      <c r="AA970" s="16" t="b">
        <v>0</v>
      </c>
      <c r="AB970" s="16" t="b">
        <v>0</v>
      </c>
      <c r="AC970" s="16" t="b">
        <v>0</v>
      </c>
      <c r="AD970" s="16" t="b">
        <v>0</v>
      </c>
      <c r="AE970" s="16" t="b">
        <v>0</v>
      </c>
      <c r="AF970" s="16" t="b">
        <v>0</v>
      </c>
      <c r="AG970" s="16" t="b">
        <v>0</v>
      </c>
      <c r="AH970" s="19" t="s">
        <v>101</v>
      </c>
      <c r="AI970" s="25" t="s">
        <v>4592</v>
      </c>
      <c r="AO970" s="40"/>
    </row>
    <row r="971">
      <c r="A971" s="9" t="s">
        <v>4593</v>
      </c>
      <c r="B971" s="42" t="s">
        <v>4594</v>
      </c>
      <c r="C971" s="48" t="s">
        <v>4595</v>
      </c>
      <c r="E971" s="12">
        <v>15.0</v>
      </c>
      <c r="F971" s="13" t="s">
        <v>4596</v>
      </c>
      <c r="G971" s="14" t="s">
        <v>4597</v>
      </c>
      <c r="H971" s="15" t="b">
        <v>1</v>
      </c>
      <c r="I971" s="16" t="b">
        <v>0</v>
      </c>
      <c r="J971" s="16" t="b">
        <v>0</v>
      </c>
      <c r="K971" s="16" t="b">
        <v>0</v>
      </c>
      <c r="L971" s="17" t="b">
        <v>0</v>
      </c>
      <c r="M971" s="18" t="s">
        <v>559</v>
      </c>
      <c r="O971" s="40"/>
      <c r="P971" s="15" t="b">
        <v>1</v>
      </c>
      <c r="Q971" s="22" t="b">
        <v>1</v>
      </c>
      <c r="R971" s="23" t="b">
        <v>1</v>
      </c>
      <c r="X971" s="39"/>
      <c r="AI971" s="41"/>
      <c r="AO971" s="40"/>
    </row>
    <row r="972">
      <c r="A972" s="45" t="s">
        <v>4598</v>
      </c>
      <c r="B972" s="37" t="s">
        <v>4599</v>
      </c>
      <c r="C972" s="67"/>
      <c r="D972" s="29"/>
      <c r="E972" s="46">
        <v>1.0</v>
      </c>
      <c r="F972" s="33" t="s">
        <v>4600</v>
      </c>
      <c r="G972" s="47" t="s">
        <v>4601</v>
      </c>
      <c r="H972" s="21" t="b">
        <v>0</v>
      </c>
      <c r="I972" s="16" t="b">
        <v>0</v>
      </c>
      <c r="J972" s="22" t="b">
        <v>1</v>
      </c>
      <c r="K972" s="16" t="b">
        <v>0</v>
      </c>
      <c r="L972" s="17" t="b">
        <v>0</v>
      </c>
      <c r="M972" s="18"/>
      <c r="O972" s="40"/>
      <c r="P972" s="26" t="b">
        <v>0</v>
      </c>
      <c r="Q972" s="27" t="b">
        <v>0</v>
      </c>
      <c r="R972" s="28" t="b">
        <v>0</v>
      </c>
      <c r="X972" s="39"/>
      <c r="AI972" s="41"/>
      <c r="AJ972" s="63" t="b">
        <v>1</v>
      </c>
      <c r="AK972" s="27" t="b">
        <v>0</v>
      </c>
      <c r="AL972" s="27" t="b">
        <v>0</v>
      </c>
      <c r="AM972" s="27" t="b">
        <v>0</v>
      </c>
      <c r="AN972" s="27" t="b">
        <v>0</v>
      </c>
      <c r="AO972" s="28" t="b">
        <v>0</v>
      </c>
      <c r="AP972" s="63" t="b">
        <v>1</v>
      </c>
      <c r="AQ972" s="63" t="b">
        <v>1</v>
      </c>
      <c r="AR972" s="63" t="b">
        <v>1</v>
      </c>
      <c r="AS972" s="63" t="b">
        <v>1</v>
      </c>
      <c r="AT972" s="63" t="b">
        <v>1</v>
      </c>
      <c r="AU972" s="27" t="b">
        <v>0</v>
      </c>
      <c r="AV972" s="27" t="b">
        <v>0</v>
      </c>
      <c r="AW972" s="27" t="b">
        <v>0</v>
      </c>
      <c r="AX972" s="27" t="b">
        <v>0</v>
      </c>
      <c r="AY972" s="27" t="b">
        <v>0</v>
      </c>
      <c r="AZ972" s="29" t="s">
        <v>101</v>
      </c>
    </row>
    <row r="973">
      <c r="A973" s="30" t="s">
        <v>4602</v>
      </c>
      <c r="B973" s="31" t="s">
        <v>4603</v>
      </c>
      <c r="C973" s="32"/>
      <c r="D973" s="33"/>
      <c r="E973" s="34">
        <v>400.0</v>
      </c>
      <c r="F973" s="35"/>
      <c r="G973" s="36" t="s">
        <v>4604</v>
      </c>
      <c r="H973" s="21" t="b">
        <v>0</v>
      </c>
      <c r="I973" s="16" t="b">
        <v>0</v>
      </c>
      <c r="J973" s="16" t="b">
        <v>0</v>
      </c>
      <c r="K973" s="16" t="b">
        <v>0</v>
      </c>
      <c r="L973" s="23" t="b">
        <v>1</v>
      </c>
      <c r="M973" s="18" t="s">
        <v>4605</v>
      </c>
      <c r="N973" s="37"/>
      <c r="O973" s="38"/>
      <c r="P973" s="15" t="b">
        <v>1</v>
      </c>
      <c r="Q973" s="22" t="b">
        <v>1</v>
      </c>
      <c r="R973" s="23" t="b">
        <v>1</v>
      </c>
      <c r="X973" s="39"/>
      <c r="AI973" s="41"/>
      <c r="AJ973" s="27" t="b">
        <v>0</v>
      </c>
      <c r="AK973" s="27" t="b">
        <v>0</v>
      </c>
      <c r="AL973" s="27" t="b">
        <v>0</v>
      </c>
      <c r="AM973" s="27" t="b">
        <v>0</v>
      </c>
      <c r="AN973" s="27" t="b">
        <v>0</v>
      </c>
      <c r="AO973" s="28" t="b">
        <v>0</v>
      </c>
      <c r="AP973" s="27" t="b">
        <v>0</v>
      </c>
      <c r="AQ973" s="27" t="b">
        <v>0</v>
      </c>
      <c r="AR973" s="27" t="b">
        <v>0</v>
      </c>
      <c r="AS973" s="27" t="b">
        <v>0</v>
      </c>
      <c r="AT973" s="27" t="b">
        <v>0</v>
      </c>
      <c r="AU973" s="27" t="b">
        <v>0</v>
      </c>
      <c r="AV973" s="27" t="b">
        <v>0</v>
      </c>
      <c r="AW973" s="27" t="b">
        <v>0</v>
      </c>
      <c r="AX973" s="27" t="b">
        <v>0</v>
      </c>
      <c r="AY973" s="27" t="b">
        <v>0</v>
      </c>
      <c r="AZ973" s="29"/>
    </row>
    <row r="974">
      <c r="A974" s="9" t="s">
        <v>4606</v>
      </c>
      <c r="B974" s="42" t="s">
        <v>4607</v>
      </c>
      <c r="C974" s="11"/>
      <c r="E974" s="12">
        <v>5.0</v>
      </c>
      <c r="F974" s="13" t="s">
        <v>4608</v>
      </c>
      <c r="G974" s="14" t="s">
        <v>4609</v>
      </c>
      <c r="H974" s="15" t="b">
        <v>1</v>
      </c>
      <c r="I974" s="16" t="b">
        <v>0</v>
      </c>
      <c r="J974" s="16" t="b">
        <v>0</v>
      </c>
      <c r="K974" s="16" t="b">
        <v>0</v>
      </c>
      <c r="L974" s="17" t="b">
        <v>0</v>
      </c>
      <c r="M974" s="18" t="s">
        <v>882</v>
      </c>
      <c r="N974" s="19"/>
      <c r="O974" s="20"/>
      <c r="P974" s="21" t="b">
        <v>0</v>
      </c>
      <c r="Q974" s="16" t="b">
        <v>0</v>
      </c>
      <c r="R974" s="23" t="b">
        <v>1</v>
      </c>
      <c r="S974" s="74"/>
      <c r="T974" s="16"/>
      <c r="U974" s="16"/>
      <c r="V974" s="16"/>
      <c r="W974" s="16"/>
      <c r="X974" s="21"/>
      <c r="Y974" s="16"/>
      <c r="Z974" s="16"/>
      <c r="AA974" s="16"/>
      <c r="AB974" s="16"/>
      <c r="AC974" s="16"/>
      <c r="AD974" s="16"/>
      <c r="AE974" s="16"/>
      <c r="AF974" s="16"/>
      <c r="AG974" s="16"/>
      <c r="AH974" s="19"/>
      <c r="AI974" s="25"/>
      <c r="AJ974" s="27"/>
      <c r="AK974" s="27"/>
      <c r="AL974" s="27"/>
      <c r="AM974" s="27"/>
      <c r="AN974" s="27"/>
      <c r="AO974" s="28"/>
      <c r="AP974" s="27"/>
      <c r="AQ974" s="27"/>
      <c r="AR974" s="27"/>
      <c r="AS974" s="27"/>
      <c r="AT974" s="27"/>
      <c r="AU974" s="27"/>
      <c r="AV974" s="27"/>
      <c r="AW974" s="27"/>
      <c r="AX974" s="27"/>
      <c r="AY974" s="27"/>
      <c r="AZ974" s="71"/>
    </row>
    <row r="975">
      <c r="A975" s="9" t="s">
        <v>4610</v>
      </c>
      <c r="B975" s="10"/>
      <c r="C975" s="48" t="s">
        <v>4611</v>
      </c>
      <c r="E975" s="12">
        <v>3.0</v>
      </c>
      <c r="F975" s="13" t="s">
        <v>4612</v>
      </c>
      <c r="G975" s="14" t="s">
        <v>4613</v>
      </c>
      <c r="H975" s="15" t="b">
        <v>1</v>
      </c>
      <c r="I975" s="16" t="b">
        <v>0</v>
      </c>
      <c r="J975" s="16" t="b">
        <v>0</v>
      </c>
      <c r="K975" s="16" t="b">
        <v>0</v>
      </c>
      <c r="L975" s="17" t="b">
        <v>0</v>
      </c>
      <c r="M975" s="18" t="s">
        <v>4614</v>
      </c>
      <c r="O975" s="40"/>
      <c r="P975" s="15" t="b">
        <v>1</v>
      </c>
      <c r="Q975" s="16" t="b">
        <v>0</v>
      </c>
      <c r="R975" s="17" t="b">
        <v>0</v>
      </c>
      <c r="X975" s="39"/>
      <c r="AI975" s="41"/>
      <c r="AO975" s="40"/>
    </row>
    <row r="976">
      <c r="A976" s="30" t="s">
        <v>4615</v>
      </c>
      <c r="B976" s="37"/>
      <c r="C976" s="44" t="s">
        <v>4616</v>
      </c>
      <c r="D976" s="33"/>
      <c r="E976" s="34">
        <v>3.0</v>
      </c>
      <c r="F976" s="35"/>
      <c r="G976" s="36" t="s">
        <v>4617</v>
      </c>
      <c r="H976" s="21" t="b">
        <v>0</v>
      </c>
      <c r="I976" s="16" t="b">
        <v>0</v>
      </c>
      <c r="J976" s="16" t="b">
        <v>0</v>
      </c>
      <c r="K976" s="16" t="b">
        <v>0</v>
      </c>
      <c r="L976" s="23" t="b">
        <v>1</v>
      </c>
      <c r="M976" s="18" t="s">
        <v>4618</v>
      </c>
      <c r="N976" s="37"/>
      <c r="O976" s="38"/>
      <c r="P976" s="21" t="b">
        <v>0</v>
      </c>
      <c r="Q976" s="16" t="b">
        <v>0</v>
      </c>
      <c r="R976" s="23" t="b">
        <v>1</v>
      </c>
      <c r="X976" s="39"/>
      <c r="AI976" s="41"/>
      <c r="AJ976" s="27" t="b">
        <v>0</v>
      </c>
      <c r="AK976" s="27" t="b">
        <v>0</v>
      </c>
      <c r="AL976" s="27" t="b">
        <v>0</v>
      </c>
      <c r="AM976" s="27" t="b">
        <v>0</v>
      </c>
      <c r="AN976" s="27" t="b">
        <v>0</v>
      </c>
      <c r="AO976" s="28" t="b">
        <v>0</v>
      </c>
      <c r="AP976" s="27" t="b">
        <v>0</v>
      </c>
      <c r="AQ976" s="27" t="b">
        <v>0</v>
      </c>
      <c r="AR976" s="27" t="b">
        <v>0</v>
      </c>
      <c r="AS976" s="27" t="b">
        <v>0</v>
      </c>
      <c r="AT976" s="27" t="b">
        <v>0</v>
      </c>
      <c r="AU976" s="27" t="b">
        <v>0</v>
      </c>
      <c r="AV976" s="27" t="b">
        <v>0</v>
      </c>
      <c r="AW976" s="27" t="b">
        <v>0</v>
      </c>
      <c r="AX976" s="27" t="b">
        <v>0</v>
      </c>
      <c r="AY976" s="27" t="b">
        <v>0</v>
      </c>
      <c r="AZ976" s="29"/>
    </row>
    <row r="977">
      <c r="A977" s="45" t="s">
        <v>4619</v>
      </c>
      <c r="B977" s="37"/>
      <c r="C977" s="32">
        <v>9.16380958507E11</v>
      </c>
      <c r="D977" s="33"/>
      <c r="E977" s="46" t="s">
        <v>53</v>
      </c>
      <c r="F977" s="29"/>
      <c r="G977" s="47" t="s">
        <v>4620</v>
      </c>
      <c r="H977" s="21" t="b">
        <v>0</v>
      </c>
      <c r="I977" s="16" t="b">
        <v>0</v>
      </c>
      <c r="J977" s="16" t="b">
        <v>0</v>
      </c>
      <c r="K977" s="22" t="b">
        <v>1</v>
      </c>
      <c r="L977" s="17" t="b">
        <v>0</v>
      </c>
      <c r="M977" s="18"/>
      <c r="N977" s="37" t="s">
        <v>2892</v>
      </c>
      <c r="O977" s="38" t="s">
        <v>4621</v>
      </c>
      <c r="P977" s="26" t="b">
        <v>0</v>
      </c>
      <c r="Q977" s="27" t="b">
        <v>0</v>
      </c>
      <c r="R977" s="28" t="b">
        <v>0</v>
      </c>
      <c r="X977" s="39"/>
      <c r="AI977" s="41"/>
      <c r="AJ977" s="27" t="b">
        <v>0</v>
      </c>
      <c r="AK977" s="27" t="b">
        <v>0</v>
      </c>
      <c r="AL977" s="27" t="b">
        <v>0</v>
      </c>
      <c r="AM977" s="27" t="b">
        <v>0</v>
      </c>
      <c r="AN977" s="27" t="b">
        <v>0</v>
      </c>
      <c r="AO977" s="28" t="b">
        <v>0</v>
      </c>
      <c r="AP977" s="27" t="b">
        <v>0</v>
      </c>
      <c r="AQ977" s="27" t="b">
        <v>0</v>
      </c>
      <c r="AR977" s="27" t="b">
        <v>0</v>
      </c>
      <c r="AS977" s="27" t="b">
        <v>0</v>
      </c>
      <c r="AT977" s="27" t="b">
        <v>0</v>
      </c>
      <c r="AU977" s="27" t="b">
        <v>0</v>
      </c>
      <c r="AV977" s="27" t="b">
        <v>0</v>
      </c>
      <c r="AW977" s="27" t="b">
        <v>0</v>
      </c>
      <c r="AX977" s="27" t="b">
        <v>0</v>
      </c>
      <c r="AY977" s="27" t="b">
        <v>0</v>
      </c>
      <c r="AZ977" s="29"/>
    </row>
    <row r="978">
      <c r="A978" s="45" t="s">
        <v>4622</v>
      </c>
      <c r="B978" s="45" t="s">
        <v>4623</v>
      </c>
      <c r="C978" s="55" t="s">
        <v>4624</v>
      </c>
      <c r="D978" s="19"/>
      <c r="E978" s="34">
        <v>1300.0</v>
      </c>
      <c r="F978" s="56" t="s">
        <v>4625</v>
      </c>
      <c r="G978" s="57" t="s">
        <v>4626</v>
      </c>
      <c r="H978" s="21" t="b">
        <v>0</v>
      </c>
      <c r="I978" s="22" t="b">
        <v>1</v>
      </c>
      <c r="J978" s="16" t="b">
        <v>0</v>
      </c>
      <c r="K978" s="16" t="b">
        <v>0</v>
      </c>
      <c r="L978" s="17" t="b">
        <v>0</v>
      </c>
      <c r="M978" s="18"/>
      <c r="O978" s="40"/>
      <c r="P978" s="21" t="b">
        <v>0</v>
      </c>
      <c r="Q978" s="16" t="b">
        <v>0</v>
      </c>
      <c r="R978" s="17" t="b">
        <v>0</v>
      </c>
      <c r="S978" s="75" t="b">
        <v>1</v>
      </c>
      <c r="T978" s="22" t="b">
        <v>1</v>
      </c>
      <c r="U978" s="16" t="b">
        <v>0</v>
      </c>
      <c r="V978" s="16" t="b">
        <v>0</v>
      </c>
      <c r="W978" s="16" t="b">
        <v>0</v>
      </c>
      <c r="X978" s="15" t="b">
        <v>1</v>
      </c>
      <c r="Y978" s="22" t="b">
        <v>1</v>
      </c>
      <c r="Z978" s="16" t="b">
        <v>0</v>
      </c>
      <c r="AA978" s="16" t="b">
        <v>0</v>
      </c>
      <c r="AB978" s="16" t="b">
        <v>0</v>
      </c>
      <c r="AC978" s="16" t="b">
        <v>0</v>
      </c>
      <c r="AD978" s="16" t="b">
        <v>0</v>
      </c>
      <c r="AE978" s="16" t="b">
        <v>0</v>
      </c>
      <c r="AF978" s="16" t="b">
        <v>0</v>
      </c>
      <c r="AG978" s="16" t="b">
        <v>0</v>
      </c>
      <c r="AH978" s="19" t="s">
        <v>101</v>
      </c>
      <c r="AI978" s="25" t="s">
        <v>4627</v>
      </c>
      <c r="AO978" s="40"/>
    </row>
    <row r="979">
      <c r="A979" s="45" t="s">
        <v>4628</v>
      </c>
      <c r="B979" s="45" t="s">
        <v>4629</v>
      </c>
      <c r="C979" s="59"/>
      <c r="D979" s="19"/>
      <c r="E979" s="73">
        <v>5000.0</v>
      </c>
      <c r="F979" s="56" t="s">
        <v>4630</v>
      </c>
      <c r="G979" s="57" t="s">
        <v>4631</v>
      </c>
      <c r="H979" s="21" t="b">
        <v>0</v>
      </c>
      <c r="I979" s="22" t="b">
        <v>1</v>
      </c>
      <c r="J979" s="16" t="b">
        <v>0</v>
      </c>
      <c r="K979" s="16" t="b">
        <v>0</v>
      </c>
      <c r="L979" s="17" t="b">
        <v>0</v>
      </c>
      <c r="M979" s="18"/>
      <c r="O979" s="40"/>
      <c r="P979" s="21" t="b">
        <v>0</v>
      </c>
      <c r="Q979" s="16" t="b">
        <v>0</v>
      </c>
      <c r="R979" s="17" t="b">
        <v>0</v>
      </c>
      <c r="S979" s="75" t="b">
        <v>1</v>
      </c>
      <c r="T979" s="22" t="b">
        <v>1</v>
      </c>
      <c r="U979" s="16" t="b">
        <v>0</v>
      </c>
      <c r="V979" s="16" t="b">
        <v>0</v>
      </c>
      <c r="W979" s="16" t="b">
        <v>0</v>
      </c>
      <c r="X979" s="15" t="b">
        <v>1</v>
      </c>
      <c r="Y979" s="16" t="b">
        <v>0</v>
      </c>
      <c r="Z979" s="16" t="b">
        <v>0</v>
      </c>
      <c r="AA979" s="16" t="b">
        <v>0</v>
      </c>
      <c r="AB979" s="16" t="b">
        <v>0</v>
      </c>
      <c r="AC979" s="16" t="b">
        <v>0</v>
      </c>
      <c r="AD979" s="16" t="b">
        <v>0</v>
      </c>
      <c r="AE979" s="16" t="b">
        <v>0</v>
      </c>
      <c r="AF979" s="16" t="b">
        <v>0</v>
      </c>
      <c r="AG979" s="22" t="b">
        <v>1</v>
      </c>
      <c r="AH979" s="19" t="s">
        <v>101</v>
      </c>
      <c r="AI979" s="25" t="s">
        <v>568</v>
      </c>
      <c r="AO979" s="40"/>
    </row>
    <row r="980">
      <c r="A980" s="9" t="s">
        <v>4632</v>
      </c>
      <c r="B980" s="42" t="s">
        <v>4633</v>
      </c>
      <c r="C980" s="11"/>
      <c r="E980" s="12">
        <v>1.0</v>
      </c>
      <c r="F980" s="13" t="s">
        <v>4634</v>
      </c>
      <c r="G980" s="14" t="s">
        <v>4635</v>
      </c>
      <c r="H980" s="15" t="b">
        <v>1</v>
      </c>
      <c r="I980" s="16" t="b">
        <v>0</v>
      </c>
      <c r="J980" s="16" t="b">
        <v>0</v>
      </c>
      <c r="K980" s="16" t="b">
        <v>0</v>
      </c>
      <c r="L980" s="17" t="b">
        <v>0</v>
      </c>
      <c r="M980" s="18" t="s">
        <v>4636</v>
      </c>
      <c r="N980" s="19"/>
      <c r="O980" s="20"/>
      <c r="P980" s="21" t="b">
        <v>0</v>
      </c>
      <c r="Q980" s="16" t="b">
        <v>0</v>
      </c>
      <c r="R980" s="23" t="b">
        <v>1</v>
      </c>
      <c r="S980" s="74"/>
      <c r="T980" s="16"/>
      <c r="U980" s="16"/>
      <c r="V980" s="16"/>
      <c r="W980" s="16"/>
      <c r="X980" s="21"/>
      <c r="Y980" s="16"/>
      <c r="Z980" s="16"/>
      <c r="AA980" s="16"/>
      <c r="AB980" s="16"/>
      <c r="AC980" s="16"/>
      <c r="AD980" s="16"/>
      <c r="AE980" s="16"/>
      <c r="AF980" s="16"/>
      <c r="AG980" s="16"/>
      <c r="AH980" s="19"/>
      <c r="AI980" s="25"/>
      <c r="AJ980" s="27"/>
      <c r="AK980" s="27"/>
      <c r="AL980" s="27"/>
      <c r="AM980" s="27"/>
      <c r="AN980" s="27"/>
      <c r="AO980" s="28"/>
      <c r="AP980" s="27"/>
      <c r="AQ980" s="27"/>
      <c r="AR980" s="27"/>
      <c r="AS980" s="27"/>
      <c r="AT980" s="27"/>
      <c r="AU980" s="27"/>
      <c r="AV980" s="27"/>
      <c r="AW980" s="27"/>
      <c r="AX980" s="27"/>
      <c r="AY980" s="27"/>
      <c r="AZ980" s="29"/>
    </row>
    <row r="981">
      <c r="A981" s="45" t="s">
        <v>4637</v>
      </c>
      <c r="B981" s="37"/>
      <c r="C981" s="32">
        <v>3.1622818934E10</v>
      </c>
      <c r="D981" s="29"/>
      <c r="E981" s="46">
        <v>5.5</v>
      </c>
      <c r="F981" s="33" t="s">
        <v>4638</v>
      </c>
      <c r="G981" s="47" t="s">
        <v>4639</v>
      </c>
      <c r="H981" s="21" t="b">
        <v>0</v>
      </c>
      <c r="I981" s="16" t="b">
        <v>0</v>
      </c>
      <c r="J981" s="22" t="b">
        <v>1</v>
      </c>
      <c r="K981" s="16" t="b">
        <v>0</v>
      </c>
      <c r="L981" s="17" t="b">
        <v>0</v>
      </c>
      <c r="M981" s="18"/>
      <c r="O981" s="40"/>
      <c r="P981" s="66" t="b">
        <v>1</v>
      </c>
      <c r="Q981" s="63" t="b">
        <v>1</v>
      </c>
      <c r="R981" s="28" t="b">
        <v>0</v>
      </c>
      <c r="X981" s="39"/>
      <c r="AI981" s="41"/>
      <c r="AJ981" s="63" t="b">
        <v>1</v>
      </c>
      <c r="AK981" s="27" t="b">
        <v>0</v>
      </c>
      <c r="AL981" s="27" t="b">
        <v>0</v>
      </c>
      <c r="AM981" s="27" t="b">
        <v>0</v>
      </c>
      <c r="AN981" s="27" t="b">
        <v>0</v>
      </c>
      <c r="AO981" s="28" t="b">
        <v>0</v>
      </c>
      <c r="AP981" s="27" t="b">
        <v>0</v>
      </c>
      <c r="AQ981" s="27" t="b">
        <v>0</v>
      </c>
      <c r="AR981" s="27" t="b">
        <v>0</v>
      </c>
      <c r="AS981" s="27" t="b">
        <v>0</v>
      </c>
      <c r="AT981" s="63" t="b">
        <v>1</v>
      </c>
      <c r="AU981" s="27" t="b">
        <v>0</v>
      </c>
      <c r="AV981" s="27" t="b">
        <v>0</v>
      </c>
      <c r="AW981" s="27" t="b">
        <v>0</v>
      </c>
      <c r="AX981" s="27" t="b">
        <v>0</v>
      </c>
      <c r="AY981" s="27" t="b">
        <v>0</v>
      </c>
      <c r="AZ981" s="29" t="s">
        <v>101</v>
      </c>
    </row>
    <row r="982">
      <c r="A982" s="45" t="s">
        <v>4640</v>
      </c>
      <c r="B982" s="37" t="s">
        <v>4641</v>
      </c>
      <c r="C982" s="32" t="s">
        <v>4642</v>
      </c>
      <c r="D982" s="29"/>
      <c r="E982" s="46">
        <v>15.0</v>
      </c>
      <c r="F982" s="29"/>
      <c r="G982" s="47" t="s">
        <v>4643</v>
      </c>
      <c r="H982" s="21" t="b">
        <v>0</v>
      </c>
      <c r="I982" s="16" t="b">
        <v>0</v>
      </c>
      <c r="J982" s="22" t="b">
        <v>1</v>
      </c>
      <c r="K982" s="16" t="b">
        <v>0</v>
      </c>
      <c r="L982" s="17" t="b">
        <v>0</v>
      </c>
      <c r="M982" s="18"/>
      <c r="O982" s="40"/>
      <c r="P982" s="26" t="b">
        <v>0</v>
      </c>
      <c r="Q982" s="27" t="b">
        <v>0</v>
      </c>
      <c r="R982" s="28" t="b">
        <v>0</v>
      </c>
      <c r="X982" s="39"/>
      <c r="AI982" s="41"/>
      <c r="AJ982" s="27" t="b">
        <v>0</v>
      </c>
      <c r="AK982" s="27" t="b">
        <v>0</v>
      </c>
      <c r="AL982" s="63" t="b">
        <v>1</v>
      </c>
      <c r="AM982" s="27" t="b">
        <v>0</v>
      </c>
      <c r="AN982" s="27" t="b">
        <v>0</v>
      </c>
      <c r="AO982" s="28" t="b">
        <v>0</v>
      </c>
      <c r="AP982" s="27" t="b">
        <v>0</v>
      </c>
      <c r="AQ982" s="27" t="b">
        <v>0</v>
      </c>
      <c r="AR982" s="27" t="b">
        <v>0</v>
      </c>
      <c r="AS982" s="27" t="b">
        <v>0</v>
      </c>
      <c r="AT982" s="63" t="b">
        <v>1</v>
      </c>
      <c r="AU982" s="27" t="b">
        <v>0</v>
      </c>
      <c r="AV982" s="27" t="b">
        <v>0</v>
      </c>
      <c r="AW982" s="27" t="b">
        <v>0</v>
      </c>
      <c r="AX982" s="27" t="b">
        <v>0</v>
      </c>
      <c r="AY982" s="27" t="b">
        <v>0</v>
      </c>
      <c r="AZ982" s="29" t="s">
        <v>101</v>
      </c>
    </row>
    <row r="983">
      <c r="A983" s="30" t="s">
        <v>4644</v>
      </c>
      <c r="B983" s="31" t="s">
        <v>4645</v>
      </c>
      <c r="C983" s="32"/>
      <c r="D983" s="33"/>
      <c r="E983" s="34">
        <v>50.0</v>
      </c>
      <c r="F983" s="35"/>
      <c r="G983" s="36" t="s">
        <v>4646</v>
      </c>
      <c r="H983" s="21" t="b">
        <v>0</v>
      </c>
      <c r="I983" s="16" t="b">
        <v>0</v>
      </c>
      <c r="J983" s="16" t="b">
        <v>0</v>
      </c>
      <c r="K983" s="16" t="b">
        <v>0</v>
      </c>
      <c r="L983" s="23" t="b">
        <v>1</v>
      </c>
      <c r="M983" s="18" t="s">
        <v>4647</v>
      </c>
      <c r="N983" s="37"/>
      <c r="O983" s="38"/>
      <c r="P983" s="21" t="b">
        <v>0</v>
      </c>
      <c r="Q983" s="16" t="b">
        <v>0</v>
      </c>
      <c r="R983" s="23" t="b">
        <v>1</v>
      </c>
      <c r="X983" s="39"/>
      <c r="AI983" s="41"/>
      <c r="AJ983" s="27" t="b">
        <v>0</v>
      </c>
      <c r="AK983" s="27" t="b">
        <v>0</v>
      </c>
      <c r="AL983" s="27" t="b">
        <v>0</v>
      </c>
      <c r="AM983" s="27" t="b">
        <v>0</v>
      </c>
      <c r="AN983" s="27" t="b">
        <v>0</v>
      </c>
      <c r="AO983" s="28" t="b">
        <v>0</v>
      </c>
      <c r="AP983" s="27" t="b">
        <v>0</v>
      </c>
      <c r="AQ983" s="27" t="b">
        <v>0</v>
      </c>
      <c r="AR983" s="27" t="b">
        <v>0</v>
      </c>
      <c r="AS983" s="27" t="b">
        <v>0</v>
      </c>
      <c r="AT983" s="27" t="b">
        <v>0</v>
      </c>
      <c r="AU983" s="27" t="b">
        <v>0</v>
      </c>
      <c r="AV983" s="27" t="b">
        <v>0</v>
      </c>
      <c r="AW983" s="27" t="b">
        <v>0</v>
      </c>
      <c r="AX983" s="27" t="b">
        <v>0</v>
      </c>
      <c r="AY983" s="27" t="b">
        <v>0</v>
      </c>
      <c r="AZ983" s="29"/>
    </row>
    <row r="984">
      <c r="A984" s="9" t="s">
        <v>4648</v>
      </c>
      <c r="B984" s="10"/>
      <c r="C984" s="48" t="s">
        <v>4649</v>
      </c>
      <c r="E984" s="12">
        <v>1200.0</v>
      </c>
      <c r="F984" s="13" t="s">
        <v>4650</v>
      </c>
      <c r="G984" s="14" t="s">
        <v>4651</v>
      </c>
      <c r="H984" s="15" t="b">
        <v>1</v>
      </c>
      <c r="I984" s="16" t="b">
        <v>0</v>
      </c>
      <c r="J984" s="16" t="b">
        <v>0</v>
      </c>
      <c r="K984" s="16" t="b">
        <v>0</v>
      </c>
      <c r="L984" s="17" t="b">
        <v>0</v>
      </c>
      <c r="M984" s="18" t="s">
        <v>25</v>
      </c>
      <c r="O984" s="40"/>
      <c r="P984" s="21" t="b">
        <v>0</v>
      </c>
      <c r="Q984" s="16" t="b">
        <v>0</v>
      </c>
      <c r="R984" s="17" t="b">
        <v>0</v>
      </c>
      <c r="X984" s="39"/>
      <c r="AI984" s="41"/>
      <c r="AO984" s="40"/>
    </row>
    <row r="985">
      <c r="A985" s="45" t="s">
        <v>4652</v>
      </c>
      <c r="B985" s="45" t="s">
        <v>4653</v>
      </c>
      <c r="C985" s="59"/>
      <c r="D985" s="56" t="s">
        <v>4654</v>
      </c>
      <c r="E985" s="60"/>
      <c r="F985" s="56" t="s">
        <v>4655</v>
      </c>
      <c r="G985" s="57" t="s">
        <v>4656</v>
      </c>
      <c r="H985" s="21" t="b">
        <v>0</v>
      </c>
      <c r="I985" s="22" t="b">
        <v>1</v>
      </c>
      <c r="J985" s="16" t="b">
        <v>0</v>
      </c>
      <c r="K985" s="16" t="b">
        <v>0</v>
      </c>
      <c r="L985" s="17" t="b">
        <v>0</v>
      </c>
      <c r="M985" s="18"/>
      <c r="O985" s="40"/>
      <c r="P985" s="15" t="b">
        <v>1</v>
      </c>
      <c r="Q985" s="22" t="b">
        <v>1</v>
      </c>
      <c r="R985" s="23" t="b">
        <v>1</v>
      </c>
      <c r="S985" s="75" t="b">
        <v>1</v>
      </c>
      <c r="T985" s="22" t="b">
        <v>1</v>
      </c>
      <c r="U985" s="16" t="b">
        <v>0</v>
      </c>
      <c r="V985" s="16" t="b">
        <v>0</v>
      </c>
      <c r="W985" s="16" t="b">
        <v>0</v>
      </c>
      <c r="X985" s="15" t="b">
        <v>1</v>
      </c>
      <c r="Y985" s="16" t="b">
        <v>0</v>
      </c>
      <c r="Z985" s="16" t="b">
        <v>0</v>
      </c>
      <c r="AA985" s="16" t="b">
        <v>0</v>
      </c>
      <c r="AB985" s="16" t="b">
        <v>0</v>
      </c>
      <c r="AC985" s="16" t="b">
        <v>0</v>
      </c>
      <c r="AD985" s="16" t="b">
        <v>0</v>
      </c>
      <c r="AE985" s="16" t="b">
        <v>0</v>
      </c>
      <c r="AF985" s="16" t="b">
        <v>0</v>
      </c>
      <c r="AG985" s="16" t="b">
        <v>0</v>
      </c>
      <c r="AH985" s="19" t="s">
        <v>101</v>
      </c>
      <c r="AI985" s="25" t="s">
        <v>4657</v>
      </c>
      <c r="AO985" s="40"/>
    </row>
    <row r="986">
      <c r="A986" s="30" t="s">
        <v>4658</v>
      </c>
      <c r="B986" s="37"/>
      <c r="C986" s="44" t="s">
        <v>4659</v>
      </c>
      <c r="D986" s="33"/>
      <c r="E986" s="34">
        <v>15.0</v>
      </c>
      <c r="F986" s="35" t="s">
        <v>4660</v>
      </c>
      <c r="G986" s="36" t="s">
        <v>4661</v>
      </c>
      <c r="H986" s="21" t="b">
        <v>0</v>
      </c>
      <c r="I986" s="16" t="b">
        <v>0</v>
      </c>
      <c r="J986" s="16" t="b">
        <v>0</v>
      </c>
      <c r="K986" s="16" t="b">
        <v>0</v>
      </c>
      <c r="L986" s="23" t="b">
        <v>1</v>
      </c>
      <c r="M986" s="18" t="s">
        <v>1145</v>
      </c>
      <c r="N986" s="37"/>
      <c r="O986" s="38"/>
      <c r="P986" s="21" t="b">
        <v>0</v>
      </c>
      <c r="Q986" s="16" t="b">
        <v>0</v>
      </c>
      <c r="R986" s="23" t="b">
        <v>1</v>
      </c>
      <c r="X986" s="39"/>
      <c r="AI986" s="41"/>
      <c r="AJ986" s="27" t="b">
        <v>0</v>
      </c>
      <c r="AK986" s="27" t="b">
        <v>0</v>
      </c>
      <c r="AL986" s="27" t="b">
        <v>0</v>
      </c>
      <c r="AM986" s="27" t="b">
        <v>0</v>
      </c>
      <c r="AN986" s="27" t="b">
        <v>0</v>
      </c>
      <c r="AO986" s="28" t="b">
        <v>0</v>
      </c>
      <c r="AP986" s="27" t="b">
        <v>0</v>
      </c>
      <c r="AQ986" s="27" t="b">
        <v>0</v>
      </c>
      <c r="AR986" s="27" t="b">
        <v>0</v>
      </c>
      <c r="AS986" s="27" t="b">
        <v>0</v>
      </c>
      <c r="AT986" s="27" t="b">
        <v>0</v>
      </c>
      <c r="AU986" s="27" t="b">
        <v>0</v>
      </c>
      <c r="AV986" s="27" t="b">
        <v>0</v>
      </c>
      <c r="AW986" s="27" t="b">
        <v>0</v>
      </c>
      <c r="AX986" s="27" t="b">
        <v>0</v>
      </c>
      <c r="AY986" s="27" t="b">
        <v>0</v>
      </c>
      <c r="AZ986" s="29"/>
    </row>
    <row r="987">
      <c r="A987" s="45" t="s">
        <v>4662</v>
      </c>
      <c r="B987" s="45" t="s">
        <v>4663</v>
      </c>
      <c r="C987" s="55" t="s">
        <v>4664</v>
      </c>
      <c r="D987" s="56" t="s">
        <v>4665</v>
      </c>
      <c r="E987" s="34">
        <v>6.0</v>
      </c>
      <c r="F987" s="56" t="s">
        <v>4666</v>
      </c>
      <c r="G987" s="57" t="s">
        <v>4667</v>
      </c>
      <c r="H987" s="21" t="b">
        <v>0</v>
      </c>
      <c r="I987" s="22" t="b">
        <v>1</v>
      </c>
      <c r="J987" s="16" t="b">
        <v>0</v>
      </c>
      <c r="K987" s="16" t="b">
        <v>0</v>
      </c>
      <c r="L987" s="17" t="b">
        <v>0</v>
      </c>
      <c r="M987" s="18"/>
      <c r="O987" s="40"/>
      <c r="P987" s="21" t="b">
        <v>0</v>
      </c>
      <c r="Q987" s="22" t="b">
        <v>1</v>
      </c>
      <c r="R987" s="17" t="b">
        <v>0</v>
      </c>
      <c r="S987" s="75" t="b">
        <v>1</v>
      </c>
      <c r="T987" s="22" t="b">
        <v>1</v>
      </c>
      <c r="U987" s="16" t="b">
        <v>0</v>
      </c>
      <c r="V987" s="16" t="b">
        <v>0</v>
      </c>
      <c r="W987" s="16" t="b">
        <v>0</v>
      </c>
      <c r="X987" s="21" t="b">
        <v>0</v>
      </c>
      <c r="Y987" s="22" t="b">
        <v>1</v>
      </c>
      <c r="Z987" s="16" t="b">
        <v>0</v>
      </c>
      <c r="AA987" s="16" t="b">
        <v>0</v>
      </c>
      <c r="AB987" s="16" t="b">
        <v>0</v>
      </c>
      <c r="AC987" s="16" t="b">
        <v>0</v>
      </c>
      <c r="AD987" s="16" t="b">
        <v>0</v>
      </c>
      <c r="AE987" s="16" t="b">
        <v>0</v>
      </c>
      <c r="AF987" s="16" t="b">
        <v>0</v>
      </c>
      <c r="AG987" s="16" t="b">
        <v>0</v>
      </c>
      <c r="AH987" s="19" t="s">
        <v>101</v>
      </c>
      <c r="AI987" s="25" t="s">
        <v>4668</v>
      </c>
      <c r="AO987" s="40"/>
    </row>
    <row r="988">
      <c r="A988" s="9" t="s">
        <v>4669</v>
      </c>
      <c r="B988" s="10"/>
      <c r="C988" s="48" t="s">
        <v>4670</v>
      </c>
      <c r="E988" s="12">
        <v>12.0</v>
      </c>
      <c r="F988" s="13" t="s">
        <v>4671</v>
      </c>
      <c r="G988" s="14" t="s">
        <v>4672</v>
      </c>
      <c r="H988" s="15" t="b">
        <v>1</v>
      </c>
      <c r="I988" s="16" t="b">
        <v>0</v>
      </c>
      <c r="J988" s="16" t="b">
        <v>0</v>
      </c>
      <c r="K988" s="16" t="b">
        <v>0</v>
      </c>
      <c r="L988" s="17" t="b">
        <v>0</v>
      </c>
      <c r="M988" s="18" t="s">
        <v>90</v>
      </c>
      <c r="O988" s="40"/>
      <c r="P988" s="21" t="b">
        <v>0</v>
      </c>
      <c r="Q988" s="16" t="b">
        <v>0</v>
      </c>
      <c r="R988" s="17" t="b">
        <v>0</v>
      </c>
      <c r="X988" s="39"/>
      <c r="AI988" s="41"/>
      <c r="AO988" s="40"/>
    </row>
    <row r="989">
      <c r="A989" s="45" t="s">
        <v>4673</v>
      </c>
      <c r="B989" s="45" t="s">
        <v>4674</v>
      </c>
      <c r="C989" s="55" t="s">
        <v>4675</v>
      </c>
      <c r="D989" s="19"/>
      <c r="E989" s="34">
        <v>10.0</v>
      </c>
      <c r="F989" s="56" t="s">
        <v>4676</v>
      </c>
      <c r="G989" s="57" t="s">
        <v>4677</v>
      </c>
      <c r="H989" s="21" t="b">
        <v>0</v>
      </c>
      <c r="I989" s="22" t="b">
        <v>1</v>
      </c>
      <c r="J989" s="16" t="b">
        <v>0</v>
      </c>
      <c r="K989" s="16" t="b">
        <v>0</v>
      </c>
      <c r="L989" s="17" t="b">
        <v>0</v>
      </c>
      <c r="M989" s="18"/>
      <c r="O989" s="40"/>
      <c r="P989" s="15" t="b">
        <v>1</v>
      </c>
      <c r="Q989" s="16" t="b">
        <v>0</v>
      </c>
      <c r="R989" s="17" t="b">
        <v>0</v>
      </c>
      <c r="S989" s="75" t="b">
        <v>1</v>
      </c>
      <c r="T989" s="22" t="b">
        <v>1</v>
      </c>
      <c r="U989" s="16" t="b">
        <v>0</v>
      </c>
      <c r="V989" s="16" t="b">
        <v>0</v>
      </c>
      <c r="W989" s="16" t="b">
        <v>0</v>
      </c>
      <c r="X989" s="21" t="b">
        <v>0</v>
      </c>
      <c r="Y989" s="22" t="b">
        <v>1</v>
      </c>
      <c r="Z989" s="16" t="b">
        <v>0</v>
      </c>
      <c r="AA989" s="16" t="b">
        <v>0</v>
      </c>
      <c r="AB989" s="16" t="b">
        <v>0</v>
      </c>
      <c r="AC989" s="16" t="b">
        <v>0</v>
      </c>
      <c r="AD989" s="16" t="b">
        <v>0</v>
      </c>
      <c r="AE989" s="16" t="b">
        <v>0</v>
      </c>
      <c r="AF989" s="16" t="b">
        <v>0</v>
      </c>
      <c r="AG989" s="16" t="b">
        <v>0</v>
      </c>
      <c r="AH989" s="19" t="s">
        <v>101</v>
      </c>
      <c r="AI989" s="25" t="s">
        <v>4427</v>
      </c>
      <c r="AO989" s="40"/>
    </row>
    <row r="990">
      <c r="A990" s="30" t="s">
        <v>4678</v>
      </c>
      <c r="B990" s="31" t="s">
        <v>4679</v>
      </c>
      <c r="C990" s="32"/>
      <c r="D990" s="33"/>
      <c r="E990" s="34">
        <v>1.0</v>
      </c>
      <c r="F990" s="35"/>
      <c r="G990" s="36" t="s">
        <v>4680</v>
      </c>
      <c r="H990" s="21" t="b">
        <v>0</v>
      </c>
      <c r="I990" s="16" t="b">
        <v>0</v>
      </c>
      <c r="J990" s="16" t="b">
        <v>0</v>
      </c>
      <c r="K990" s="16" t="b">
        <v>0</v>
      </c>
      <c r="L990" s="23" t="b">
        <v>1</v>
      </c>
      <c r="M990" s="18" t="s">
        <v>4681</v>
      </c>
      <c r="N990" s="37"/>
      <c r="O990" s="38"/>
      <c r="P990" s="21" t="b">
        <v>0</v>
      </c>
      <c r="Q990" s="22" t="b">
        <v>1</v>
      </c>
      <c r="R990" s="23" t="b">
        <v>1</v>
      </c>
      <c r="X990" s="39"/>
      <c r="AI990" s="41"/>
      <c r="AJ990" s="27" t="b">
        <v>0</v>
      </c>
      <c r="AK990" s="27" t="b">
        <v>0</v>
      </c>
      <c r="AL990" s="27" t="b">
        <v>0</v>
      </c>
      <c r="AM990" s="27" t="b">
        <v>0</v>
      </c>
      <c r="AN990" s="27" t="b">
        <v>0</v>
      </c>
      <c r="AO990" s="28" t="b">
        <v>0</v>
      </c>
      <c r="AP990" s="27" t="b">
        <v>0</v>
      </c>
      <c r="AQ990" s="27" t="b">
        <v>0</v>
      </c>
      <c r="AR990" s="27" t="b">
        <v>0</v>
      </c>
      <c r="AS990" s="27" t="b">
        <v>0</v>
      </c>
      <c r="AT990" s="27" t="b">
        <v>0</v>
      </c>
      <c r="AU990" s="27" t="b">
        <v>0</v>
      </c>
      <c r="AV990" s="27" t="b">
        <v>0</v>
      </c>
      <c r="AW990" s="27" t="b">
        <v>0</v>
      </c>
      <c r="AX990" s="27" t="b">
        <v>0</v>
      </c>
      <c r="AY990" s="27" t="b">
        <v>0</v>
      </c>
      <c r="AZ990" s="29"/>
    </row>
    <row r="991">
      <c r="A991" s="9" t="s">
        <v>4682</v>
      </c>
      <c r="B991" s="42" t="s">
        <v>4683</v>
      </c>
      <c r="C991" s="48" t="s">
        <v>4684</v>
      </c>
      <c r="E991" s="12">
        <v>200.0</v>
      </c>
      <c r="F991" s="13" t="s">
        <v>4685</v>
      </c>
      <c r="G991" s="14" t="s">
        <v>4686</v>
      </c>
      <c r="H991" s="15" t="b">
        <v>1</v>
      </c>
      <c r="I991" s="16" t="b">
        <v>0</v>
      </c>
      <c r="J991" s="16" t="b">
        <v>0</v>
      </c>
      <c r="K991" s="16" t="b">
        <v>0</v>
      </c>
      <c r="L991" s="17" t="b">
        <v>0</v>
      </c>
      <c r="M991" s="18" t="s">
        <v>4687</v>
      </c>
      <c r="O991" s="40"/>
      <c r="P991" s="15" t="b">
        <v>1</v>
      </c>
      <c r="Q991" s="16" t="b">
        <v>0</v>
      </c>
      <c r="R991" s="17" t="b">
        <v>0</v>
      </c>
      <c r="X991" s="39"/>
      <c r="AI991" s="41"/>
      <c r="AO991" s="40"/>
    </row>
    <row r="992">
      <c r="A992" s="9" t="s">
        <v>4688</v>
      </c>
      <c r="B992" s="10"/>
      <c r="C992" s="11"/>
      <c r="E992" s="12">
        <v>1.0</v>
      </c>
      <c r="F992" s="10"/>
      <c r="G992" s="14" t="s">
        <v>4689</v>
      </c>
      <c r="H992" s="15" t="b">
        <v>1</v>
      </c>
      <c r="I992" s="16" t="b">
        <v>0</v>
      </c>
      <c r="J992" s="16" t="b">
        <v>0</v>
      </c>
      <c r="K992" s="16" t="b">
        <v>0</v>
      </c>
      <c r="L992" s="17" t="b">
        <v>0</v>
      </c>
      <c r="M992" s="18" t="s">
        <v>4690</v>
      </c>
      <c r="O992" s="40"/>
      <c r="P992" s="21" t="b">
        <v>0</v>
      </c>
      <c r="Q992" s="16" t="b">
        <v>0</v>
      </c>
      <c r="R992" s="17" t="b">
        <v>0</v>
      </c>
      <c r="X992" s="39"/>
      <c r="AI992" s="41"/>
      <c r="AO992" s="40"/>
    </row>
    <row r="993">
      <c r="A993" s="30" t="s">
        <v>4691</v>
      </c>
      <c r="B993" s="31" t="s">
        <v>4692</v>
      </c>
      <c r="C993" s="44" t="s">
        <v>4693</v>
      </c>
      <c r="D993" s="54" t="s">
        <v>4694</v>
      </c>
      <c r="E993" s="34" t="s">
        <v>4695</v>
      </c>
      <c r="F993" s="35"/>
      <c r="G993" s="36" t="s">
        <v>4696</v>
      </c>
      <c r="H993" s="21" t="b">
        <v>0</v>
      </c>
      <c r="I993" s="16" t="b">
        <v>0</v>
      </c>
      <c r="J993" s="16" t="b">
        <v>0</v>
      </c>
      <c r="K993" s="16" t="b">
        <v>0</v>
      </c>
      <c r="L993" s="23" t="b">
        <v>1</v>
      </c>
      <c r="M993" s="18" t="s">
        <v>4697</v>
      </c>
      <c r="N993" s="37"/>
      <c r="O993" s="38"/>
      <c r="P993" s="15" t="b">
        <v>1</v>
      </c>
      <c r="Q993" s="22" t="b">
        <v>1</v>
      </c>
      <c r="R993" s="23" t="b">
        <v>1</v>
      </c>
      <c r="X993" s="39"/>
      <c r="AI993" s="41"/>
      <c r="AJ993" s="27" t="b">
        <v>0</v>
      </c>
      <c r="AK993" s="27" t="b">
        <v>0</v>
      </c>
      <c r="AL993" s="27" t="b">
        <v>0</v>
      </c>
      <c r="AM993" s="27" t="b">
        <v>0</v>
      </c>
      <c r="AN993" s="27" t="b">
        <v>0</v>
      </c>
      <c r="AO993" s="28" t="b">
        <v>0</v>
      </c>
      <c r="AP993" s="27" t="b">
        <v>0</v>
      </c>
      <c r="AQ993" s="27" t="b">
        <v>0</v>
      </c>
      <c r="AR993" s="27" t="b">
        <v>0</v>
      </c>
      <c r="AS993" s="27" t="b">
        <v>0</v>
      </c>
      <c r="AT993" s="27" t="b">
        <v>0</v>
      </c>
      <c r="AU993" s="27" t="b">
        <v>0</v>
      </c>
      <c r="AV993" s="27" t="b">
        <v>0</v>
      </c>
      <c r="AW993" s="27" t="b">
        <v>0</v>
      </c>
      <c r="AX993" s="27" t="b">
        <v>0</v>
      </c>
      <c r="AY993" s="27" t="b">
        <v>0</v>
      </c>
      <c r="AZ993" s="29"/>
    </row>
    <row r="994">
      <c r="A994" s="9" t="s">
        <v>4698</v>
      </c>
      <c r="B994" s="10"/>
      <c r="C994" s="48" t="s">
        <v>4699</v>
      </c>
      <c r="E994" s="12">
        <v>25.0</v>
      </c>
      <c r="F994" s="13" t="s">
        <v>4700</v>
      </c>
      <c r="G994" s="14" t="s">
        <v>4701</v>
      </c>
      <c r="H994" s="15" t="b">
        <v>1</v>
      </c>
      <c r="I994" s="16" t="b">
        <v>0</v>
      </c>
      <c r="J994" s="16" t="b">
        <v>0</v>
      </c>
      <c r="K994" s="16" t="b">
        <v>0</v>
      </c>
      <c r="L994" s="17" t="b">
        <v>0</v>
      </c>
      <c r="M994" s="18" t="s">
        <v>4702</v>
      </c>
      <c r="O994" s="40"/>
      <c r="P994" s="21" t="b">
        <v>0</v>
      </c>
      <c r="Q994" s="16" t="b">
        <v>0</v>
      </c>
      <c r="R994" s="17" t="b">
        <v>0</v>
      </c>
      <c r="X994" s="39"/>
      <c r="AI994" s="41"/>
      <c r="AO994" s="40"/>
    </row>
    <row r="995">
      <c r="A995" s="30" t="s">
        <v>4703</v>
      </c>
      <c r="B995" s="31" t="s">
        <v>4704</v>
      </c>
      <c r="C995" s="44" t="s">
        <v>4705</v>
      </c>
      <c r="D995" s="54" t="s">
        <v>4706</v>
      </c>
      <c r="E995" s="34" t="s">
        <v>4707</v>
      </c>
      <c r="F995" s="35" t="s">
        <v>4708</v>
      </c>
      <c r="G995" s="36" t="s">
        <v>4709</v>
      </c>
      <c r="H995" s="21" t="b">
        <v>0</v>
      </c>
      <c r="I995" s="16" t="b">
        <v>0</v>
      </c>
      <c r="J995" s="16" t="b">
        <v>0</v>
      </c>
      <c r="K995" s="16" t="b">
        <v>0</v>
      </c>
      <c r="L995" s="23" t="b">
        <v>1</v>
      </c>
      <c r="M995" s="18" t="s">
        <v>4710</v>
      </c>
      <c r="N995" s="37"/>
      <c r="O995" s="38"/>
      <c r="P995" s="15" t="b">
        <v>1</v>
      </c>
      <c r="Q995" s="16" t="b">
        <v>0</v>
      </c>
      <c r="R995" s="23" t="b">
        <v>1</v>
      </c>
      <c r="X995" s="39"/>
      <c r="AI995" s="41"/>
      <c r="AJ995" s="27" t="b">
        <v>0</v>
      </c>
      <c r="AK995" s="27" t="b">
        <v>0</v>
      </c>
      <c r="AL995" s="27" t="b">
        <v>0</v>
      </c>
      <c r="AM995" s="27" t="b">
        <v>0</v>
      </c>
      <c r="AN995" s="27" t="b">
        <v>0</v>
      </c>
      <c r="AO995" s="28" t="b">
        <v>0</v>
      </c>
      <c r="AP995" s="27" t="b">
        <v>0</v>
      </c>
      <c r="AQ995" s="27" t="b">
        <v>0</v>
      </c>
      <c r="AR995" s="27" t="b">
        <v>0</v>
      </c>
      <c r="AS995" s="27" t="b">
        <v>0</v>
      </c>
      <c r="AT995" s="27" t="b">
        <v>0</v>
      </c>
      <c r="AU995" s="27" t="b">
        <v>0</v>
      </c>
      <c r="AV995" s="27" t="b">
        <v>0</v>
      </c>
      <c r="AW995" s="27" t="b">
        <v>0</v>
      </c>
      <c r="AX995" s="27" t="b">
        <v>0</v>
      </c>
      <c r="AY995" s="27" t="b">
        <v>0</v>
      </c>
      <c r="AZ995" s="29"/>
    </row>
    <row r="996">
      <c r="A996" s="9" t="s">
        <v>4711</v>
      </c>
      <c r="B996" s="10"/>
      <c r="C996" s="11"/>
      <c r="D996" s="50" t="s">
        <v>4712</v>
      </c>
      <c r="E996" s="12">
        <v>9.0</v>
      </c>
      <c r="F996" s="13" t="s">
        <v>4713</v>
      </c>
      <c r="G996" s="14" t="s">
        <v>4714</v>
      </c>
      <c r="H996" s="15" t="b">
        <v>1</v>
      </c>
      <c r="I996" s="16" t="b">
        <v>0</v>
      </c>
      <c r="J996" s="16" t="b">
        <v>0</v>
      </c>
      <c r="K996" s="16" t="b">
        <v>0</v>
      </c>
      <c r="L996" s="17" t="b">
        <v>0</v>
      </c>
      <c r="M996" s="18" t="s">
        <v>4715</v>
      </c>
      <c r="O996" s="40"/>
      <c r="P996" s="21" t="b">
        <v>0</v>
      </c>
      <c r="Q996" s="16" t="b">
        <v>0</v>
      </c>
      <c r="R996" s="23" t="b">
        <v>1</v>
      </c>
      <c r="X996" s="39"/>
      <c r="AI996" s="41"/>
      <c r="AO996" s="40"/>
    </row>
    <row r="997">
      <c r="A997" s="30" t="s">
        <v>4716</v>
      </c>
      <c r="B997" s="37"/>
      <c r="C997" s="44" t="s">
        <v>4717</v>
      </c>
      <c r="D997" s="33"/>
      <c r="E997" s="34">
        <v>3.0</v>
      </c>
      <c r="F997" s="35" t="s">
        <v>4718</v>
      </c>
      <c r="G997" s="36" t="s">
        <v>4719</v>
      </c>
      <c r="H997" s="21" t="b">
        <v>0</v>
      </c>
      <c r="I997" s="16" t="b">
        <v>0</v>
      </c>
      <c r="J997" s="16" t="b">
        <v>0</v>
      </c>
      <c r="K997" s="16" t="b">
        <v>0</v>
      </c>
      <c r="L997" s="23" t="b">
        <v>1</v>
      </c>
      <c r="M997" s="18" t="s">
        <v>4720</v>
      </c>
      <c r="N997" s="37"/>
      <c r="O997" s="38"/>
      <c r="P997" s="21" t="b">
        <v>0</v>
      </c>
      <c r="Q997" s="16" t="b">
        <v>0</v>
      </c>
      <c r="R997" s="23" t="b">
        <v>1</v>
      </c>
      <c r="X997" s="39"/>
      <c r="AI997" s="41"/>
      <c r="AJ997" s="27" t="b">
        <v>0</v>
      </c>
      <c r="AK997" s="27" t="b">
        <v>0</v>
      </c>
      <c r="AL997" s="27" t="b">
        <v>0</v>
      </c>
      <c r="AM997" s="27" t="b">
        <v>0</v>
      </c>
      <c r="AN997" s="27" t="b">
        <v>0</v>
      </c>
      <c r="AO997" s="28" t="b">
        <v>0</v>
      </c>
      <c r="AP997" s="27" t="b">
        <v>0</v>
      </c>
      <c r="AQ997" s="27" t="b">
        <v>0</v>
      </c>
      <c r="AR997" s="27" t="b">
        <v>0</v>
      </c>
      <c r="AS997" s="27" t="b">
        <v>0</v>
      </c>
      <c r="AT997" s="27" t="b">
        <v>0</v>
      </c>
      <c r="AU997" s="27" t="b">
        <v>0</v>
      </c>
      <c r="AV997" s="27" t="b">
        <v>0</v>
      </c>
      <c r="AW997" s="27" t="b">
        <v>0</v>
      </c>
      <c r="AX997" s="27" t="b">
        <v>0</v>
      </c>
      <c r="AY997" s="27" t="b">
        <v>0</v>
      </c>
      <c r="AZ997" s="29"/>
    </row>
    <row r="998">
      <c r="A998" s="45" t="s">
        <v>4721</v>
      </c>
      <c r="B998" s="45"/>
      <c r="C998" s="55" t="s">
        <v>4722</v>
      </c>
      <c r="D998" s="19"/>
      <c r="E998" s="34">
        <v>5.0</v>
      </c>
      <c r="F998" s="45"/>
      <c r="G998" s="57" t="s">
        <v>4723</v>
      </c>
      <c r="H998" s="21" t="b">
        <v>0</v>
      </c>
      <c r="I998" s="22" t="b">
        <v>1</v>
      </c>
      <c r="J998" s="16" t="b">
        <v>0</v>
      </c>
      <c r="K998" s="16" t="b">
        <v>0</v>
      </c>
      <c r="L998" s="17" t="b">
        <v>0</v>
      </c>
      <c r="M998" s="18"/>
      <c r="O998" s="40"/>
      <c r="P998" s="21" t="b">
        <v>0</v>
      </c>
      <c r="Q998" s="22" t="b">
        <v>1</v>
      </c>
      <c r="R998" s="17" t="b">
        <v>0</v>
      </c>
      <c r="S998" s="75" t="b">
        <v>1</v>
      </c>
      <c r="T998" s="22" t="b">
        <v>1</v>
      </c>
      <c r="U998" s="16" t="b">
        <v>0</v>
      </c>
      <c r="V998" s="16" t="b">
        <v>0</v>
      </c>
      <c r="W998" s="16" t="b">
        <v>0</v>
      </c>
      <c r="X998" s="15" t="b">
        <v>1</v>
      </c>
      <c r="Y998" s="16" t="b">
        <v>0</v>
      </c>
      <c r="Z998" s="16" t="b">
        <v>0</v>
      </c>
      <c r="AA998" s="16" t="b">
        <v>0</v>
      </c>
      <c r="AB998" s="16" t="b">
        <v>0</v>
      </c>
      <c r="AC998" s="16" t="b">
        <v>0</v>
      </c>
      <c r="AD998" s="16" t="b">
        <v>0</v>
      </c>
      <c r="AE998" s="16" t="b">
        <v>0</v>
      </c>
      <c r="AF998" s="16" t="b">
        <v>0</v>
      </c>
      <c r="AG998" s="16" t="b">
        <v>0</v>
      </c>
      <c r="AH998" s="19" t="s">
        <v>101</v>
      </c>
      <c r="AI998" s="25" t="s">
        <v>4724</v>
      </c>
      <c r="AO998" s="40"/>
    </row>
    <row r="999">
      <c r="A999" s="9" t="s">
        <v>4725</v>
      </c>
      <c r="B999" s="10"/>
      <c r="C999" s="11"/>
      <c r="E999" s="12">
        <v>70.0</v>
      </c>
      <c r="F999" s="13" t="s">
        <v>4726</v>
      </c>
      <c r="G999" s="14" t="s">
        <v>4727</v>
      </c>
      <c r="H999" s="15" t="b">
        <v>1</v>
      </c>
      <c r="I999" s="16" t="b">
        <v>0</v>
      </c>
      <c r="J999" s="16" t="b">
        <v>0</v>
      </c>
      <c r="K999" s="16" t="b">
        <v>0</v>
      </c>
      <c r="L999" s="17" t="b">
        <v>0</v>
      </c>
      <c r="M999" s="18" t="s">
        <v>4728</v>
      </c>
      <c r="O999" s="40"/>
      <c r="P999" s="21" t="b">
        <v>0</v>
      </c>
      <c r="Q999" s="22" t="b">
        <v>1</v>
      </c>
      <c r="R999" s="23" t="b">
        <v>1</v>
      </c>
      <c r="X999" s="39"/>
      <c r="AI999" s="41"/>
      <c r="AO999" s="40"/>
    </row>
    <row r="1000">
      <c r="A1000" s="30" t="s">
        <v>4729</v>
      </c>
      <c r="B1000" s="31" t="s">
        <v>4730</v>
      </c>
      <c r="C1000" s="32"/>
      <c r="D1000" s="33"/>
      <c r="E1000" s="34">
        <v>6.0</v>
      </c>
      <c r="F1000" s="35"/>
      <c r="G1000" s="36" t="s">
        <v>4731</v>
      </c>
      <c r="H1000" s="21" t="b">
        <v>0</v>
      </c>
      <c r="I1000" s="16" t="b">
        <v>0</v>
      </c>
      <c r="J1000" s="16" t="b">
        <v>0</v>
      </c>
      <c r="K1000" s="16" t="b">
        <v>0</v>
      </c>
      <c r="L1000" s="23" t="b">
        <v>1</v>
      </c>
      <c r="M1000" s="18" t="s">
        <v>4732</v>
      </c>
      <c r="N1000" s="37"/>
      <c r="O1000" s="38"/>
      <c r="P1000" s="15" t="b">
        <v>1</v>
      </c>
      <c r="Q1000" s="22" t="b">
        <v>1</v>
      </c>
      <c r="R1000" s="17" t="b">
        <v>0</v>
      </c>
      <c r="X1000" s="39"/>
      <c r="AI1000" s="41"/>
      <c r="AJ1000" s="27" t="b">
        <v>0</v>
      </c>
      <c r="AK1000" s="27" t="b">
        <v>0</v>
      </c>
      <c r="AL1000" s="27" t="b">
        <v>0</v>
      </c>
      <c r="AM1000" s="27" t="b">
        <v>0</v>
      </c>
      <c r="AN1000" s="27" t="b">
        <v>0</v>
      </c>
      <c r="AO1000" s="28" t="b">
        <v>0</v>
      </c>
      <c r="AP1000" s="27" t="b">
        <v>0</v>
      </c>
      <c r="AQ1000" s="27" t="b">
        <v>0</v>
      </c>
      <c r="AR1000" s="27" t="b">
        <v>0</v>
      </c>
      <c r="AS1000" s="27" t="b">
        <v>0</v>
      </c>
      <c r="AT1000" s="27" t="b">
        <v>0</v>
      </c>
      <c r="AU1000" s="27" t="b">
        <v>0</v>
      </c>
      <c r="AV1000" s="27" t="b">
        <v>0</v>
      </c>
      <c r="AW1000" s="27" t="b">
        <v>0</v>
      </c>
      <c r="AX1000" s="27" t="b">
        <v>0</v>
      </c>
      <c r="AY1000" s="27" t="b">
        <v>0</v>
      </c>
      <c r="AZ1000" s="29"/>
    </row>
    <row r="1001">
      <c r="A1001" s="45" t="s">
        <v>4733</v>
      </c>
      <c r="B1001" s="37" t="s">
        <v>4734</v>
      </c>
      <c r="C1001" s="67"/>
      <c r="D1001" s="33" t="s">
        <v>4735</v>
      </c>
      <c r="E1001" s="46">
        <v>1.0</v>
      </c>
      <c r="F1001" s="37" t="s">
        <v>4736</v>
      </c>
      <c r="G1001" s="47" t="s">
        <v>4737</v>
      </c>
      <c r="H1001" s="21" t="b">
        <v>0</v>
      </c>
      <c r="I1001" s="16" t="b">
        <v>0</v>
      </c>
      <c r="J1001" s="22" t="b">
        <v>1</v>
      </c>
      <c r="K1001" s="16" t="b">
        <v>0</v>
      </c>
      <c r="L1001" s="17" t="b">
        <v>0</v>
      </c>
      <c r="M1001" s="18"/>
      <c r="O1001" s="40"/>
      <c r="P1001" s="66" t="b">
        <v>1</v>
      </c>
      <c r="Q1001" s="63" t="b">
        <v>1</v>
      </c>
      <c r="R1001" s="64" t="b">
        <v>1</v>
      </c>
      <c r="X1001" s="39"/>
      <c r="AI1001" s="41"/>
      <c r="AJ1001" s="27" t="b">
        <v>0</v>
      </c>
      <c r="AK1001" s="63" t="b">
        <v>1</v>
      </c>
      <c r="AL1001" s="63" t="b">
        <v>1</v>
      </c>
      <c r="AM1001" s="27" t="b">
        <v>0</v>
      </c>
      <c r="AN1001" s="27" t="b">
        <v>0</v>
      </c>
      <c r="AO1001" s="28" t="b">
        <v>0</v>
      </c>
      <c r="AP1001" s="63" t="b">
        <v>1</v>
      </c>
      <c r="AQ1001" s="27" t="b">
        <v>0</v>
      </c>
      <c r="AR1001" s="27" t="b">
        <v>0</v>
      </c>
      <c r="AS1001" s="27" t="b">
        <v>0</v>
      </c>
      <c r="AT1001" s="27" t="b">
        <v>0</v>
      </c>
      <c r="AU1001" s="27" t="b">
        <v>0</v>
      </c>
      <c r="AV1001" s="27" t="b">
        <v>0</v>
      </c>
      <c r="AW1001" s="27" t="b">
        <v>0</v>
      </c>
      <c r="AX1001" s="27" t="b">
        <v>0</v>
      </c>
      <c r="AY1001" s="27" t="b">
        <v>0</v>
      </c>
      <c r="AZ1001" s="29" t="s">
        <v>101</v>
      </c>
    </row>
    <row r="1002">
      <c r="A1002" s="45" t="s">
        <v>4738</v>
      </c>
      <c r="B1002" s="37" t="s">
        <v>4739</v>
      </c>
      <c r="C1002" s="32">
        <v>9.19998712968E11</v>
      </c>
      <c r="D1002" s="33" t="s">
        <v>4740</v>
      </c>
      <c r="E1002" s="46">
        <v>93.0</v>
      </c>
      <c r="F1002" s="58" t="s">
        <v>4741</v>
      </c>
      <c r="G1002" s="47" t="s">
        <v>4742</v>
      </c>
      <c r="H1002" s="21" t="b">
        <v>0</v>
      </c>
      <c r="I1002" s="16" t="b">
        <v>0</v>
      </c>
      <c r="J1002" s="16" t="b">
        <v>0</v>
      </c>
      <c r="K1002" s="22" t="b">
        <v>1</v>
      </c>
      <c r="L1002" s="17" t="b">
        <v>0</v>
      </c>
      <c r="M1002" s="18"/>
      <c r="N1002" s="37" t="s">
        <v>4743</v>
      </c>
      <c r="O1002" s="38" t="s">
        <v>4744</v>
      </c>
      <c r="P1002" s="26" t="b">
        <v>0</v>
      </c>
      <c r="Q1002" s="27" t="b">
        <v>0</v>
      </c>
      <c r="R1002" s="28" t="b">
        <v>0</v>
      </c>
      <c r="X1002" s="39"/>
      <c r="AI1002" s="41"/>
      <c r="AJ1002" s="27" t="b">
        <v>0</v>
      </c>
      <c r="AK1002" s="27" t="b">
        <v>0</v>
      </c>
      <c r="AL1002" s="27" t="b">
        <v>0</v>
      </c>
      <c r="AM1002" s="27" t="b">
        <v>0</v>
      </c>
      <c r="AN1002" s="27" t="b">
        <v>0</v>
      </c>
      <c r="AO1002" s="28" t="b">
        <v>0</v>
      </c>
      <c r="AP1002" s="27" t="b">
        <v>0</v>
      </c>
      <c r="AQ1002" s="27" t="b">
        <v>0</v>
      </c>
      <c r="AR1002" s="27" t="b">
        <v>0</v>
      </c>
      <c r="AS1002" s="27" t="b">
        <v>0</v>
      </c>
      <c r="AT1002" s="27" t="b">
        <v>0</v>
      </c>
      <c r="AU1002" s="27" t="b">
        <v>0</v>
      </c>
      <c r="AV1002" s="27" t="b">
        <v>0</v>
      </c>
      <c r="AW1002" s="27" t="b">
        <v>0</v>
      </c>
      <c r="AX1002" s="27" t="b">
        <v>0</v>
      </c>
      <c r="AY1002" s="27" t="b">
        <v>0</v>
      </c>
      <c r="AZ1002" s="29"/>
    </row>
    <row r="1003">
      <c r="A1003" s="30" t="s">
        <v>4738</v>
      </c>
      <c r="B1003" s="31" t="s">
        <v>4745</v>
      </c>
      <c r="C1003" s="44" t="s">
        <v>4746</v>
      </c>
      <c r="D1003" s="54" t="s">
        <v>4740</v>
      </c>
      <c r="E1003" s="34">
        <v>93.0</v>
      </c>
      <c r="F1003" s="35" t="s">
        <v>4741</v>
      </c>
      <c r="G1003" s="36" t="s">
        <v>4747</v>
      </c>
      <c r="H1003" s="21" t="b">
        <v>0</v>
      </c>
      <c r="I1003" s="16" t="b">
        <v>0</v>
      </c>
      <c r="J1003" s="16" t="b">
        <v>0</v>
      </c>
      <c r="K1003" s="16" t="b">
        <v>0</v>
      </c>
      <c r="L1003" s="23" t="b">
        <v>1</v>
      </c>
      <c r="M1003" s="18" t="s">
        <v>4748</v>
      </c>
      <c r="N1003" s="37"/>
      <c r="O1003" s="38"/>
      <c r="P1003" s="15" t="b">
        <v>1</v>
      </c>
      <c r="Q1003" s="16" t="b">
        <v>0</v>
      </c>
      <c r="R1003" s="17" t="b">
        <v>0</v>
      </c>
      <c r="X1003" s="39"/>
      <c r="AI1003" s="41"/>
      <c r="AJ1003" s="27" t="b">
        <v>0</v>
      </c>
      <c r="AK1003" s="27" t="b">
        <v>0</v>
      </c>
      <c r="AL1003" s="27" t="b">
        <v>0</v>
      </c>
      <c r="AM1003" s="27" t="b">
        <v>0</v>
      </c>
      <c r="AN1003" s="27" t="b">
        <v>0</v>
      </c>
      <c r="AO1003" s="28" t="b">
        <v>0</v>
      </c>
      <c r="AP1003" s="27" t="b">
        <v>0</v>
      </c>
      <c r="AQ1003" s="27" t="b">
        <v>0</v>
      </c>
      <c r="AR1003" s="27" t="b">
        <v>0</v>
      </c>
      <c r="AS1003" s="27" t="b">
        <v>0</v>
      </c>
      <c r="AT1003" s="27" t="b">
        <v>0</v>
      </c>
      <c r="AU1003" s="27" t="b">
        <v>0</v>
      </c>
      <c r="AV1003" s="27" t="b">
        <v>0</v>
      </c>
      <c r="AW1003" s="27" t="b">
        <v>0</v>
      </c>
      <c r="AX1003" s="27" t="b">
        <v>0</v>
      </c>
      <c r="AY1003" s="27" t="b">
        <v>0</v>
      </c>
      <c r="AZ1003" s="29"/>
    </row>
    <row r="1004">
      <c r="A1004" s="9" t="s">
        <v>4749</v>
      </c>
      <c r="B1004" s="42" t="s">
        <v>4750</v>
      </c>
      <c r="C1004" s="11"/>
      <c r="E1004" s="12">
        <v>2.0</v>
      </c>
      <c r="F1004" s="13" t="s">
        <v>4751</v>
      </c>
      <c r="G1004" s="14" t="s">
        <v>4752</v>
      </c>
      <c r="H1004" s="15" t="b">
        <v>1</v>
      </c>
      <c r="I1004" s="16" t="b">
        <v>0</v>
      </c>
      <c r="J1004" s="16" t="b">
        <v>0</v>
      </c>
      <c r="K1004" s="16" t="b">
        <v>0</v>
      </c>
      <c r="L1004" s="17" t="b">
        <v>0</v>
      </c>
      <c r="M1004" s="18" t="s">
        <v>1823</v>
      </c>
      <c r="O1004" s="40"/>
      <c r="P1004" s="15" t="b">
        <v>1</v>
      </c>
      <c r="Q1004" s="16" t="b">
        <v>0</v>
      </c>
      <c r="R1004" s="17" t="b">
        <v>0</v>
      </c>
      <c r="X1004" s="39"/>
      <c r="AI1004" s="41"/>
      <c r="AO1004" s="40"/>
    </row>
    <row r="1005">
      <c r="A1005" s="45" t="s">
        <v>4753</v>
      </c>
      <c r="B1005" s="45" t="s">
        <v>4754</v>
      </c>
      <c r="C1005" s="55">
        <v>4.47475165599E11</v>
      </c>
      <c r="D1005" s="19"/>
      <c r="E1005" s="34">
        <v>2.0</v>
      </c>
      <c r="F1005" s="56" t="s">
        <v>4755</v>
      </c>
      <c r="G1005" s="57" t="s">
        <v>4756</v>
      </c>
      <c r="H1005" s="21" t="b">
        <v>0</v>
      </c>
      <c r="I1005" s="22" t="b">
        <v>1</v>
      </c>
      <c r="J1005" s="16" t="b">
        <v>0</v>
      </c>
      <c r="K1005" s="16" t="b">
        <v>0</v>
      </c>
      <c r="L1005" s="17" t="b">
        <v>0</v>
      </c>
      <c r="M1005" s="18"/>
      <c r="O1005" s="40"/>
      <c r="P1005" s="21" t="b">
        <v>0</v>
      </c>
      <c r="Q1005" s="16" t="b">
        <v>0</v>
      </c>
      <c r="R1005" s="17" t="b">
        <v>0</v>
      </c>
      <c r="S1005" s="75" t="b">
        <v>1</v>
      </c>
      <c r="T1005" s="22" t="b">
        <v>1</v>
      </c>
      <c r="U1005" s="16" t="b">
        <v>0</v>
      </c>
      <c r="V1005" s="16" t="b">
        <v>0</v>
      </c>
      <c r="W1005" s="16" t="b">
        <v>0</v>
      </c>
      <c r="X1005" s="15" t="b">
        <v>1</v>
      </c>
      <c r="Y1005" s="16" t="b">
        <v>0</v>
      </c>
      <c r="Z1005" s="16" t="b">
        <v>0</v>
      </c>
      <c r="AA1005" s="16" t="b">
        <v>0</v>
      </c>
      <c r="AB1005" s="16" t="b">
        <v>0</v>
      </c>
      <c r="AC1005" s="16" t="b">
        <v>0</v>
      </c>
      <c r="AD1005" s="16" t="b">
        <v>0</v>
      </c>
      <c r="AE1005" s="16" t="b">
        <v>0</v>
      </c>
      <c r="AF1005" s="16" t="b">
        <v>0</v>
      </c>
      <c r="AG1005" s="16" t="b">
        <v>0</v>
      </c>
      <c r="AH1005" s="19" t="s">
        <v>101</v>
      </c>
      <c r="AI1005" s="25" t="s">
        <v>4757</v>
      </c>
      <c r="AO1005" s="40"/>
    </row>
    <row r="1006">
      <c r="A1006" s="30" t="s">
        <v>4758</v>
      </c>
      <c r="B1006" s="31" t="s">
        <v>4759</v>
      </c>
      <c r="C1006" s="32"/>
      <c r="D1006" s="33"/>
      <c r="E1006" s="34">
        <v>30.0</v>
      </c>
      <c r="F1006" s="35"/>
      <c r="G1006" s="36" t="s">
        <v>2970</v>
      </c>
      <c r="H1006" s="21" t="b">
        <v>0</v>
      </c>
      <c r="I1006" s="16" t="b">
        <v>0</v>
      </c>
      <c r="J1006" s="16" t="b">
        <v>0</v>
      </c>
      <c r="K1006" s="16" t="b">
        <v>0</v>
      </c>
      <c r="L1006" s="23" t="b">
        <v>1</v>
      </c>
      <c r="M1006" s="18" t="s">
        <v>776</v>
      </c>
      <c r="N1006" s="37"/>
      <c r="O1006" s="38"/>
      <c r="P1006" s="21" t="b">
        <v>0</v>
      </c>
      <c r="Q1006" s="16" t="b">
        <v>0</v>
      </c>
      <c r="R1006" s="17" t="b">
        <v>0</v>
      </c>
      <c r="X1006" s="39"/>
      <c r="AI1006" s="41"/>
      <c r="AJ1006" s="27" t="b">
        <v>0</v>
      </c>
      <c r="AK1006" s="27" t="b">
        <v>0</v>
      </c>
      <c r="AL1006" s="27" t="b">
        <v>0</v>
      </c>
      <c r="AM1006" s="27" t="b">
        <v>0</v>
      </c>
      <c r="AN1006" s="27" t="b">
        <v>0</v>
      </c>
      <c r="AO1006" s="28" t="b">
        <v>0</v>
      </c>
      <c r="AP1006" s="27" t="b">
        <v>0</v>
      </c>
      <c r="AQ1006" s="27" t="b">
        <v>0</v>
      </c>
      <c r="AR1006" s="27" t="b">
        <v>0</v>
      </c>
      <c r="AS1006" s="27" t="b">
        <v>0</v>
      </c>
      <c r="AT1006" s="27" t="b">
        <v>0</v>
      </c>
      <c r="AU1006" s="27" t="b">
        <v>0</v>
      </c>
      <c r="AV1006" s="27" t="b">
        <v>0</v>
      </c>
      <c r="AW1006" s="27" t="b">
        <v>0</v>
      </c>
      <c r="AX1006" s="27" t="b">
        <v>0</v>
      </c>
      <c r="AY1006" s="27" t="b">
        <v>0</v>
      </c>
      <c r="AZ1006" s="29"/>
    </row>
    <row r="1007">
      <c r="A1007" s="9" t="s">
        <v>4760</v>
      </c>
      <c r="B1007" s="42" t="s">
        <v>4761</v>
      </c>
      <c r="C1007" s="48" t="s">
        <v>4762</v>
      </c>
      <c r="E1007" s="12">
        <v>10.0</v>
      </c>
      <c r="F1007" s="13" t="s">
        <v>4763</v>
      </c>
      <c r="G1007" s="14" t="s">
        <v>4764</v>
      </c>
      <c r="H1007" s="15" t="b">
        <v>1</v>
      </c>
      <c r="I1007" s="16" t="b">
        <v>0</v>
      </c>
      <c r="J1007" s="16" t="b">
        <v>0</v>
      </c>
      <c r="K1007" s="16" t="b">
        <v>0</v>
      </c>
      <c r="L1007" s="17" t="b">
        <v>0</v>
      </c>
      <c r="M1007" s="18" t="s">
        <v>4765</v>
      </c>
      <c r="O1007" s="40"/>
      <c r="P1007" s="21" t="b">
        <v>0</v>
      </c>
      <c r="Q1007" s="16" t="b">
        <v>0</v>
      </c>
      <c r="R1007" s="17" t="b">
        <v>0</v>
      </c>
      <c r="X1007" s="39"/>
      <c r="AI1007" s="41"/>
      <c r="AJ1007" s="27"/>
      <c r="AK1007" s="27"/>
      <c r="AL1007" s="27"/>
      <c r="AM1007" s="27"/>
      <c r="AN1007" s="27"/>
      <c r="AO1007" s="28"/>
      <c r="AP1007" s="27"/>
      <c r="AQ1007" s="27"/>
      <c r="AR1007" s="27"/>
      <c r="AS1007" s="27"/>
      <c r="AT1007" s="27"/>
      <c r="AU1007" s="27"/>
      <c r="AV1007" s="27"/>
      <c r="AW1007" s="27"/>
      <c r="AX1007" s="27"/>
      <c r="AY1007" s="27"/>
      <c r="AZ1007" s="29"/>
    </row>
    <row r="1008">
      <c r="A1008" s="45" t="s">
        <v>4766</v>
      </c>
      <c r="B1008" s="37" t="s">
        <v>4767</v>
      </c>
      <c r="C1008" s="32"/>
      <c r="D1008" s="33"/>
      <c r="E1008" s="46">
        <v>3.0</v>
      </c>
      <c r="F1008" s="29"/>
      <c r="G1008" s="47" t="s">
        <v>4768</v>
      </c>
      <c r="H1008" s="21" t="b">
        <v>0</v>
      </c>
      <c r="I1008" s="16" t="b">
        <v>0</v>
      </c>
      <c r="J1008" s="16" t="b">
        <v>0</v>
      </c>
      <c r="K1008" s="22" t="b">
        <v>1</v>
      </c>
      <c r="L1008" s="17" t="b">
        <v>0</v>
      </c>
      <c r="M1008" s="18"/>
      <c r="N1008" s="37" t="s">
        <v>4769</v>
      </c>
      <c r="O1008" s="38" t="s">
        <v>1426</v>
      </c>
      <c r="P1008" s="26" t="b">
        <v>0</v>
      </c>
      <c r="Q1008" s="27" t="b">
        <v>0</v>
      </c>
      <c r="R1008" s="28" t="b">
        <v>0</v>
      </c>
      <c r="X1008" s="39"/>
      <c r="AI1008" s="41"/>
      <c r="AJ1008" s="27" t="b">
        <v>0</v>
      </c>
      <c r="AK1008" s="27" t="b">
        <v>0</v>
      </c>
      <c r="AL1008" s="27" t="b">
        <v>0</v>
      </c>
      <c r="AM1008" s="27" t="b">
        <v>0</v>
      </c>
      <c r="AN1008" s="27" t="b">
        <v>0</v>
      </c>
      <c r="AO1008" s="28" t="b">
        <v>0</v>
      </c>
      <c r="AP1008" s="27" t="b">
        <v>0</v>
      </c>
      <c r="AQ1008" s="27" t="b">
        <v>0</v>
      </c>
      <c r="AR1008" s="27" t="b">
        <v>0</v>
      </c>
      <c r="AS1008" s="27" t="b">
        <v>0</v>
      </c>
      <c r="AT1008" s="27" t="b">
        <v>0</v>
      </c>
      <c r="AU1008" s="27" t="b">
        <v>0</v>
      </c>
      <c r="AV1008" s="27" t="b">
        <v>0</v>
      </c>
      <c r="AW1008" s="27" t="b">
        <v>0</v>
      </c>
      <c r="AX1008" s="27" t="b">
        <v>0</v>
      </c>
      <c r="AY1008" s="27" t="b">
        <v>0</v>
      </c>
      <c r="AZ1008" s="29"/>
    </row>
    <row r="1009">
      <c r="A1009" s="30" t="s">
        <v>4770</v>
      </c>
      <c r="B1009" s="31" t="s">
        <v>4771</v>
      </c>
      <c r="C1009" s="32"/>
      <c r="D1009" s="33"/>
      <c r="E1009" s="34">
        <v>600.0</v>
      </c>
      <c r="F1009" s="35" t="s">
        <v>4772</v>
      </c>
      <c r="G1009" s="36" t="s">
        <v>4773</v>
      </c>
      <c r="H1009" s="21" t="b">
        <v>0</v>
      </c>
      <c r="I1009" s="16" t="b">
        <v>0</v>
      </c>
      <c r="J1009" s="16" t="b">
        <v>0</v>
      </c>
      <c r="K1009" s="16" t="b">
        <v>0</v>
      </c>
      <c r="L1009" s="23" t="b">
        <v>1</v>
      </c>
      <c r="M1009" s="18" t="s">
        <v>4774</v>
      </c>
      <c r="N1009" s="37"/>
      <c r="O1009" s="38"/>
      <c r="P1009" s="21" t="b">
        <v>0</v>
      </c>
      <c r="Q1009" s="16" t="b">
        <v>0</v>
      </c>
      <c r="R1009" s="23" t="b">
        <v>1</v>
      </c>
      <c r="X1009" s="39"/>
      <c r="AI1009" s="41"/>
      <c r="AJ1009" s="27" t="b">
        <v>0</v>
      </c>
      <c r="AK1009" s="27" t="b">
        <v>0</v>
      </c>
      <c r="AL1009" s="27" t="b">
        <v>0</v>
      </c>
      <c r="AM1009" s="27" t="b">
        <v>0</v>
      </c>
      <c r="AN1009" s="27" t="b">
        <v>0</v>
      </c>
      <c r="AO1009" s="28" t="b">
        <v>0</v>
      </c>
      <c r="AP1009" s="27" t="b">
        <v>0</v>
      </c>
      <c r="AQ1009" s="27" t="b">
        <v>0</v>
      </c>
      <c r="AR1009" s="27" t="b">
        <v>0</v>
      </c>
      <c r="AS1009" s="27" t="b">
        <v>0</v>
      </c>
      <c r="AT1009" s="27" t="b">
        <v>0</v>
      </c>
      <c r="AU1009" s="27" t="b">
        <v>0</v>
      </c>
      <c r="AV1009" s="27" t="b">
        <v>0</v>
      </c>
      <c r="AW1009" s="27" t="b">
        <v>0</v>
      </c>
      <c r="AX1009" s="27" t="b">
        <v>0</v>
      </c>
      <c r="AY1009" s="27" t="b">
        <v>0</v>
      </c>
      <c r="AZ1009" s="29"/>
    </row>
    <row r="1010">
      <c r="A1010" s="9" t="s">
        <v>4775</v>
      </c>
      <c r="B1010" s="10"/>
      <c r="C1010" s="48" t="s">
        <v>4776</v>
      </c>
      <c r="E1010" s="12">
        <v>2.0</v>
      </c>
      <c r="F1010" s="10"/>
      <c r="G1010" s="14" t="s">
        <v>4777</v>
      </c>
      <c r="H1010" s="15" t="b">
        <v>1</v>
      </c>
      <c r="I1010" s="16" t="b">
        <v>0</v>
      </c>
      <c r="J1010" s="16" t="b">
        <v>0</v>
      </c>
      <c r="K1010" s="16" t="b">
        <v>0</v>
      </c>
      <c r="L1010" s="17" t="b">
        <v>0</v>
      </c>
      <c r="M1010" s="18" t="s">
        <v>4778</v>
      </c>
      <c r="O1010" s="40"/>
      <c r="P1010" s="21" t="b">
        <v>0</v>
      </c>
      <c r="Q1010" s="16" t="b">
        <v>0</v>
      </c>
      <c r="R1010" s="23" t="b">
        <v>1</v>
      </c>
      <c r="X1010" s="39"/>
      <c r="AI1010" s="41"/>
      <c r="AO1010" s="40"/>
    </row>
    <row r="1011">
      <c r="A1011" s="9" t="s">
        <v>4779</v>
      </c>
      <c r="B1011" s="10"/>
      <c r="C1011" s="11"/>
      <c r="E1011" s="12">
        <v>1.0</v>
      </c>
      <c r="F1011" s="10"/>
      <c r="G1011" s="14" t="s">
        <v>4780</v>
      </c>
      <c r="H1011" s="15" t="b">
        <v>1</v>
      </c>
      <c r="I1011" s="16" t="b">
        <v>0</v>
      </c>
      <c r="J1011" s="16" t="b">
        <v>0</v>
      </c>
      <c r="K1011" s="16" t="b">
        <v>0</v>
      </c>
      <c r="L1011" s="17" t="b">
        <v>0</v>
      </c>
      <c r="M1011" s="18" t="s">
        <v>4781</v>
      </c>
      <c r="O1011" s="40"/>
      <c r="P1011" s="21" t="b">
        <v>0</v>
      </c>
      <c r="Q1011" s="16" t="b">
        <v>0</v>
      </c>
      <c r="R1011" s="23" t="b">
        <v>1</v>
      </c>
      <c r="X1011" s="39"/>
      <c r="AI1011" s="41"/>
      <c r="AJ1011" s="27"/>
      <c r="AK1011" s="27"/>
      <c r="AL1011" s="27"/>
      <c r="AM1011" s="27"/>
      <c r="AN1011" s="27"/>
      <c r="AO1011" s="28"/>
      <c r="AP1011" s="27"/>
      <c r="AQ1011" s="27"/>
      <c r="AR1011" s="27"/>
      <c r="AS1011" s="27"/>
      <c r="AT1011" s="27"/>
      <c r="AU1011" s="27"/>
      <c r="AV1011" s="27"/>
      <c r="AW1011" s="27"/>
      <c r="AX1011" s="27"/>
      <c r="AY1011" s="27"/>
      <c r="AZ1011" s="29"/>
    </row>
    <row r="1012">
      <c r="A1012" s="9" t="s">
        <v>4782</v>
      </c>
      <c r="B1012" s="10"/>
      <c r="C1012" s="48" t="s">
        <v>4783</v>
      </c>
      <c r="E1012" s="12">
        <v>1.0</v>
      </c>
      <c r="F1012" s="13" t="s">
        <v>4784</v>
      </c>
      <c r="G1012" s="14" t="s">
        <v>4785</v>
      </c>
      <c r="H1012" s="15" t="b">
        <v>1</v>
      </c>
      <c r="I1012" s="16" t="b">
        <v>0</v>
      </c>
      <c r="J1012" s="16" t="b">
        <v>0</v>
      </c>
      <c r="K1012" s="16" t="b">
        <v>0</v>
      </c>
      <c r="L1012" s="17" t="b">
        <v>0</v>
      </c>
      <c r="M1012" s="18" t="s">
        <v>4786</v>
      </c>
      <c r="O1012" s="40"/>
      <c r="P1012" s="21" t="b">
        <v>0</v>
      </c>
      <c r="Q1012" s="16" t="b">
        <v>0</v>
      </c>
      <c r="R1012" s="17" t="b">
        <v>0</v>
      </c>
      <c r="X1012" s="39"/>
      <c r="AI1012" s="41"/>
      <c r="AO1012" s="40"/>
    </row>
    <row r="1013">
      <c r="A1013" s="30" t="s">
        <v>4787</v>
      </c>
      <c r="B1013" s="31" t="s">
        <v>4788</v>
      </c>
      <c r="C1013" s="44" t="s">
        <v>4789</v>
      </c>
      <c r="D1013" s="33"/>
      <c r="E1013" s="34">
        <v>1.0</v>
      </c>
      <c r="F1013" s="35"/>
      <c r="G1013" s="36" t="s">
        <v>4790</v>
      </c>
      <c r="H1013" s="21" t="b">
        <v>0</v>
      </c>
      <c r="I1013" s="16" t="b">
        <v>0</v>
      </c>
      <c r="J1013" s="16" t="b">
        <v>0</v>
      </c>
      <c r="K1013" s="16" t="b">
        <v>0</v>
      </c>
      <c r="L1013" s="23" t="b">
        <v>1</v>
      </c>
      <c r="M1013" s="18" t="s">
        <v>4791</v>
      </c>
      <c r="N1013" s="37"/>
      <c r="O1013" s="38"/>
      <c r="P1013" s="15" t="b">
        <v>1</v>
      </c>
      <c r="Q1013" s="22" t="b">
        <v>1</v>
      </c>
      <c r="R1013" s="23" t="b">
        <v>1</v>
      </c>
      <c r="X1013" s="39"/>
      <c r="AI1013" s="41"/>
      <c r="AJ1013" s="27" t="b">
        <v>0</v>
      </c>
      <c r="AK1013" s="27" t="b">
        <v>0</v>
      </c>
      <c r="AL1013" s="27" t="b">
        <v>0</v>
      </c>
      <c r="AM1013" s="27" t="b">
        <v>0</v>
      </c>
      <c r="AN1013" s="27" t="b">
        <v>0</v>
      </c>
      <c r="AO1013" s="28" t="b">
        <v>0</v>
      </c>
      <c r="AP1013" s="27" t="b">
        <v>0</v>
      </c>
      <c r="AQ1013" s="27" t="b">
        <v>0</v>
      </c>
      <c r="AR1013" s="27" t="b">
        <v>0</v>
      </c>
      <c r="AS1013" s="27" t="b">
        <v>0</v>
      </c>
      <c r="AT1013" s="27" t="b">
        <v>0</v>
      </c>
      <c r="AU1013" s="27" t="b">
        <v>0</v>
      </c>
      <c r="AV1013" s="27" t="b">
        <v>0</v>
      </c>
      <c r="AW1013" s="27" t="b">
        <v>0</v>
      </c>
      <c r="AX1013" s="27" t="b">
        <v>0</v>
      </c>
      <c r="AY1013" s="27" t="b">
        <v>0</v>
      </c>
      <c r="AZ1013" s="29"/>
    </row>
    <row r="1014">
      <c r="A1014" s="45" t="s">
        <v>4792</v>
      </c>
      <c r="B1014" s="37" t="s">
        <v>4793</v>
      </c>
      <c r="C1014" s="32" t="s">
        <v>4794</v>
      </c>
      <c r="D1014" s="33"/>
      <c r="E1014" s="46">
        <v>1.0</v>
      </c>
      <c r="F1014" s="29"/>
      <c r="G1014" s="47" t="s">
        <v>4795</v>
      </c>
      <c r="H1014" s="21" t="b">
        <v>0</v>
      </c>
      <c r="I1014" s="16" t="b">
        <v>0</v>
      </c>
      <c r="J1014" s="16" t="b">
        <v>0</v>
      </c>
      <c r="K1014" s="22" t="b">
        <v>1</v>
      </c>
      <c r="L1014" s="17" t="b">
        <v>0</v>
      </c>
      <c r="M1014" s="18"/>
      <c r="N1014" s="37" t="s">
        <v>4796</v>
      </c>
      <c r="O1014" s="38" t="s">
        <v>4797</v>
      </c>
      <c r="P1014" s="26" t="b">
        <v>0</v>
      </c>
      <c r="Q1014" s="27" t="b">
        <v>0</v>
      </c>
      <c r="R1014" s="28" t="b">
        <v>0</v>
      </c>
      <c r="X1014" s="39"/>
      <c r="AI1014" s="41"/>
      <c r="AJ1014" s="27" t="b">
        <v>0</v>
      </c>
      <c r="AK1014" s="27" t="b">
        <v>0</v>
      </c>
      <c r="AL1014" s="27" t="b">
        <v>0</v>
      </c>
      <c r="AM1014" s="27" t="b">
        <v>0</v>
      </c>
      <c r="AN1014" s="27" t="b">
        <v>0</v>
      </c>
      <c r="AO1014" s="28" t="b">
        <v>0</v>
      </c>
      <c r="AP1014" s="27" t="b">
        <v>0</v>
      </c>
      <c r="AQ1014" s="27" t="b">
        <v>0</v>
      </c>
      <c r="AR1014" s="27" t="b">
        <v>0</v>
      </c>
      <c r="AS1014" s="27" t="b">
        <v>0</v>
      </c>
      <c r="AT1014" s="27" t="b">
        <v>0</v>
      </c>
      <c r="AU1014" s="27" t="b">
        <v>0</v>
      </c>
      <c r="AV1014" s="27" t="b">
        <v>0</v>
      </c>
      <c r="AW1014" s="27" t="b">
        <v>0</v>
      </c>
      <c r="AX1014" s="27" t="b">
        <v>0</v>
      </c>
      <c r="AY1014" s="27" t="b">
        <v>0</v>
      </c>
      <c r="AZ1014" s="29"/>
    </row>
    <row r="1015">
      <c r="A1015" s="9" t="s">
        <v>4798</v>
      </c>
      <c r="B1015" s="42" t="s">
        <v>4799</v>
      </c>
      <c r="C1015" s="11"/>
      <c r="E1015" s="12">
        <v>6.0</v>
      </c>
      <c r="F1015" s="13" t="s">
        <v>4800</v>
      </c>
      <c r="G1015" s="14" t="s">
        <v>4801</v>
      </c>
      <c r="H1015" s="15" t="b">
        <v>1</v>
      </c>
      <c r="I1015" s="16" t="b">
        <v>0</v>
      </c>
      <c r="J1015" s="16" t="b">
        <v>0</v>
      </c>
      <c r="K1015" s="16" t="b">
        <v>0</v>
      </c>
      <c r="L1015" s="17" t="b">
        <v>0</v>
      </c>
      <c r="M1015" s="18" t="s">
        <v>4802</v>
      </c>
      <c r="O1015" s="40"/>
      <c r="P1015" s="15" t="b">
        <v>1</v>
      </c>
      <c r="Q1015" s="16" t="b">
        <v>0</v>
      </c>
      <c r="R1015" s="17" t="b">
        <v>0</v>
      </c>
      <c r="X1015" s="39"/>
      <c r="AI1015" s="41"/>
      <c r="AJ1015" s="27"/>
      <c r="AK1015" s="27"/>
      <c r="AL1015" s="27"/>
      <c r="AM1015" s="27"/>
      <c r="AN1015" s="27"/>
      <c r="AO1015" s="28"/>
      <c r="AP1015" s="27"/>
      <c r="AQ1015" s="27"/>
      <c r="AR1015" s="27"/>
      <c r="AS1015" s="27"/>
      <c r="AT1015" s="27"/>
      <c r="AU1015" s="27"/>
      <c r="AV1015" s="27"/>
      <c r="AW1015" s="27"/>
      <c r="AX1015" s="27"/>
      <c r="AY1015" s="27"/>
      <c r="AZ1015" s="71"/>
    </row>
    <row r="1016">
      <c r="A1016" s="30" t="s">
        <v>4803</v>
      </c>
      <c r="B1016" s="37"/>
      <c r="C1016" s="44" t="s">
        <v>4804</v>
      </c>
      <c r="D1016" s="54" t="s">
        <v>4805</v>
      </c>
      <c r="E1016" s="34">
        <v>1.0</v>
      </c>
      <c r="F1016" s="35"/>
      <c r="G1016" s="36" t="s">
        <v>4806</v>
      </c>
      <c r="H1016" s="21" t="b">
        <v>0</v>
      </c>
      <c r="I1016" s="16" t="b">
        <v>0</v>
      </c>
      <c r="J1016" s="16" t="b">
        <v>0</v>
      </c>
      <c r="K1016" s="16" t="b">
        <v>0</v>
      </c>
      <c r="L1016" s="23" t="b">
        <v>1</v>
      </c>
      <c r="M1016" s="18" t="s">
        <v>4807</v>
      </c>
      <c r="N1016" s="37"/>
      <c r="O1016" s="38"/>
      <c r="P1016" s="15" t="b">
        <v>1</v>
      </c>
      <c r="Q1016" s="22" t="b">
        <v>1</v>
      </c>
      <c r="R1016" s="23" t="b">
        <v>1</v>
      </c>
      <c r="X1016" s="39"/>
      <c r="AI1016" s="41"/>
      <c r="AJ1016" s="27" t="b">
        <v>0</v>
      </c>
      <c r="AK1016" s="27" t="b">
        <v>0</v>
      </c>
      <c r="AL1016" s="27" t="b">
        <v>0</v>
      </c>
      <c r="AM1016" s="27" t="b">
        <v>0</v>
      </c>
      <c r="AN1016" s="27" t="b">
        <v>0</v>
      </c>
      <c r="AO1016" s="28" t="b">
        <v>0</v>
      </c>
      <c r="AP1016" s="27" t="b">
        <v>0</v>
      </c>
      <c r="AQ1016" s="27" t="b">
        <v>0</v>
      </c>
      <c r="AR1016" s="27" t="b">
        <v>0</v>
      </c>
      <c r="AS1016" s="27" t="b">
        <v>0</v>
      </c>
      <c r="AT1016" s="27" t="b">
        <v>0</v>
      </c>
      <c r="AU1016" s="27" t="b">
        <v>0</v>
      </c>
      <c r="AV1016" s="27" t="b">
        <v>0</v>
      </c>
      <c r="AW1016" s="27" t="b">
        <v>0</v>
      </c>
      <c r="AX1016" s="27" t="b">
        <v>0</v>
      </c>
      <c r="AY1016" s="27" t="b">
        <v>0</v>
      </c>
      <c r="AZ1016" s="29"/>
    </row>
    <row r="1017">
      <c r="A1017" s="30" t="s">
        <v>4808</v>
      </c>
      <c r="B1017" s="31" t="s">
        <v>4809</v>
      </c>
      <c r="C1017" s="44" t="s">
        <v>4810</v>
      </c>
      <c r="D1017" s="33"/>
      <c r="E1017" s="60"/>
      <c r="F1017" s="35"/>
      <c r="G1017" s="36" t="s">
        <v>4811</v>
      </c>
      <c r="H1017" s="21" t="b">
        <v>0</v>
      </c>
      <c r="I1017" s="16" t="b">
        <v>0</v>
      </c>
      <c r="J1017" s="16" t="b">
        <v>0</v>
      </c>
      <c r="K1017" s="16" t="b">
        <v>0</v>
      </c>
      <c r="L1017" s="23" t="b">
        <v>1</v>
      </c>
      <c r="M1017" s="18" t="s">
        <v>4812</v>
      </c>
      <c r="N1017" s="37"/>
      <c r="O1017" s="38"/>
      <c r="P1017" s="21" t="b">
        <v>0</v>
      </c>
      <c r="Q1017" s="16" t="b">
        <v>0</v>
      </c>
      <c r="R1017" s="23" t="b">
        <v>1</v>
      </c>
      <c r="X1017" s="39"/>
      <c r="AI1017" s="41"/>
      <c r="AJ1017" s="27" t="b">
        <v>0</v>
      </c>
      <c r="AK1017" s="27" t="b">
        <v>0</v>
      </c>
      <c r="AL1017" s="27" t="b">
        <v>0</v>
      </c>
      <c r="AM1017" s="27" t="b">
        <v>0</v>
      </c>
      <c r="AN1017" s="27" t="b">
        <v>0</v>
      </c>
      <c r="AO1017" s="28" t="b">
        <v>0</v>
      </c>
      <c r="AP1017" s="27" t="b">
        <v>0</v>
      </c>
      <c r="AQ1017" s="27" t="b">
        <v>0</v>
      </c>
      <c r="AR1017" s="27" t="b">
        <v>0</v>
      </c>
      <c r="AS1017" s="27" t="b">
        <v>0</v>
      </c>
      <c r="AT1017" s="27" t="b">
        <v>0</v>
      </c>
      <c r="AU1017" s="27" t="b">
        <v>0</v>
      </c>
      <c r="AV1017" s="27" t="b">
        <v>0</v>
      </c>
      <c r="AW1017" s="27" t="b">
        <v>0</v>
      </c>
      <c r="AX1017" s="27" t="b">
        <v>0</v>
      </c>
      <c r="AY1017" s="27" t="b">
        <v>0</v>
      </c>
      <c r="AZ1017" s="29"/>
    </row>
    <row r="1018">
      <c r="A1018" s="9" t="s">
        <v>4813</v>
      </c>
      <c r="B1018" s="42" t="s">
        <v>4814</v>
      </c>
      <c r="C1018" s="48" t="s">
        <v>4815</v>
      </c>
      <c r="D1018" s="50" t="s">
        <v>4816</v>
      </c>
      <c r="E1018" s="12">
        <v>1.0</v>
      </c>
      <c r="F1018" s="13" t="s">
        <v>4817</v>
      </c>
      <c r="G1018" s="14" t="s">
        <v>4818</v>
      </c>
      <c r="H1018" s="15" t="b">
        <v>1</v>
      </c>
      <c r="I1018" s="16" t="b">
        <v>0</v>
      </c>
      <c r="J1018" s="16" t="b">
        <v>0</v>
      </c>
      <c r="K1018" s="16" t="b">
        <v>0</v>
      </c>
      <c r="L1018" s="17" t="b">
        <v>0</v>
      </c>
      <c r="M1018" s="18" t="s">
        <v>4819</v>
      </c>
      <c r="O1018" s="40"/>
      <c r="P1018" s="21" t="b">
        <v>0</v>
      </c>
      <c r="Q1018" s="16" t="b">
        <v>0</v>
      </c>
      <c r="R1018" s="17" t="b">
        <v>0</v>
      </c>
      <c r="X1018" s="39"/>
      <c r="AI1018" s="41"/>
      <c r="AO1018" s="40"/>
    </row>
    <row r="1019">
      <c r="A1019" s="9" t="s">
        <v>4820</v>
      </c>
      <c r="B1019" s="10"/>
      <c r="C1019" s="11"/>
      <c r="D1019" s="50" t="s">
        <v>4821</v>
      </c>
      <c r="E1019" s="12">
        <v>1.0</v>
      </c>
      <c r="F1019" s="10"/>
      <c r="G1019" s="14" t="s">
        <v>4822</v>
      </c>
      <c r="H1019" s="15" t="b">
        <v>1</v>
      </c>
      <c r="I1019" s="16" t="b">
        <v>0</v>
      </c>
      <c r="J1019" s="16" t="b">
        <v>0</v>
      </c>
      <c r="K1019" s="16" t="b">
        <v>0</v>
      </c>
      <c r="L1019" s="17" t="b">
        <v>0</v>
      </c>
      <c r="M1019" s="18" t="s">
        <v>4823</v>
      </c>
      <c r="O1019" s="40"/>
      <c r="P1019" s="15" t="b">
        <v>1</v>
      </c>
      <c r="Q1019" s="22" t="b">
        <v>1</v>
      </c>
      <c r="R1019" s="23" t="b">
        <v>1</v>
      </c>
      <c r="X1019" s="39"/>
      <c r="AI1019" s="41"/>
      <c r="AO1019" s="40"/>
    </row>
    <row r="1020">
      <c r="A1020" s="30" t="s">
        <v>4824</v>
      </c>
      <c r="B1020" s="37"/>
      <c r="C1020" s="44" t="s">
        <v>4825</v>
      </c>
      <c r="D1020" s="33"/>
      <c r="E1020" s="34">
        <v>75000.0</v>
      </c>
      <c r="F1020" s="35" t="s">
        <v>4826</v>
      </c>
      <c r="G1020" s="36" t="s">
        <v>4827</v>
      </c>
      <c r="H1020" s="21" t="b">
        <v>0</v>
      </c>
      <c r="I1020" s="16" t="b">
        <v>0</v>
      </c>
      <c r="J1020" s="16" t="b">
        <v>0</v>
      </c>
      <c r="K1020" s="16" t="b">
        <v>0</v>
      </c>
      <c r="L1020" s="23" t="b">
        <v>1</v>
      </c>
      <c r="M1020" s="18" t="s">
        <v>4828</v>
      </c>
      <c r="N1020" s="37"/>
      <c r="O1020" s="38"/>
      <c r="P1020" s="15" t="b">
        <v>1</v>
      </c>
      <c r="Q1020" s="16" t="b">
        <v>0</v>
      </c>
      <c r="R1020" s="17" t="b">
        <v>0</v>
      </c>
      <c r="X1020" s="39"/>
      <c r="AI1020" s="41"/>
      <c r="AJ1020" s="27" t="b">
        <v>0</v>
      </c>
      <c r="AK1020" s="27" t="b">
        <v>0</v>
      </c>
      <c r="AL1020" s="27" t="b">
        <v>0</v>
      </c>
      <c r="AM1020" s="27" t="b">
        <v>0</v>
      </c>
      <c r="AN1020" s="27" t="b">
        <v>0</v>
      </c>
      <c r="AO1020" s="28" t="b">
        <v>0</v>
      </c>
      <c r="AP1020" s="27" t="b">
        <v>0</v>
      </c>
      <c r="AQ1020" s="27" t="b">
        <v>0</v>
      </c>
      <c r="AR1020" s="27" t="b">
        <v>0</v>
      </c>
      <c r="AS1020" s="27" t="b">
        <v>0</v>
      </c>
      <c r="AT1020" s="27" t="b">
        <v>0</v>
      </c>
      <c r="AU1020" s="27" t="b">
        <v>0</v>
      </c>
      <c r="AV1020" s="27" t="b">
        <v>0</v>
      </c>
      <c r="AW1020" s="27" t="b">
        <v>0</v>
      </c>
      <c r="AX1020" s="27" t="b">
        <v>0</v>
      </c>
      <c r="AY1020" s="27" t="b">
        <v>0</v>
      </c>
      <c r="AZ1020" s="29"/>
    </row>
    <row r="1021">
      <c r="A1021" s="9" t="s">
        <v>4829</v>
      </c>
      <c r="B1021" s="42" t="s">
        <v>4830</v>
      </c>
      <c r="C1021" s="11"/>
      <c r="E1021" s="12">
        <v>6.0</v>
      </c>
      <c r="F1021" s="13" t="s">
        <v>4831</v>
      </c>
      <c r="G1021" s="14" t="s">
        <v>4832</v>
      </c>
      <c r="H1021" s="15" t="b">
        <v>1</v>
      </c>
      <c r="I1021" s="16" t="b">
        <v>0</v>
      </c>
      <c r="J1021" s="16" t="b">
        <v>0</v>
      </c>
      <c r="K1021" s="16" t="b">
        <v>0</v>
      </c>
      <c r="L1021" s="17" t="b">
        <v>0</v>
      </c>
      <c r="M1021" s="18" t="s">
        <v>270</v>
      </c>
      <c r="O1021" s="40"/>
      <c r="P1021" s="15" t="b">
        <v>1</v>
      </c>
      <c r="Q1021" s="16" t="b">
        <v>0</v>
      </c>
      <c r="R1021" s="17" t="b">
        <v>0</v>
      </c>
      <c r="X1021" s="39"/>
      <c r="AI1021" s="41"/>
      <c r="AJ1021" s="27"/>
      <c r="AK1021" s="27"/>
      <c r="AL1021" s="27"/>
      <c r="AM1021" s="27"/>
      <c r="AN1021" s="27"/>
      <c r="AO1021" s="28"/>
      <c r="AP1021" s="27"/>
      <c r="AQ1021" s="27"/>
      <c r="AR1021" s="27"/>
      <c r="AS1021" s="27"/>
      <c r="AT1021" s="27"/>
      <c r="AU1021" s="27"/>
      <c r="AV1021" s="27"/>
      <c r="AW1021" s="27"/>
      <c r="AX1021" s="27"/>
      <c r="AY1021" s="27"/>
      <c r="AZ1021" s="29"/>
    </row>
    <row r="1022">
      <c r="A1022" s="45" t="s">
        <v>4833</v>
      </c>
      <c r="B1022" s="45" t="s">
        <v>4834</v>
      </c>
      <c r="C1022" s="59"/>
      <c r="D1022" s="19"/>
      <c r="E1022" s="34">
        <v>8.0</v>
      </c>
      <c r="F1022" s="56" t="s">
        <v>4835</v>
      </c>
      <c r="G1022" s="57" t="s">
        <v>4836</v>
      </c>
      <c r="H1022" s="21" t="b">
        <v>0</v>
      </c>
      <c r="I1022" s="22" t="b">
        <v>1</v>
      </c>
      <c r="J1022" s="16" t="b">
        <v>0</v>
      </c>
      <c r="K1022" s="16" t="b">
        <v>0</v>
      </c>
      <c r="L1022" s="17" t="b">
        <v>0</v>
      </c>
      <c r="M1022" s="18"/>
      <c r="O1022" s="40"/>
      <c r="P1022" s="21" t="b">
        <v>0</v>
      </c>
      <c r="Q1022" s="16" t="b">
        <v>0</v>
      </c>
      <c r="R1022" s="23" t="b">
        <v>1</v>
      </c>
      <c r="S1022" s="75" t="b">
        <v>1</v>
      </c>
      <c r="T1022" s="22" t="b">
        <v>1</v>
      </c>
      <c r="U1022" s="22" t="b">
        <v>1</v>
      </c>
      <c r="V1022" s="16" t="b">
        <v>0</v>
      </c>
      <c r="W1022" s="16" t="b">
        <v>0</v>
      </c>
      <c r="X1022" s="21" t="b">
        <v>0</v>
      </c>
      <c r="Y1022" s="22" t="b">
        <v>1</v>
      </c>
      <c r="Z1022" s="16" t="b">
        <v>0</v>
      </c>
      <c r="AA1022" s="16" t="b">
        <v>0</v>
      </c>
      <c r="AB1022" s="16" t="b">
        <v>0</v>
      </c>
      <c r="AC1022" s="16" t="b">
        <v>0</v>
      </c>
      <c r="AD1022" s="16" t="b">
        <v>0</v>
      </c>
      <c r="AE1022" s="16" t="b">
        <v>0</v>
      </c>
      <c r="AF1022" s="16" t="b">
        <v>0</v>
      </c>
      <c r="AG1022" s="16" t="b">
        <v>0</v>
      </c>
      <c r="AH1022" s="19" t="s">
        <v>101</v>
      </c>
      <c r="AI1022" s="25" t="s">
        <v>4837</v>
      </c>
      <c r="AO1022" s="40"/>
    </row>
    <row r="1023">
      <c r="A1023" s="30" t="s">
        <v>4838</v>
      </c>
      <c r="B1023" s="37"/>
      <c r="C1023" s="32"/>
      <c r="D1023" s="54" t="s">
        <v>4839</v>
      </c>
      <c r="E1023" s="73">
        <v>76000.0</v>
      </c>
      <c r="F1023" s="35" t="s">
        <v>4840</v>
      </c>
      <c r="G1023" s="36" t="s">
        <v>4841</v>
      </c>
      <c r="H1023" s="21" t="b">
        <v>0</v>
      </c>
      <c r="I1023" s="16" t="b">
        <v>0</v>
      </c>
      <c r="J1023" s="16" t="b">
        <v>0</v>
      </c>
      <c r="K1023" s="16" t="b">
        <v>0</v>
      </c>
      <c r="L1023" s="23" t="b">
        <v>1</v>
      </c>
      <c r="M1023" s="18" t="s">
        <v>1761</v>
      </c>
      <c r="N1023" s="37"/>
      <c r="O1023" s="38"/>
      <c r="P1023" s="15" t="b">
        <v>1</v>
      </c>
      <c r="Q1023" s="22" t="b">
        <v>1</v>
      </c>
      <c r="R1023" s="23" t="b">
        <v>1</v>
      </c>
      <c r="X1023" s="39"/>
      <c r="AI1023" s="41"/>
      <c r="AJ1023" s="27" t="b">
        <v>0</v>
      </c>
      <c r="AK1023" s="27" t="b">
        <v>0</v>
      </c>
      <c r="AL1023" s="27" t="b">
        <v>0</v>
      </c>
      <c r="AM1023" s="27" t="b">
        <v>0</v>
      </c>
      <c r="AN1023" s="27" t="b">
        <v>0</v>
      </c>
      <c r="AO1023" s="28" t="b">
        <v>0</v>
      </c>
      <c r="AP1023" s="27" t="b">
        <v>0</v>
      </c>
      <c r="AQ1023" s="27" t="b">
        <v>0</v>
      </c>
      <c r="AR1023" s="27" t="b">
        <v>0</v>
      </c>
      <c r="AS1023" s="27" t="b">
        <v>0</v>
      </c>
      <c r="AT1023" s="27" t="b">
        <v>0</v>
      </c>
      <c r="AU1023" s="27" t="b">
        <v>0</v>
      </c>
      <c r="AV1023" s="27" t="b">
        <v>0</v>
      </c>
      <c r="AW1023" s="27" t="b">
        <v>0</v>
      </c>
      <c r="AX1023" s="27" t="b">
        <v>0</v>
      </c>
      <c r="AY1023" s="27" t="b">
        <v>0</v>
      </c>
      <c r="AZ1023" s="29"/>
    </row>
    <row r="1024">
      <c r="A1024" s="30" t="s">
        <v>4842</v>
      </c>
      <c r="B1024" s="31" t="s">
        <v>4843</v>
      </c>
      <c r="C1024" s="44" t="s">
        <v>4844</v>
      </c>
      <c r="D1024" s="54" t="s">
        <v>4845</v>
      </c>
      <c r="E1024" s="34">
        <v>1.0</v>
      </c>
      <c r="F1024" s="35"/>
      <c r="G1024" s="36" t="s">
        <v>4846</v>
      </c>
      <c r="H1024" s="21" t="b">
        <v>0</v>
      </c>
      <c r="I1024" s="16" t="b">
        <v>0</v>
      </c>
      <c r="J1024" s="16" t="b">
        <v>0</v>
      </c>
      <c r="K1024" s="16" t="b">
        <v>0</v>
      </c>
      <c r="L1024" s="23" t="b">
        <v>1</v>
      </c>
      <c r="M1024" s="18" t="s">
        <v>4847</v>
      </c>
      <c r="N1024" s="37"/>
      <c r="O1024" s="38"/>
      <c r="P1024" s="15" t="b">
        <v>1</v>
      </c>
      <c r="Q1024" s="22" t="b">
        <v>1</v>
      </c>
      <c r="R1024" s="23" t="b">
        <v>1</v>
      </c>
      <c r="X1024" s="39"/>
      <c r="AI1024" s="41"/>
      <c r="AJ1024" s="27" t="b">
        <v>0</v>
      </c>
      <c r="AK1024" s="27" t="b">
        <v>0</v>
      </c>
      <c r="AL1024" s="27" t="b">
        <v>0</v>
      </c>
      <c r="AM1024" s="27" t="b">
        <v>0</v>
      </c>
      <c r="AN1024" s="27" t="b">
        <v>0</v>
      </c>
      <c r="AO1024" s="28" t="b">
        <v>0</v>
      </c>
      <c r="AP1024" s="27" t="b">
        <v>0</v>
      </c>
      <c r="AQ1024" s="27" t="b">
        <v>0</v>
      </c>
      <c r="AR1024" s="27" t="b">
        <v>0</v>
      </c>
      <c r="AS1024" s="27" t="b">
        <v>0</v>
      </c>
      <c r="AT1024" s="27" t="b">
        <v>0</v>
      </c>
      <c r="AU1024" s="27" t="b">
        <v>0</v>
      </c>
      <c r="AV1024" s="27" t="b">
        <v>0</v>
      </c>
      <c r="AW1024" s="27" t="b">
        <v>0</v>
      </c>
      <c r="AX1024" s="27" t="b">
        <v>0</v>
      </c>
      <c r="AY1024" s="27" t="b">
        <v>0</v>
      </c>
      <c r="AZ1024" s="29"/>
    </row>
    <row r="1025">
      <c r="A1025" s="9" t="s">
        <v>4848</v>
      </c>
      <c r="B1025" s="42" t="s">
        <v>4849</v>
      </c>
      <c r="C1025" s="48" t="s">
        <v>4850</v>
      </c>
      <c r="E1025" s="12">
        <v>5.0</v>
      </c>
      <c r="F1025" s="13" t="s">
        <v>4851</v>
      </c>
      <c r="G1025" s="14" t="s">
        <v>4852</v>
      </c>
      <c r="H1025" s="15" t="b">
        <v>1</v>
      </c>
      <c r="I1025" s="16" t="b">
        <v>0</v>
      </c>
      <c r="J1025" s="16" t="b">
        <v>0</v>
      </c>
      <c r="K1025" s="16" t="b">
        <v>0</v>
      </c>
      <c r="L1025" s="17" t="b">
        <v>0</v>
      </c>
      <c r="M1025" s="18" t="s">
        <v>4853</v>
      </c>
      <c r="O1025" s="40"/>
      <c r="P1025" s="15" t="b">
        <v>1</v>
      </c>
      <c r="Q1025" s="22" t="b">
        <v>1</v>
      </c>
      <c r="R1025" s="23" t="b">
        <v>1</v>
      </c>
      <c r="X1025" s="39"/>
      <c r="AI1025" s="41"/>
      <c r="AO1025" s="40"/>
    </row>
    <row r="1026">
      <c r="A1026" s="9" t="s">
        <v>4854</v>
      </c>
      <c r="B1026" s="42" t="s">
        <v>4855</v>
      </c>
      <c r="C1026" s="48" t="s">
        <v>4856</v>
      </c>
      <c r="E1026" s="12">
        <v>4.0</v>
      </c>
      <c r="F1026" s="13" t="s">
        <v>4857</v>
      </c>
      <c r="G1026" s="14" t="s">
        <v>4858</v>
      </c>
      <c r="H1026" s="15" t="b">
        <v>1</v>
      </c>
      <c r="I1026" s="16" t="b">
        <v>0</v>
      </c>
      <c r="J1026" s="16" t="b">
        <v>0</v>
      </c>
      <c r="K1026" s="16" t="b">
        <v>0</v>
      </c>
      <c r="L1026" s="17" t="b">
        <v>0</v>
      </c>
      <c r="M1026" s="18" t="s">
        <v>4859</v>
      </c>
      <c r="O1026" s="40"/>
      <c r="P1026" s="15" t="b">
        <v>1</v>
      </c>
      <c r="Q1026" s="22" t="b">
        <v>1</v>
      </c>
      <c r="R1026" s="17" t="b">
        <v>0</v>
      </c>
      <c r="X1026" s="39"/>
      <c r="AI1026" s="41"/>
      <c r="AO1026" s="40"/>
    </row>
    <row r="1027">
      <c r="A1027" s="45" t="s">
        <v>4860</v>
      </c>
      <c r="B1027" s="45"/>
      <c r="C1027" s="55">
        <v>3.3789336681E10</v>
      </c>
      <c r="D1027" s="19"/>
      <c r="E1027" s="34">
        <v>1.0</v>
      </c>
      <c r="F1027" s="56" t="s">
        <v>4861</v>
      </c>
      <c r="G1027" s="57" t="s">
        <v>4862</v>
      </c>
      <c r="H1027" s="21" t="b">
        <v>0</v>
      </c>
      <c r="I1027" s="22" t="b">
        <v>1</v>
      </c>
      <c r="J1027" s="16" t="b">
        <v>0</v>
      </c>
      <c r="K1027" s="16" t="b">
        <v>0</v>
      </c>
      <c r="L1027" s="17" t="b">
        <v>0</v>
      </c>
      <c r="M1027" s="18"/>
      <c r="O1027" s="40"/>
      <c r="P1027" s="21" t="b">
        <v>0</v>
      </c>
      <c r="Q1027" s="16" t="b">
        <v>0</v>
      </c>
      <c r="R1027" s="23" t="b">
        <v>1</v>
      </c>
      <c r="S1027" s="74" t="b">
        <v>0</v>
      </c>
      <c r="T1027" s="22" t="b">
        <v>1</v>
      </c>
      <c r="U1027" s="22" t="b">
        <v>1</v>
      </c>
      <c r="V1027" s="22" t="b">
        <v>1</v>
      </c>
      <c r="W1027" s="16" t="b">
        <v>0</v>
      </c>
      <c r="X1027" s="15" t="b">
        <v>1</v>
      </c>
      <c r="Y1027" s="16" t="b">
        <v>0</v>
      </c>
      <c r="Z1027" s="16" t="b">
        <v>0</v>
      </c>
      <c r="AA1027" s="16" t="b">
        <v>0</v>
      </c>
      <c r="AB1027" s="16" t="b">
        <v>0</v>
      </c>
      <c r="AC1027" s="16" t="b">
        <v>0</v>
      </c>
      <c r="AD1027" s="16" t="b">
        <v>0</v>
      </c>
      <c r="AE1027" s="16" t="b">
        <v>0</v>
      </c>
      <c r="AF1027" s="16" t="b">
        <v>0</v>
      </c>
      <c r="AG1027" s="16" t="b">
        <v>0</v>
      </c>
      <c r="AH1027" s="19" t="s">
        <v>101</v>
      </c>
      <c r="AI1027" s="25" t="s">
        <v>568</v>
      </c>
      <c r="AO1027" s="40"/>
    </row>
    <row r="1028">
      <c r="A1028" s="9" t="s">
        <v>4863</v>
      </c>
      <c r="B1028" s="42" t="s">
        <v>4864</v>
      </c>
      <c r="C1028" s="11"/>
      <c r="E1028" s="12">
        <v>5.0</v>
      </c>
      <c r="F1028" s="10"/>
      <c r="G1028" s="14" t="s">
        <v>4865</v>
      </c>
      <c r="H1028" s="15" t="b">
        <v>1</v>
      </c>
      <c r="I1028" s="16" t="b">
        <v>0</v>
      </c>
      <c r="J1028" s="16" t="b">
        <v>0</v>
      </c>
      <c r="K1028" s="16" t="b">
        <v>0</v>
      </c>
      <c r="L1028" s="17" t="b">
        <v>0</v>
      </c>
      <c r="M1028" s="18" t="s">
        <v>4866</v>
      </c>
      <c r="O1028" s="40"/>
      <c r="P1028" s="15" t="b">
        <v>1</v>
      </c>
      <c r="Q1028" s="22" t="b">
        <v>1</v>
      </c>
      <c r="R1028" s="17" t="b">
        <v>0</v>
      </c>
      <c r="X1028" s="39"/>
      <c r="AI1028" s="41"/>
      <c r="AO1028" s="40"/>
    </row>
    <row r="1029">
      <c r="A1029" s="45" t="s">
        <v>4867</v>
      </c>
      <c r="B1029" s="45" t="s">
        <v>4868</v>
      </c>
      <c r="C1029" s="59"/>
      <c r="D1029" s="19"/>
      <c r="E1029" s="34">
        <v>7.0</v>
      </c>
      <c r="F1029" s="56" t="s">
        <v>4869</v>
      </c>
      <c r="G1029" s="57" t="s">
        <v>4870</v>
      </c>
      <c r="H1029" s="21" t="b">
        <v>0</v>
      </c>
      <c r="I1029" s="22" t="b">
        <v>1</v>
      </c>
      <c r="J1029" s="16" t="b">
        <v>0</v>
      </c>
      <c r="K1029" s="16" t="b">
        <v>0</v>
      </c>
      <c r="L1029" s="17" t="b">
        <v>0</v>
      </c>
      <c r="M1029" s="18"/>
      <c r="O1029" s="40"/>
      <c r="P1029" s="21" t="b">
        <v>0</v>
      </c>
      <c r="Q1029" s="16" t="b">
        <v>0</v>
      </c>
      <c r="R1029" s="23" t="b">
        <v>1</v>
      </c>
      <c r="S1029" s="75" t="b">
        <v>1</v>
      </c>
      <c r="T1029" s="22" t="b">
        <v>1</v>
      </c>
      <c r="U1029" s="16" t="b">
        <v>0</v>
      </c>
      <c r="V1029" s="16" t="b">
        <v>0</v>
      </c>
      <c r="W1029" s="16" t="b">
        <v>0</v>
      </c>
      <c r="X1029" s="15" t="b">
        <v>1</v>
      </c>
      <c r="Y1029" s="16" t="b">
        <v>0</v>
      </c>
      <c r="Z1029" s="16" t="b">
        <v>0</v>
      </c>
      <c r="AA1029" s="16" t="b">
        <v>0</v>
      </c>
      <c r="AB1029" s="16" t="b">
        <v>0</v>
      </c>
      <c r="AC1029" s="16" t="b">
        <v>0</v>
      </c>
      <c r="AD1029" s="16" t="b">
        <v>0</v>
      </c>
      <c r="AE1029" s="16" t="b">
        <v>0</v>
      </c>
      <c r="AF1029" s="16" t="b">
        <v>0</v>
      </c>
      <c r="AG1029" s="22" t="b">
        <v>1</v>
      </c>
      <c r="AH1029" s="19" t="s">
        <v>101</v>
      </c>
      <c r="AI1029" s="25" t="s">
        <v>4871</v>
      </c>
      <c r="AO1029" s="40"/>
    </row>
    <row r="1030">
      <c r="A1030" s="45" t="s">
        <v>4872</v>
      </c>
      <c r="B1030" s="37"/>
      <c r="C1030" s="32" t="s">
        <v>4873</v>
      </c>
      <c r="D1030" s="29"/>
      <c r="E1030" s="46">
        <v>2.0</v>
      </c>
      <c r="F1030" s="33" t="s">
        <v>4874</v>
      </c>
      <c r="G1030" s="47" t="s">
        <v>4875</v>
      </c>
      <c r="H1030" s="21" t="b">
        <v>0</v>
      </c>
      <c r="I1030" s="16" t="b">
        <v>0</v>
      </c>
      <c r="J1030" s="22" t="b">
        <v>1</v>
      </c>
      <c r="K1030" s="16" t="b">
        <v>0</v>
      </c>
      <c r="L1030" s="17" t="b">
        <v>0</v>
      </c>
      <c r="M1030" s="18"/>
      <c r="O1030" s="40"/>
      <c r="P1030" s="26" t="b">
        <v>0</v>
      </c>
      <c r="Q1030" s="27" t="b">
        <v>0</v>
      </c>
      <c r="R1030" s="64" t="b">
        <v>1</v>
      </c>
      <c r="X1030" s="39"/>
      <c r="AI1030" s="41"/>
      <c r="AJ1030" s="63" t="b">
        <v>1</v>
      </c>
      <c r="AK1030" s="63" t="b">
        <v>1</v>
      </c>
      <c r="AL1030" s="63" t="b">
        <v>1</v>
      </c>
      <c r="AM1030" s="27" t="b">
        <v>0</v>
      </c>
      <c r="AN1030" s="27" t="b">
        <v>0</v>
      </c>
      <c r="AO1030" s="28" t="b">
        <v>0</v>
      </c>
      <c r="AP1030" s="27" t="b">
        <v>0</v>
      </c>
      <c r="AQ1030" s="63" t="b">
        <v>1</v>
      </c>
      <c r="AR1030" s="27" t="b">
        <v>0</v>
      </c>
      <c r="AS1030" s="27" t="b">
        <v>0</v>
      </c>
      <c r="AT1030" s="27" t="b">
        <v>0</v>
      </c>
      <c r="AU1030" s="27" t="b">
        <v>0</v>
      </c>
      <c r="AV1030" s="27" t="b">
        <v>0</v>
      </c>
      <c r="AW1030" s="27" t="b">
        <v>0</v>
      </c>
      <c r="AX1030" s="27" t="b">
        <v>0</v>
      </c>
      <c r="AY1030" s="27" t="b">
        <v>0</v>
      </c>
      <c r="AZ1030" s="29" t="s">
        <v>101</v>
      </c>
    </row>
    <row r="1031">
      <c r="A1031" s="45" t="s">
        <v>4876</v>
      </c>
      <c r="B1031" s="45"/>
      <c r="C1031" s="55" t="s">
        <v>4877</v>
      </c>
      <c r="D1031" s="19"/>
      <c r="E1031" s="34" t="s">
        <v>4878</v>
      </c>
      <c r="F1031" s="45"/>
      <c r="G1031" s="57" t="s">
        <v>4879</v>
      </c>
      <c r="H1031" s="21" t="b">
        <v>0</v>
      </c>
      <c r="I1031" s="22" t="b">
        <v>1</v>
      </c>
      <c r="J1031" s="16" t="b">
        <v>0</v>
      </c>
      <c r="K1031" s="16" t="b">
        <v>0</v>
      </c>
      <c r="L1031" s="17" t="b">
        <v>0</v>
      </c>
      <c r="M1031" s="18"/>
      <c r="O1031" s="40"/>
      <c r="P1031" s="21" t="b">
        <v>0</v>
      </c>
      <c r="Q1031" s="16" t="b">
        <v>0</v>
      </c>
      <c r="R1031" s="17" t="b">
        <v>0</v>
      </c>
      <c r="S1031" s="75" t="b">
        <v>1</v>
      </c>
      <c r="T1031" s="22" t="b">
        <v>1</v>
      </c>
      <c r="U1031" s="22" t="b">
        <v>1</v>
      </c>
      <c r="V1031" s="16" t="b">
        <v>0</v>
      </c>
      <c r="W1031" s="16" t="b">
        <v>0</v>
      </c>
      <c r="X1031" s="21" t="b">
        <v>0</v>
      </c>
      <c r="Y1031" s="22" t="b">
        <v>1</v>
      </c>
      <c r="Z1031" s="22" t="b">
        <v>1</v>
      </c>
      <c r="AA1031" s="16" t="b">
        <v>0</v>
      </c>
      <c r="AB1031" s="16" t="b">
        <v>0</v>
      </c>
      <c r="AC1031" s="16" t="b">
        <v>0</v>
      </c>
      <c r="AD1031" s="16" t="b">
        <v>0</v>
      </c>
      <c r="AE1031" s="16" t="b">
        <v>0</v>
      </c>
      <c r="AF1031" s="16" t="b">
        <v>0</v>
      </c>
      <c r="AG1031" s="16" t="b">
        <v>0</v>
      </c>
      <c r="AH1031" s="19" t="s">
        <v>101</v>
      </c>
      <c r="AI1031" s="25" t="s">
        <v>4880</v>
      </c>
      <c r="AO1031" s="40"/>
    </row>
    <row r="1032">
      <c r="A1032" s="9" t="s">
        <v>4881</v>
      </c>
      <c r="B1032" s="42" t="s">
        <v>4882</v>
      </c>
      <c r="C1032" s="48" t="s">
        <v>4883</v>
      </c>
      <c r="E1032" s="12" t="s">
        <v>4884</v>
      </c>
      <c r="F1032" s="10"/>
      <c r="G1032" s="14" t="s">
        <v>4885</v>
      </c>
      <c r="H1032" s="15" t="b">
        <v>1</v>
      </c>
      <c r="I1032" s="16" t="b">
        <v>0</v>
      </c>
      <c r="J1032" s="16" t="b">
        <v>0</v>
      </c>
      <c r="K1032" s="16" t="b">
        <v>0</v>
      </c>
      <c r="L1032" s="17" t="b">
        <v>0</v>
      </c>
      <c r="M1032" s="18" t="s">
        <v>4886</v>
      </c>
      <c r="N1032" s="19"/>
      <c r="O1032" s="20"/>
      <c r="P1032" s="15" t="b">
        <v>1</v>
      </c>
      <c r="Q1032" s="16" t="b">
        <v>0</v>
      </c>
      <c r="R1032" s="23" t="b">
        <v>1</v>
      </c>
      <c r="S1032" s="74"/>
      <c r="T1032" s="16"/>
      <c r="U1032" s="16"/>
      <c r="V1032" s="16"/>
      <c r="W1032" s="16"/>
      <c r="X1032" s="21"/>
      <c r="Y1032" s="16"/>
      <c r="Z1032" s="16"/>
      <c r="AA1032" s="16"/>
      <c r="AB1032" s="16"/>
      <c r="AC1032" s="16"/>
      <c r="AD1032" s="16"/>
      <c r="AE1032" s="16"/>
      <c r="AF1032" s="16"/>
      <c r="AG1032" s="16"/>
      <c r="AH1032" s="19"/>
      <c r="AI1032" s="25"/>
      <c r="AJ1032" s="27"/>
      <c r="AK1032" s="27"/>
      <c r="AL1032" s="27"/>
      <c r="AM1032" s="27"/>
      <c r="AN1032" s="27"/>
      <c r="AO1032" s="28"/>
      <c r="AP1032" s="27"/>
      <c r="AQ1032" s="27"/>
      <c r="AR1032" s="27"/>
      <c r="AS1032" s="27"/>
      <c r="AT1032" s="27"/>
      <c r="AU1032" s="27"/>
      <c r="AV1032" s="27"/>
      <c r="AW1032" s="27"/>
      <c r="AX1032" s="27"/>
      <c r="AY1032" s="27"/>
      <c r="AZ1032" s="29"/>
    </row>
    <row r="1033">
      <c r="A1033" s="9" t="s">
        <v>4887</v>
      </c>
      <c r="B1033" s="10"/>
      <c r="C1033" s="48" t="s">
        <v>4888</v>
      </c>
      <c r="E1033" s="12" t="s">
        <v>4889</v>
      </c>
      <c r="F1033" s="13" t="s">
        <v>4890</v>
      </c>
      <c r="G1033" s="14" t="s">
        <v>4891</v>
      </c>
      <c r="H1033" s="15" t="b">
        <v>1</v>
      </c>
      <c r="I1033" s="16" t="b">
        <v>0</v>
      </c>
      <c r="J1033" s="16" t="b">
        <v>0</v>
      </c>
      <c r="K1033" s="16" t="b">
        <v>0</v>
      </c>
      <c r="L1033" s="17" t="b">
        <v>0</v>
      </c>
      <c r="M1033" s="18" t="s">
        <v>1102</v>
      </c>
      <c r="O1033" s="40"/>
      <c r="P1033" s="15" t="b">
        <v>1</v>
      </c>
      <c r="Q1033" s="16" t="b">
        <v>0</v>
      </c>
      <c r="R1033" s="17" t="b">
        <v>0</v>
      </c>
      <c r="X1033" s="39"/>
      <c r="AI1033" s="41"/>
      <c r="AO1033" s="40"/>
    </row>
    <row r="1034">
      <c r="A1034" s="30" t="s">
        <v>4892</v>
      </c>
      <c r="B1034" s="31" t="s">
        <v>4893</v>
      </c>
      <c r="C1034" s="44" t="s">
        <v>4894</v>
      </c>
      <c r="D1034" s="33"/>
      <c r="E1034" s="34">
        <v>50.0</v>
      </c>
      <c r="F1034" s="35" t="s">
        <v>4895</v>
      </c>
      <c r="G1034" s="36" t="s">
        <v>4896</v>
      </c>
      <c r="H1034" s="21" t="b">
        <v>0</v>
      </c>
      <c r="I1034" s="16" t="b">
        <v>0</v>
      </c>
      <c r="J1034" s="16" t="b">
        <v>0</v>
      </c>
      <c r="K1034" s="16" t="b">
        <v>0</v>
      </c>
      <c r="L1034" s="23" t="b">
        <v>1</v>
      </c>
      <c r="M1034" s="18" t="s">
        <v>4897</v>
      </c>
      <c r="N1034" s="37"/>
      <c r="O1034" s="38"/>
      <c r="P1034" s="21" t="b">
        <v>0</v>
      </c>
      <c r="Q1034" s="16" t="b">
        <v>0</v>
      </c>
      <c r="R1034" s="23" t="b">
        <v>1</v>
      </c>
      <c r="X1034" s="39"/>
      <c r="AI1034" s="41"/>
      <c r="AJ1034" s="27" t="b">
        <v>0</v>
      </c>
      <c r="AK1034" s="27" t="b">
        <v>0</v>
      </c>
      <c r="AL1034" s="27" t="b">
        <v>0</v>
      </c>
      <c r="AM1034" s="27" t="b">
        <v>0</v>
      </c>
      <c r="AN1034" s="27" t="b">
        <v>0</v>
      </c>
      <c r="AO1034" s="28" t="b">
        <v>0</v>
      </c>
      <c r="AP1034" s="27" t="b">
        <v>0</v>
      </c>
      <c r="AQ1034" s="27" t="b">
        <v>0</v>
      </c>
      <c r="AR1034" s="27" t="b">
        <v>0</v>
      </c>
      <c r="AS1034" s="27" t="b">
        <v>0</v>
      </c>
      <c r="AT1034" s="27" t="b">
        <v>0</v>
      </c>
      <c r="AU1034" s="27" t="b">
        <v>0</v>
      </c>
      <c r="AV1034" s="27" t="b">
        <v>0</v>
      </c>
      <c r="AW1034" s="27" t="b">
        <v>0</v>
      </c>
      <c r="AX1034" s="27" t="b">
        <v>0</v>
      </c>
      <c r="AY1034" s="27" t="b">
        <v>0</v>
      </c>
      <c r="AZ1034" s="29"/>
    </row>
    <row r="1035">
      <c r="A1035" s="9" t="s">
        <v>4898</v>
      </c>
      <c r="B1035" s="42" t="s">
        <v>4899</v>
      </c>
      <c r="C1035" s="11"/>
      <c r="D1035" s="50" t="s">
        <v>4900</v>
      </c>
      <c r="E1035" s="12">
        <v>110.0</v>
      </c>
      <c r="F1035" s="13" t="s">
        <v>4901</v>
      </c>
      <c r="G1035" s="14" t="s">
        <v>4902</v>
      </c>
      <c r="H1035" s="15" t="b">
        <v>1</v>
      </c>
      <c r="I1035" s="16" t="b">
        <v>0</v>
      </c>
      <c r="J1035" s="16" t="b">
        <v>0</v>
      </c>
      <c r="K1035" s="16" t="b">
        <v>0</v>
      </c>
      <c r="L1035" s="17" t="b">
        <v>0</v>
      </c>
      <c r="M1035" s="18" t="s">
        <v>4903</v>
      </c>
      <c r="O1035" s="40"/>
      <c r="P1035" s="21" t="b">
        <v>0</v>
      </c>
      <c r="Q1035" s="22" t="b">
        <v>1</v>
      </c>
      <c r="R1035" s="17" t="b">
        <v>0</v>
      </c>
      <c r="X1035" s="39"/>
      <c r="AI1035" s="41"/>
      <c r="AO1035" s="40"/>
    </row>
    <row r="1036">
      <c r="A1036" s="30" t="s">
        <v>4904</v>
      </c>
      <c r="B1036" s="31" t="s">
        <v>4905</v>
      </c>
      <c r="C1036" s="32"/>
      <c r="D1036" s="33"/>
      <c r="E1036" s="60"/>
      <c r="F1036" s="35" t="s">
        <v>4906</v>
      </c>
      <c r="G1036" s="36" t="s">
        <v>4907</v>
      </c>
      <c r="H1036" s="21" t="b">
        <v>0</v>
      </c>
      <c r="I1036" s="16" t="b">
        <v>0</v>
      </c>
      <c r="J1036" s="16" t="b">
        <v>0</v>
      </c>
      <c r="K1036" s="16" t="b">
        <v>0</v>
      </c>
      <c r="L1036" s="23" t="b">
        <v>1</v>
      </c>
      <c r="M1036" s="18" t="s">
        <v>4908</v>
      </c>
      <c r="N1036" s="37"/>
      <c r="O1036" s="38"/>
      <c r="P1036" s="15" t="b">
        <v>1</v>
      </c>
      <c r="Q1036" s="22" t="b">
        <v>1</v>
      </c>
      <c r="R1036" s="23" t="b">
        <v>1</v>
      </c>
      <c r="X1036" s="39"/>
      <c r="AI1036" s="41"/>
      <c r="AJ1036" s="27" t="b">
        <v>0</v>
      </c>
      <c r="AK1036" s="27" t="b">
        <v>0</v>
      </c>
      <c r="AL1036" s="27" t="b">
        <v>0</v>
      </c>
      <c r="AM1036" s="27" t="b">
        <v>0</v>
      </c>
      <c r="AN1036" s="27" t="b">
        <v>0</v>
      </c>
      <c r="AO1036" s="28" t="b">
        <v>0</v>
      </c>
      <c r="AP1036" s="27" t="b">
        <v>0</v>
      </c>
      <c r="AQ1036" s="27" t="b">
        <v>0</v>
      </c>
      <c r="AR1036" s="27" t="b">
        <v>0</v>
      </c>
      <c r="AS1036" s="27" t="b">
        <v>0</v>
      </c>
      <c r="AT1036" s="27" t="b">
        <v>0</v>
      </c>
      <c r="AU1036" s="27" t="b">
        <v>0</v>
      </c>
      <c r="AV1036" s="27" t="b">
        <v>0</v>
      </c>
      <c r="AW1036" s="27" t="b">
        <v>0</v>
      </c>
      <c r="AX1036" s="27" t="b">
        <v>0</v>
      </c>
      <c r="AY1036" s="27" t="b">
        <v>0</v>
      </c>
      <c r="AZ1036" s="29"/>
    </row>
    <row r="1037">
      <c r="A1037" s="9" t="s">
        <v>4909</v>
      </c>
      <c r="B1037" s="42" t="s">
        <v>4910</v>
      </c>
      <c r="C1037" s="48" t="s">
        <v>4911</v>
      </c>
      <c r="D1037" s="50" t="s">
        <v>4912</v>
      </c>
      <c r="E1037" s="43">
        <v>45779.0</v>
      </c>
      <c r="F1037" s="10"/>
      <c r="G1037" s="14" t="s">
        <v>4913</v>
      </c>
      <c r="H1037" s="15" t="b">
        <v>1</v>
      </c>
      <c r="I1037" s="16" t="b">
        <v>0</v>
      </c>
      <c r="J1037" s="16" t="b">
        <v>0</v>
      </c>
      <c r="K1037" s="16" t="b">
        <v>0</v>
      </c>
      <c r="L1037" s="17" t="b">
        <v>0</v>
      </c>
      <c r="M1037" s="18" t="s">
        <v>4914</v>
      </c>
      <c r="O1037" s="40"/>
      <c r="P1037" s="15" t="b">
        <v>1</v>
      </c>
      <c r="Q1037" s="22" t="b">
        <v>1</v>
      </c>
      <c r="R1037" s="23" t="b">
        <v>1</v>
      </c>
      <c r="X1037" s="39"/>
      <c r="AI1037" s="41"/>
      <c r="AO1037" s="40"/>
    </row>
    <row r="1038">
      <c r="A1038" s="9" t="s">
        <v>4915</v>
      </c>
      <c r="B1038" s="42" t="s">
        <v>4916</v>
      </c>
      <c r="C1038" s="48" t="s">
        <v>4917</v>
      </c>
      <c r="D1038" s="50" t="s">
        <v>4918</v>
      </c>
      <c r="E1038" s="12">
        <v>2.0</v>
      </c>
      <c r="F1038" s="13" t="s">
        <v>4919</v>
      </c>
      <c r="G1038" s="14" t="s">
        <v>4920</v>
      </c>
      <c r="H1038" s="15" t="b">
        <v>1</v>
      </c>
      <c r="I1038" s="16" t="b">
        <v>0</v>
      </c>
      <c r="J1038" s="16" t="b">
        <v>0</v>
      </c>
      <c r="K1038" s="16" t="b">
        <v>0</v>
      </c>
      <c r="L1038" s="17" t="b">
        <v>0</v>
      </c>
      <c r="M1038" s="18" t="s">
        <v>2709</v>
      </c>
      <c r="O1038" s="40"/>
      <c r="P1038" s="21" t="b">
        <v>0</v>
      </c>
      <c r="Q1038" s="16" t="b">
        <v>0</v>
      </c>
      <c r="R1038" s="23" t="b">
        <v>1</v>
      </c>
      <c r="X1038" s="39"/>
      <c r="AI1038" s="41"/>
      <c r="AO1038" s="40"/>
    </row>
    <row r="1039">
      <c r="A1039" s="9" t="s">
        <v>4921</v>
      </c>
      <c r="B1039" s="42" t="s">
        <v>4922</v>
      </c>
      <c r="C1039" s="48" t="s">
        <v>4923</v>
      </c>
      <c r="E1039" s="12" t="s">
        <v>4924</v>
      </c>
      <c r="F1039" s="13" t="s">
        <v>4925</v>
      </c>
      <c r="G1039" s="14" t="s">
        <v>4926</v>
      </c>
      <c r="H1039" s="15" t="b">
        <v>1</v>
      </c>
      <c r="I1039" s="16" t="b">
        <v>0</v>
      </c>
      <c r="J1039" s="16" t="b">
        <v>0</v>
      </c>
      <c r="K1039" s="16" t="b">
        <v>0</v>
      </c>
      <c r="L1039" s="17" t="b">
        <v>0</v>
      </c>
      <c r="M1039" s="18" t="s">
        <v>4927</v>
      </c>
      <c r="O1039" s="40"/>
      <c r="P1039" s="15" t="b">
        <v>1</v>
      </c>
      <c r="Q1039" s="22" t="b">
        <v>1</v>
      </c>
      <c r="R1039" s="17" t="b">
        <v>0</v>
      </c>
      <c r="X1039" s="39"/>
      <c r="AI1039" s="41"/>
      <c r="AJ1039" s="27"/>
      <c r="AK1039" s="27"/>
      <c r="AL1039" s="27"/>
      <c r="AM1039" s="27"/>
      <c r="AN1039" s="27"/>
      <c r="AO1039" s="28"/>
      <c r="AP1039" s="27"/>
      <c r="AQ1039" s="27"/>
      <c r="AR1039" s="27"/>
      <c r="AS1039" s="27"/>
      <c r="AT1039" s="27"/>
      <c r="AU1039" s="27"/>
      <c r="AV1039" s="27"/>
      <c r="AW1039" s="27"/>
      <c r="AX1039" s="27"/>
      <c r="AY1039" s="27"/>
      <c r="AZ1039" s="29"/>
    </row>
    <row r="1040">
      <c r="A1040" s="45" t="s">
        <v>4928</v>
      </c>
      <c r="B1040" s="45"/>
      <c r="C1040" s="55" t="s">
        <v>4929</v>
      </c>
      <c r="D1040" s="19"/>
      <c r="E1040" s="60"/>
      <c r="F1040" s="45"/>
      <c r="G1040" s="57" t="s">
        <v>4930</v>
      </c>
      <c r="H1040" s="21" t="b">
        <v>0</v>
      </c>
      <c r="I1040" s="22" t="b">
        <v>1</v>
      </c>
      <c r="J1040" s="16" t="b">
        <v>0</v>
      </c>
      <c r="K1040" s="16" t="b">
        <v>0</v>
      </c>
      <c r="L1040" s="17" t="b">
        <v>0</v>
      </c>
      <c r="M1040" s="18"/>
      <c r="O1040" s="40"/>
      <c r="P1040" s="15" t="b">
        <v>1</v>
      </c>
      <c r="Q1040" s="22" t="b">
        <v>1</v>
      </c>
      <c r="R1040" s="23" t="b">
        <v>1</v>
      </c>
      <c r="S1040" s="75" t="b">
        <v>1</v>
      </c>
      <c r="T1040" s="22" t="b">
        <v>1</v>
      </c>
      <c r="U1040" s="16" t="b">
        <v>0</v>
      </c>
      <c r="V1040" s="16" t="b">
        <v>0</v>
      </c>
      <c r="W1040" s="16" t="b">
        <v>0</v>
      </c>
      <c r="X1040" s="21" t="b">
        <v>0</v>
      </c>
      <c r="Y1040" s="22" t="b">
        <v>1</v>
      </c>
      <c r="Z1040" s="16" t="b">
        <v>0</v>
      </c>
      <c r="AA1040" s="16" t="b">
        <v>0</v>
      </c>
      <c r="AB1040" s="16" t="b">
        <v>0</v>
      </c>
      <c r="AC1040" s="16" t="b">
        <v>0</v>
      </c>
      <c r="AD1040" s="16" t="b">
        <v>0</v>
      </c>
      <c r="AE1040" s="16" t="b">
        <v>0</v>
      </c>
      <c r="AF1040" s="16" t="b">
        <v>0</v>
      </c>
      <c r="AG1040" s="16" t="b">
        <v>0</v>
      </c>
      <c r="AH1040" s="19" t="s">
        <v>101</v>
      </c>
      <c r="AI1040" s="25" t="s">
        <v>4931</v>
      </c>
      <c r="AO1040" s="40"/>
    </row>
    <row r="1041">
      <c r="A1041" s="9" t="s">
        <v>4932</v>
      </c>
      <c r="B1041" s="42" t="s">
        <v>4933</v>
      </c>
      <c r="C1041" s="11"/>
      <c r="E1041" s="12" t="s">
        <v>4934</v>
      </c>
      <c r="F1041" s="13" t="s">
        <v>4935</v>
      </c>
      <c r="G1041" s="14" t="s">
        <v>4936</v>
      </c>
      <c r="H1041" s="15" t="b">
        <v>1</v>
      </c>
      <c r="I1041" s="16" t="b">
        <v>0</v>
      </c>
      <c r="J1041" s="16" t="b">
        <v>0</v>
      </c>
      <c r="K1041" s="16" t="b">
        <v>0</v>
      </c>
      <c r="L1041" s="17" t="b">
        <v>0</v>
      </c>
      <c r="M1041" s="18" t="s">
        <v>4937</v>
      </c>
      <c r="N1041" s="19"/>
      <c r="O1041" s="20"/>
      <c r="P1041" s="21" t="b">
        <v>0</v>
      </c>
      <c r="Q1041" s="16" t="b">
        <v>0</v>
      </c>
      <c r="R1041" s="23" t="b">
        <v>1</v>
      </c>
      <c r="S1041" s="74"/>
      <c r="T1041" s="16"/>
      <c r="U1041" s="16"/>
      <c r="V1041" s="16"/>
      <c r="W1041" s="16"/>
      <c r="X1041" s="21"/>
      <c r="Y1041" s="16"/>
      <c r="Z1041" s="16"/>
      <c r="AA1041" s="16"/>
      <c r="AB1041" s="16"/>
      <c r="AC1041" s="16"/>
      <c r="AD1041" s="16"/>
      <c r="AE1041" s="16"/>
      <c r="AF1041" s="16"/>
      <c r="AG1041" s="16"/>
      <c r="AH1041" s="19"/>
      <c r="AI1041" s="25"/>
      <c r="AJ1041" s="27"/>
      <c r="AK1041" s="27"/>
      <c r="AL1041" s="27"/>
      <c r="AM1041" s="27"/>
      <c r="AN1041" s="27"/>
      <c r="AO1041" s="28"/>
      <c r="AP1041" s="27"/>
      <c r="AQ1041" s="27"/>
      <c r="AR1041" s="27"/>
      <c r="AS1041" s="27"/>
      <c r="AT1041" s="27"/>
      <c r="AU1041" s="27"/>
      <c r="AV1041" s="27"/>
      <c r="AW1041" s="27"/>
      <c r="AX1041" s="27"/>
      <c r="AY1041" s="27"/>
      <c r="AZ1041" s="29"/>
    </row>
    <row r="1042">
      <c r="A1042" s="9" t="s">
        <v>4938</v>
      </c>
      <c r="B1042" s="42" t="s">
        <v>4939</v>
      </c>
      <c r="C1042" s="11"/>
      <c r="E1042" s="12">
        <v>5.0</v>
      </c>
      <c r="F1042" s="10"/>
      <c r="G1042" s="14" t="s">
        <v>4940</v>
      </c>
      <c r="H1042" s="15" t="b">
        <v>1</v>
      </c>
      <c r="I1042" s="16" t="b">
        <v>0</v>
      </c>
      <c r="J1042" s="16" t="b">
        <v>0</v>
      </c>
      <c r="K1042" s="16" t="b">
        <v>0</v>
      </c>
      <c r="L1042" s="17" t="b">
        <v>0</v>
      </c>
      <c r="M1042" s="18" t="s">
        <v>4941</v>
      </c>
      <c r="O1042" s="40"/>
      <c r="P1042" s="21" t="b">
        <v>0</v>
      </c>
      <c r="Q1042" s="22" t="b">
        <v>1</v>
      </c>
      <c r="R1042" s="17" t="b">
        <v>0</v>
      </c>
      <c r="X1042" s="39"/>
      <c r="AI1042" s="41"/>
      <c r="AO1042" s="40"/>
    </row>
    <row r="1043">
      <c r="A1043" s="45" t="s">
        <v>4942</v>
      </c>
      <c r="B1043" s="37"/>
      <c r="C1043" s="32" t="s">
        <v>4943</v>
      </c>
      <c r="D1043" s="29"/>
      <c r="E1043" s="46">
        <v>4.0</v>
      </c>
      <c r="F1043" s="33" t="s">
        <v>4944</v>
      </c>
      <c r="G1043" s="47" t="s">
        <v>4945</v>
      </c>
      <c r="H1043" s="21" t="b">
        <v>0</v>
      </c>
      <c r="I1043" s="16" t="b">
        <v>0</v>
      </c>
      <c r="J1043" s="22" t="b">
        <v>1</v>
      </c>
      <c r="K1043" s="16" t="b">
        <v>0</v>
      </c>
      <c r="L1043" s="17" t="b">
        <v>0</v>
      </c>
      <c r="M1043" s="18"/>
      <c r="O1043" s="40"/>
      <c r="P1043" s="26" t="b">
        <v>0</v>
      </c>
      <c r="Q1043" s="27" t="b">
        <v>0</v>
      </c>
      <c r="R1043" s="28" t="b">
        <v>0</v>
      </c>
      <c r="X1043" s="39"/>
      <c r="AI1043" s="41"/>
      <c r="AJ1043" s="63" t="b">
        <v>1</v>
      </c>
      <c r="AK1043" s="27" t="b">
        <v>0</v>
      </c>
      <c r="AL1043" s="27" t="b">
        <v>0</v>
      </c>
      <c r="AM1043" s="27" t="b">
        <v>0</v>
      </c>
      <c r="AN1043" s="27" t="b">
        <v>0</v>
      </c>
      <c r="AO1043" s="28" t="b">
        <v>0</v>
      </c>
      <c r="AP1043" s="27" t="b">
        <v>0</v>
      </c>
      <c r="AQ1043" s="63" t="b">
        <v>1</v>
      </c>
      <c r="AR1043" s="27" t="b">
        <v>0</v>
      </c>
      <c r="AS1043" s="27" t="b">
        <v>0</v>
      </c>
      <c r="AT1043" s="27" t="b">
        <v>0</v>
      </c>
      <c r="AU1043" s="27" t="b">
        <v>0</v>
      </c>
      <c r="AV1043" s="27" t="b">
        <v>0</v>
      </c>
      <c r="AW1043" s="27" t="b">
        <v>0</v>
      </c>
      <c r="AX1043" s="27" t="b">
        <v>0</v>
      </c>
      <c r="AY1043" s="27" t="b">
        <v>0</v>
      </c>
      <c r="AZ1043" s="29" t="s">
        <v>101</v>
      </c>
    </row>
    <row r="1044">
      <c r="A1044" s="45" t="s">
        <v>4946</v>
      </c>
      <c r="B1044" s="37"/>
      <c r="C1044" s="67"/>
      <c r="D1044" s="29"/>
      <c r="E1044" s="46">
        <v>1.0</v>
      </c>
      <c r="F1044" s="33" t="s">
        <v>4947</v>
      </c>
      <c r="G1044" s="47" t="s">
        <v>4948</v>
      </c>
      <c r="H1044" s="21" t="b">
        <v>0</v>
      </c>
      <c r="I1044" s="16" t="b">
        <v>0</v>
      </c>
      <c r="J1044" s="22" t="b">
        <v>1</v>
      </c>
      <c r="K1044" s="16" t="b">
        <v>0</v>
      </c>
      <c r="L1044" s="17" t="b">
        <v>0</v>
      </c>
      <c r="M1044" s="18"/>
      <c r="O1044" s="40"/>
      <c r="P1044" s="26" t="b">
        <v>0</v>
      </c>
      <c r="Q1044" s="63" t="b">
        <v>1</v>
      </c>
      <c r="R1044" s="28" t="b">
        <v>0</v>
      </c>
      <c r="X1044" s="39"/>
      <c r="AI1044" s="41"/>
      <c r="AJ1044" s="63" t="b">
        <v>1</v>
      </c>
      <c r="AK1044" s="27" t="b">
        <v>0</v>
      </c>
      <c r="AL1044" s="27" t="b">
        <v>0</v>
      </c>
      <c r="AM1044" s="27" t="b">
        <v>0</v>
      </c>
      <c r="AN1044" s="27" t="b">
        <v>0</v>
      </c>
      <c r="AO1044" s="28" t="b">
        <v>0</v>
      </c>
      <c r="AP1044" s="63" t="b">
        <v>1</v>
      </c>
      <c r="AQ1044" s="27" t="b">
        <v>0</v>
      </c>
      <c r="AR1044" s="27" t="b">
        <v>0</v>
      </c>
      <c r="AS1044" s="27" t="b">
        <v>0</v>
      </c>
      <c r="AT1044" s="27" t="b">
        <v>0</v>
      </c>
      <c r="AU1044" s="27" t="b">
        <v>0</v>
      </c>
      <c r="AV1044" s="27" t="b">
        <v>0</v>
      </c>
      <c r="AW1044" s="27" t="b">
        <v>0</v>
      </c>
      <c r="AX1044" s="27" t="b">
        <v>0</v>
      </c>
      <c r="AY1044" s="27" t="b">
        <v>0</v>
      </c>
      <c r="AZ1044" s="29" t="s">
        <v>101</v>
      </c>
    </row>
    <row r="1045">
      <c r="A1045" s="30" t="s">
        <v>4949</v>
      </c>
      <c r="B1045" s="37"/>
      <c r="C1045" s="44" t="s">
        <v>4950</v>
      </c>
      <c r="D1045" s="33"/>
      <c r="E1045" s="34">
        <v>1.0</v>
      </c>
      <c r="F1045" s="35"/>
      <c r="G1045" s="36" t="s">
        <v>4951</v>
      </c>
      <c r="H1045" s="21" t="b">
        <v>0</v>
      </c>
      <c r="I1045" s="16" t="b">
        <v>0</v>
      </c>
      <c r="J1045" s="16" t="b">
        <v>0</v>
      </c>
      <c r="K1045" s="16" t="b">
        <v>0</v>
      </c>
      <c r="L1045" s="23" t="b">
        <v>1</v>
      </c>
      <c r="M1045" s="18" t="s">
        <v>4952</v>
      </c>
      <c r="N1045" s="37"/>
      <c r="O1045" s="38"/>
      <c r="P1045" s="21" t="b">
        <v>0</v>
      </c>
      <c r="Q1045" s="16" t="b">
        <v>0</v>
      </c>
      <c r="R1045" s="23" t="b">
        <v>1</v>
      </c>
      <c r="X1045" s="39"/>
      <c r="AI1045" s="41"/>
      <c r="AJ1045" s="27" t="b">
        <v>0</v>
      </c>
      <c r="AK1045" s="27" t="b">
        <v>0</v>
      </c>
      <c r="AL1045" s="27" t="b">
        <v>0</v>
      </c>
      <c r="AM1045" s="27" t="b">
        <v>0</v>
      </c>
      <c r="AN1045" s="27" t="b">
        <v>0</v>
      </c>
      <c r="AO1045" s="28" t="b">
        <v>0</v>
      </c>
      <c r="AP1045" s="27" t="b">
        <v>0</v>
      </c>
      <c r="AQ1045" s="27" t="b">
        <v>0</v>
      </c>
      <c r="AR1045" s="27" t="b">
        <v>0</v>
      </c>
      <c r="AS1045" s="27" t="b">
        <v>0</v>
      </c>
      <c r="AT1045" s="27" t="b">
        <v>0</v>
      </c>
      <c r="AU1045" s="27" t="b">
        <v>0</v>
      </c>
      <c r="AV1045" s="27" t="b">
        <v>0</v>
      </c>
      <c r="AW1045" s="27" t="b">
        <v>0</v>
      </c>
      <c r="AX1045" s="27" t="b">
        <v>0</v>
      </c>
      <c r="AY1045" s="27" t="b">
        <v>0</v>
      </c>
      <c r="AZ1045" s="29"/>
    </row>
    <row r="1046">
      <c r="A1046" s="9" t="s">
        <v>4953</v>
      </c>
      <c r="B1046" s="42" t="s">
        <v>4954</v>
      </c>
      <c r="C1046" s="11"/>
      <c r="E1046" s="80">
        <f>IFERROR(__xludf.DUMMYFUNCTION("+40"),40.0)</f>
        <v>40</v>
      </c>
      <c r="F1046" s="13" t="s">
        <v>4955</v>
      </c>
      <c r="G1046" s="14" t="s">
        <v>4956</v>
      </c>
      <c r="H1046" s="15" t="b">
        <v>1</v>
      </c>
      <c r="I1046" s="16" t="b">
        <v>0</v>
      </c>
      <c r="J1046" s="16" t="b">
        <v>0</v>
      </c>
      <c r="K1046" s="16" t="b">
        <v>0</v>
      </c>
      <c r="L1046" s="17" t="b">
        <v>0</v>
      </c>
      <c r="M1046" s="18" t="s">
        <v>4466</v>
      </c>
      <c r="O1046" s="40"/>
      <c r="P1046" s="15" t="b">
        <v>1</v>
      </c>
      <c r="Q1046" s="22" t="b">
        <v>1</v>
      </c>
      <c r="R1046" s="23" t="b">
        <v>1</v>
      </c>
      <c r="X1046" s="39"/>
      <c r="AI1046" s="41"/>
      <c r="AO1046" s="40"/>
    </row>
    <row r="1047">
      <c r="A1047" s="9" t="s">
        <v>4957</v>
      </c>
      <c r="B1047" s="42" t="s">
        <v>4958</v>
      </c>
      <c r="C1047" s="48" t="s">
        <v>4959</v>
      </c>
      <c r="E1047" s="12">
        <v>3.0</v>
      </c>
      <c r="F1047" s="13" t="s">
        <v>4960</v>
      </c>
      <c r="G1047" s="14" t="s">
        <v>4961</v>
      </c>
      <c r="H1047" s="15" t="b">
        <v>1</v>
      </c>
      <c r="I1047" s="16" t="b">
        <v>0</v>
      </c>
      <c r="J1047" s="16" t="b">
        <v>0</v>
      </c>
      <c r="K1047" s="16" t="b">
        <v>0</v>
      </c>
      <c r="L1047" s="17" t="b">
        <v>0</v>
      </c>
      <c r="M1047" s="18" t="s">
        <v>4962</v>
      </c>
      <c r="N1047" s="19"/>
      <c r="O1047" s="20"/>
      <c r="P1047" s="15" t="b">
        <v>1</v>
      </c>
      <c r="Q1047" s="22" t="b">
        <v>1</v>
      </c>
      <c r="R1047" s="23" t="b">
        <v>1</v>
      </c>
      <c r="S1047" s="74"/>
      <c r="T1047" s="16"/>
      <c r="U1047" s="16"/>
      <c r="V1047" s="16"/>
      <c r="W1047" s="16"/>
      <c r="X1047" s="21"/>
      <c r="Y1047" s="16"/>
      <c r="Z1047" s="16"/>
      <c r="AA1047" s="16"/>
      <c r="AB1047" s="16"/>
      <c r="AC1047" s="16"/>
      <c r="AD1047" s="16"/>
      <c r="AE1047" s="16"/>
      <c r="AF1047" s="16"/>
      <c r="AG1047" s="16"/>
      <c r="AH1047" s="19"/>
      <c r="AI1047" s="25"/>
      <c r="AJ1047" s="27"/>
      <c r="AK1047" s="27"/>
      <c r="AL1047" s="27"/>
      <c r="AM1047" s="27"/>
      <c r="AN1047" s="27"/>
      <c r="AO1047" s="28"/>
      <c r="AP1047" s="27"/>
      <c r="AQ1047" s="27"/>
      <c r="AR1047" s="27"/>
      <c r="AS1047" s="27"/>
      <c r="AT1047" s="27"/>
      <c r="AU1047" s="27"/>
      <c r="AV1047" s="27"/>
      <c r="AW1047" s="27"/>
      <c r="AX1047" s="27"/>
      <c r="AY1047" s="27"/>
      <c r="AZ1047" s="29"/>
    </row>
    <row r="1048">
      <c r="A1048" s="9" t="s">
        <v>4963</v>
      </c>
      <c r="B1048" s="42" t="s">
        <v>4964</v>
      </c>
      <c r="C1048" s="48" t="s">
        <v>4965</v>
      </c>
      <c r="E1048" s="12">
        <v>8.0</v>
      </c>
      <c r="F1048" s="13" t="s">
        <v>4966</v>
      </c>
      <c r="G1048" s="14" t="s">
        <v>4967</v>
      </c>
      <c r="H1048" s="15" t="b">
        <v>1</v>
      </c>
      <c r="I1048" s="16" t="b">
        <v>0</v>
      </c>
      <c r="J1048" s="16" t="b">
        <v>0</v>
      </c>
      <c r="K1048" s="16" t="b">
        <v>0</v>
      </c>
      <c r="L1048" s="17" t="b">
        <v>0</v>
      </c>
      <c r="M1048" s="18" t="s">
        <v>4968</v>
      </c>
      <c r="O1048" s="40"/>
      <c r="P1048" s="15" t="b">
        <v>1</v>
      </c>
      <c r="Q1048" s="22" t="b">
        <v>1</v>
      </c>
      <c r="R1048" s="23" t="b">
        <v>1</v>
      </c>
      <c r="X1048" s="39"/>
      <c r="AI1048" s="41"/>
      <c r="AO1048" s="40"/>
    </row>
    <row r="1049">
      <c r="A1049" s="45" t="s">
        <v>4969</v>
      </c>
      <c r="B1049" s="37" t="s">
        <v>4970</v>
      </c>
      <c r="C1049" s="32">
        <v>4.91709090205E11</v>
      </c>
      <c r="D1049" s="29"/>
      <c r="E1049" s="46">
        <v>6.0</v>
      </c>
      <c r="F1049" s="33" t="s">
        <v>4971</v>
      </c>
      <c r="G1049" s="47" t="s">
        <v>4972</v>
      </c>
      <c r="H1049" s="21" t="b">
        <v>0</v>
      </c>
      <c r="I1049" s="16" t="b">
        <v>0</v>
      </c>
      <c r="J1049" s="22" t="b">
        <v>1</v>
      </c>
      <c r="K1049" s="16" t="b">
        <v>0</v>
      </c>
      <c r="L1049" s="17" t="b">
        <v>0</v>
      </c>
      <c r="M1049" s="18"/>
      <c r="O1049" s="40"/>
      <c r="P1049" s="26" t="b">
        <v>0</v>
      </c>
      <c r="Q1049" s="27" t="b">
        <v>0</v>
      </c>
      <c r="R1049" s="28" t="b">
        <v>0</v>
      </c>
      <c r="X1049" s="39"/>
      <c r="AI1049" s="41"/>
      <c r="AJ1049" s="27" t="b">
        <v>0</v>
      </c>
      <c r="AK1049" s="27" t="b">
        <v>0</v>
      </c>
      <c r="AL1049" s="63" t="b">
        <v>1</v>
      </c>
      <c r="AM1049" s="27" t="b">
        <v>0</v>
      </c>
      <c r="AN1049" s="27" t="b">
        <v>0</v>
      </c>
      <c r="AO1049" s="28" t="b">
        <v>0</v>
      </c>
      <c r="AP1049" s="27" t="b">
        <v>0</v>
      </c>
      <c r="AQ1049" s="27" t="b">
        <v>0</v>
      </c>
      <c r="AR1049" s="27" t="b">
        <v>0</v>
      </c>
      <c r="AS1049" s="27" t="b">
        <v>0</v>
      </c>
      <c r="AT1049" s="63" t="b">
        <v>1</v>
      </c>
      <c r="AU1049" s="27" t="b">
        <v>0</v>
      </c>
      <c r="AV1049" s="27" t="b">
        <v>0</v>
      </c>
      <c r="AW1049" s="27" t="b">
        <v>0</v>
      </c>
      <c r="AX1049" s="27" t="b">
        <v>0</v>
      </c>
      <c r="AY1049" s="27" t="b">
        <v>0</v>
      </c>
      <c r="AZ1049" s="29" t="s">
        <v>101</v>
      </c>
    </row>
    <row r="1050">
      <c r="A1050" s="9" t="s">
        <v>4973</v>
      </c>
      <c r="B1050" s="10"/>
      <c r="C1050" s="48" t="s">
        <v>4974</v>
      </c>
      <c r="E1050" s="12">
        <v>5.0</v>
      </c>
      <c r="F1050" s="10"/>
      <c r="G1050" s="14" t="s">
        <v>4975</v>
      </c>
      <c r="H1050" s="15" t="b">
        <v>1</v>
      </c>
      <c r="I1050" s="16" t="b">
        <v>0</v>
      </c>
      <c r="J1050" s="16" t="b">
        <v>0</v>
      </c>
      <c r="K1050" s="16" t="b">
        <v>0</v>
      </c>
      <c r="L1050" s="17" t="b">
        <v>0</v>
      </c>
      <c r="M1050" s="18" t="s">
        <v>4976</v>
      </c>
      <c r="O1050" s="40"/>
      <c r="P1050" s="15" t="b">
        <v>1</v>
      </c>
      <c r="Q1050" s="16" t="b">
        <v>0</v>
      </c>
      <c r="R1050" s="17" t="b">
        <v>0</v>
      </c>
      <c r="X1050" s="39"/>
      <c r="AI1050" s="41"/>
      <c r="AO1050" s="40"/>
    </row>
    <row r="1051">
      <c r="A1051" s="9" t="s">
        <v>4977</v>
      </c>
      <c r="B1051" s="42" t="s">
        <v>4978</v>
      </c>
      <c r="C1051" s="48" t="s">
        <v>4979</v>
      </c>
      <c r="E1051" s="12">
        <v>1.0</v>
      </c>
      <c r="F1051" s="13" t="s">
        <v>4980</v>
      </c>
      <c r="G1051" s="14" t="s">
        <v>4981</v>
      </c>
      <c r="H1051" s="15" t="b">
        <v>1</v>
      </c>
      <c r="I1051" s="16" t="b">
        <v>0</v>
      </c>
      <c r="J1051" s="16" t="b">
        <v>0</v>
      </c>
      <c r="K1051" s="16" t="b">
        <v>0</v>
      </c>
      <c r="L1051" s="17" t="b">
        <v>0</v>
      </c>
      <c r="M1051" s="18" t="s">
        <v>4982</v>
      </c>
      <c r="O1051" s="40"/>
      <c r="P1051" s="21" t="b">
        <v>0</v>
      </c>
      <c r="Q1051" s="22" t="b">
        <v>1</v>
      </c>
      <c r="R1051" s="23" t="b">
        <v>1</v>
      </c>
      <c r="X1051" s="39"/>
      <c r="AI1051" s="41"/>
      <c r="AO1051" s="40"/>
    </row>
    <row r="1052">
      <c r="A1052" s="30" t="s">
        <v>4983</v>
      </c>
      <c r="B1052" s="37"/>
      <c r="C1052" s="32"/>
      <c r="D1052" s="54" t="s">
        <v>4984</v>
      </c>
      <c r="E1052" s="34">
        <v>80.0</v>
      </c>
      <c r="F1052" s="35"/>
      <c r="G1052" s="36" t="s">
        <v>4985</v>
      </c>
      <c r="H1052" s="21" t="b">
        <v>0</v>
      </c>
      <c r="I1052" s="16" t="b">
        <v>0</v>
      </c>
      <c r="J1052" s="16" t="b">
        <v>0</v>
      </c>
      <c r="K1052" s="16" t="b">
        <v>0</v>
      </c>
      <c r="L1052" s="23" t="b">
        <v>1</v>
      </c>
      <c r="M1052" s="18" t="s">
        <v>216</v>
      </c>
      <c r="N1052" s="37"/>
      <c r="O1052" s="38"/>
      <c r="P1052" s="21" t="b">
        <v>0</v>
      </c>
      <c r="Q1052" s="16" t="b">
        <v>0</v>
      </c>
      <c r="R1052" s="17" t="b">
        <v>0</v>
      </c>
      <c r="X1052" s="39"/>
      <c r="AI1052" s="41"/>
      <c r="AJ1052" s="27" t="b">
        <v>0</v>
      </c>
      <c r="AK1052" s="27" t="b">
        <v>0</v>
      </c>
      <c r="AL1052" s="27" t="b">
        <v>0</v>
      </c>
      <c r="AM1052" s="27" t="b">
        <v>0</v>
      </c>
      <c r="AN1052" s="27" t="b">
        <v>0</v>
      </c>
      <c r="AO1052" s="28" t="b">
        <v>0</v>
      </c>
      <c r="AP1052" s="27" t="b">
        <v>0</v>
      </c>
      <c r="AQ1052" s="27" t="b">
        <v>0</v>
      </c>
      <c r="AR1052" s="27" t="b">
        <v>0</v>
      </c>
      <c r="AS1052" s="27" t="b">
        <v>0</v>
      </c>
      <c r="AT1052" s="27" t="b">
        <v>0</v>
      </c>
      <c r="AU1052" s="27" t="b">
        <v>0</v>
      </c>
      <c r="AV1052" s="27" t="b">
        <v>0</v>
      </c>
      <c r="AW1052" s="27" t="b">
        <v>0</v>
      </c>
      <c r="AX1052" s="27" t="b">
        <v>0</v>
      </c>
      <c r="AY1052" s="27" t="b">
        <v>0</v>
      </c>
      <c r="AZ1052" s="29"/>
    </row>
    <row r="1053">
      <c r="A1053" s="9" t="s">
        <v>4986</v>
      </c>
      <c r="B1053" s="42" t="s">
        <v>4987</v>
      </c>
      <c r="C1053" s="48" t="s">
        <v>4988</v>
      </c>
      <c r="E1053" s="12">
        <v>20.0</v>
      </c>
      <c r="F1053" s="13" t="s">
        <v>4989</v>
      </c>
      <c r="G1053" s="14" t="s">
        <v>4990</v>
      </c>
      <c r="H1053" s="15" t="b">
        <v>1</v>
      </c>
      <c r="I1053" s="16" t="b">
        <v>0</v>
      </c>
      <c r="J1053" s="16" t="b">
        <v>0</v>
      </c>
      <c r="K1053" s="16" t="b">
        <v>0</v>
      </c>
      <c r="L1053" s="17" t="b">
        <v>0</v>
      </c>
      <c r="M1053" s="18" t="s">
        <v>79</v>
      </c>
      <c r="O1053" s="40"/>
      <c r="P1053" s="21" t="b">
        <v>0</v>
      </c>
      <c r="Q1053" s="16" t="b">
        <v>0</v>
      </c>
      <c r="R1053" s="17" t="b">
        <v>0</v>
      </c>
      <c r="X1053" s="39"/>
      <c r="AI1053" s="41"/>
      <c r="AO1053" s="40"/>
    </row>
    <row r="1054">
      <c r="A1054" s="30" t="s">
        <v>4991</v>
      </c>
      <c r="B1054" s="37"/>
      <c r="C1054" s="44" t="s">
        <v>4992</v>
      </c>
      <c r="D1054" s="33"/>
      <c r="E1054" s="34">
        <v>1.0</v>
      </c>
      <c r="F1054" s="35" t="s">
        <v>4993</v>
      </c>
      <c r="G1054" s="36" t="s">
        <v>3266</v>
      </c>
      <c r="H1054" s="21" t="b">
        <v>0</v>
      </c>
      <c r="I1054" s="16" t="b">
        <v>0</v>
      </c>
      <c r="J1054" s="16" t="b">
        <v>0</v>
      </c>
      <c r="K1054" s="16" t="b">
        <v>0</v>
      </c>
      <c r="L1054" s="23" t="b">
        <v>1</v>
      </c>
      <c r="M1054" s="18" t="s">
        <v>4994</v>
      </c>
      <c r="N1054" s="37"/>
      <c r="O1054" s="38"/>
      <c r="P1054" s="21" t="b">
        <v>0</v>
      </c>
      <c r="Q1054" s="16" t="b">
        <v>0</v>
      </c>
      <c r="R1054" s="23" t="b">
        <v>1</v>
      </c>
      <c r="X1054" s="39"/>
      <c r="AI1054" s="41"/>
      <c r="AJ1054" s="27" t="b">
        <v>0</v>
      </c>
      <c r="AK1054" s="27" t="b">
        <v>0</v>
      </c>
      <c r="AL1054" s="27" t="b">
        <v>0</v>
      </c>
      <c r="AM1054" s="27" t="b">
        <v>0</v>
      </c>
      <c r="AN1054" s="27" t="b">
        <v>0</v>
      </c>
      <c r="AO1054" s="28" t="b">
        <v>0</v>
      </c>
      <c r="AP1054" s="27" t="b">
        <v>0</v>
      </c>
      <c r="AQ1054" s="27" t="b">
        <v>0</v>
      </c>
      <c r="AR1054" s="27" t="b">
        <v>0</v>
      </c>
      <c r="AS1054" s="27" t="b">
        <v>0</v>
      </c>
      <c r="AT1054" s="27" t="b">
        <v>0</v>
      </c>
      <c r="AU1054" s="27" t="b">
        <v>0</v>
      </c>
      <c r="AV1054" s="27" t="b">
        <v>0</v>
      </c>
      <c r="AW1054" s="27" t="b">
        <v>0</v>
      </c>
      <c r="AX1054" s="27" t="b">
        <v>0</v>
      </c>
      <c r="AY1054" s="27" t="b">
        <v>0</v>
      </c>
      <c r="AZ1054" s="29"/>
    </row>
    <row r="1055">
      <c r="A1055" s="9" t="s">
        <v>4995</v>
      </c>
      <c r="B1055" s="42" t="s">
        <v>4996</v>
      </c>
      <c r="C1055" s="48" t="s">
        <v>4997</v>
      </c>
      <c r="E1055" s="12">
        <v>15.0</v>
      </c>
      <c r="F1055" s="13" t="s">
        <v>4998</v>
      </c>
      <c r="G1055" s="14" t="s">
        <v>4999</v>
      </c>
      <c r="H1055" s="15" t="b">
        <v>1</v>
      </c>
      <c r="I1055" s="16" t="b">
        <v>0</v>
      </c>
      <c r="J1055" s="16" t="b">
        <v>0</v>
      </c>
      <c r="K1055" s="16" t="b">
        <v>0</v>
      </c>
      <c r="L1055" s="17" t="b">
        <v>0</v>
      </c>
      <c r="M1055" s="18" t="s">
        <v>2962</v>
      </c>
      <c r="O1055" s="40"/>
      <c r="P1055" s="21" t="b">
        <v>0</v>
      </c>
      <c r="Q1055" s="16" t="b">
        <v>0</v>
      </c>
      <c r="R1055" s="17" t="b">
        <v>0</v>
      </c>
      <c r="X1055" s="39"/>
      <c r="AI1055" s="41"/>
      <c r="AO1055" s="40"/>
    </row>
    <row r="1056">
      <c r="A1056" s="9" t="s">
        <v>5000</v>
      </c>
      <c r="B1056" s="10"/>
      <c r="C1056" s="48" t="s">
        <v>5001</v>
      </c>
      <c r="E1056" s="12" t="s">
        <v>5002</v>
      </c>
      <c r="F1056" s="13" t="s">
        <v>5003</v>
      </c>
      <c r="G1056" s="14" t="s">
        <v>5004</v>
      </c>
      <c r="H1056" s="15" t="b">
        <v>1</v>
      </c>
      <c r="I1056" s="16" t="b">
        <v>0</v>
      </c>
      <c r="J1056" s="16" t="b">
        <v>0</v>
      </c>
      <c r="K1056" s="16" t="b">
        <v>0</v>
      </c>
      <c r="L1056" s="17" t="b">
        <v>0</v>
      </c>
      <c r="M1056" s="18" t="s">
        <v>5005</v>
      </c>
      <c r="N1056" s="19"/>
      <c r="O1056" s="20"/>
      <c r="P1056" s="15" t="b">
        <v>1</v>
      </c>
      <c r="Q1056" s="22" t="b">
        <v>1</v>
      </c>
      <c r="R1056" s="23" t="b">
        <v>1</v>
      </c>
      <c r="S1056" s="74"/>
      <c r="T1056" s="16"/>
      <c r="U1056" s="16"/>
      <c r="V1056" s="16"/>
      <c r="W1056" s="16"/>
      <c r="X1056" s="21"/>
      <c r="Y1056" s="16"/>
      <c r="Z1056" s="16"/>
      <c r="AA1056" s="16"/>
      <c r="AB1056" s="16"/>
      <c r="AC1056" s="16"/>
      <c r="AD1056" s="16"/>
      <c r="AE1056" s="16"/>
      <c r="AF1056" s="16"/>
      <c r="AG1056" s="16"/>
      <c r="AH1056" s="19"/>
      <c r="AI1056" s="25"/>
      <c r="AJ1056" s="27"/>
      <c r="AK1056" s="27"/>
      <c r="AL1056" s="27"/>
      <c r="AM1056" s="27"/>
      <c r="AN1056" s="27"/>
      <c r="AO1056" s="28"/>
      <c r="AP1056" s="27"/>
      <c r="AQ1056" s="27"/>
      <c r="AR1056" s="27"/>
      <c r="AS1056" s="27"/>
      <c r="AT1056" s="27"/>
      <c r="AU1056" s="27"/>
      <c r="AV1056" s="27"/>
      <c r="AW1056" s="27"/>
      <c r="AX1056" s="27"/>
      <c r="AY1056" s="27"/>
      <c r="AZ1056" s="29"/>
    </row>
    <row r="1057">
      <c r="A1057" s="9" t="s">
        <v>5006</v>
      </c>
      <c r="B1057" s="10"/>
      <c r="C1057" s="48" t="s">
        <v>5007</v>
      </c>
      <c r="E1057" s="12">
        <v>8.0</v>
      </c>
      <c r="F1057" s="10"/>
      <c r="G1057" s="14" t="s">
        <v>5008</v>
      </c>
      <c r="H1057" s="15" t="b">
        <v>1</v>
      </c>
      <c r="I1057" s="16" t="b">
        <v>0</v>
      </c>
      <c r="J1057" s="16" t="b">
        <v>0</v>
      </c>
      <c r="K1057" s="16" t="b">
        <v>0</v>
      </c>
      <c r="L1057" s="17" t="b">
        <v>0</v>
      </c>
      <c r="M1057" s="18" t="s">
        <v>5009</v>
      </c>
      <c r="O1057" s="40"/>
      <c r="P1057" s="15" t="b">
        <v>1</v>
      </c>
      <c r="Q1057" s="16" t="b">
        <v>0</v>
      </c>
      <c r="R1057" s="17" t="b">
        <v>0</v>
      </c>
      <c r="X1057" s="39"/>
      <c r="AI1057" s="41"/>
      <c r="AO1057" s="40"/>
    </row>
    <row r="1058">
      <c r="A1058" s="9" t="s">
        <v>5010</v>
      </c>
      <c r="B1058" s="42" t="s">
        <v>5011</v>
      </c>
      <c r="C1058" s="11"/>
      <c r="D1058" s="50" t="s">
        <v>5012</v>
      </c>
      <c r="E1058" s="43">
        <v>45932.0</v>
      </c>
      <c r="F1058" s="13" t="s">
        <v>5013</v>
      </c>
      <c r="G1058" s="14" t="s">
        <v>5014</v>
      </c>
      <c r="H1058" s="15" t="b">
        <v>1</v>
      </c>
      <c r="I1058" s="16" t="b">
        <v>0</v>
      </c>
      <c r="J1058" s="16" t="b">
        <v>0</v>
      </c>
      <c r="K1058" s="16" t="b">
        <v>0</v>
      </c>
      <c r="L1058" s="17" t="b">
        <v>0</v>
      </c>
      <c r="M1058" s="18" t="s">
        <v>5015</v>
      </c>
      <c r="O1058" s="40"/>
      <c r="P1058" s="15" t="b">
        <v>1</v>
      </c>
      <c r="Q1058" s="16" t="b">
        <v>0</v>
      </c>
      <c r="R1058" s="23" t="b">
        <v>1</v>
      </c>
      <c r="X1058" s="39"/>
      <c r="AI1058" s="41"/>
      <c r="AO1058" s="40"/>
    </row>
    <row r="1059">
      <c r="A1059" s="30" t="s">
        <v>5016</v>
      </c>
      <c r="B1059" s="37"/>
      <c r="C1059" s="44" t="s">
        <v>5017</v>
      </c>
      <c r="D1059" s="33"/>
      <c r="E1059" s="34">
        <v>15.0</v>
      </c>
      <c r="F1059" s="35" t="s">
        <v>5018</v>
      </c>
      <c r="G1059" s="36" t="s">
        <v>5019</v>
      </c>
      <c r="H1059" s="21" t="b">
        <v>0</v>
      </c>
      <c r="I1059" s="16" t="b">
        <v>0</v>
      </c>
      <c r="J1059" s="16" t="b">
        <v>0</v>
      </c>
      <c r="K1059" s="16" t="b">
        <v>0</v>
      </c>
      <c r="L1059" s="23" t="b">
        <v>1</v>
      </c>
      <c r="M1059" s="18" t="s">
        <v>5020</v>
      </c>
      <c r="N1059" s="37"/>
      <c r="O1059" s="38"/>
      <c r="P1059" s="21" t="b">
        <v>0</v>
      </c>
      <c r="Q1059" s="16" t="b">
        <v>0</v>
      </c>
      <c r="R1059" s="23" t="b">
        <v>1</v>
      </c>
      <c r="X1059" s="39"/>
      <c r="AI1059" s="41"/>
      <c r="AJ1059" s="27" t="b">
        <v>0</v>
      </c>
      <c r="AK1059" s="27" t="b">
        <v>0</v>
      </c>
      <c r="AL1059" s="27" t="b">
        <v>0</v>
      </c>
      <c r="AM1059" s="27" t="b">
        <v>0</v>
      </c>
      <c r="AN1059" s="27" t="b">
        <v>0</v>
      </c>
      <c r="AO1059" s="28" t="b">
        <v>0</v>
      </c>
      <c r="AP1059" s="27" t="b">
        <v>0</v>
      </c>
      <c r="AQ1059" s="27" t="b">
        <v>0</v>
      </c>
      <c r="AR1059" s="27" t="b">
        <v>0</v>
      </c>
      <c r="AS1059" s="27" t="b">
        <v>0</v>
      </c>
      <c r="AT1059" s="27" t="b">
        <v>0</v>
      </c>
      <c r="AU1059" s="27" t="b">
        <v>0</v>
      </c>
      <c r="AV1059" s="27" t="b">
        <v>0</v>
      </c>
      <c r="AW1059" s="27" t="b">
        <v>0</v>
      </c>
      <c r="AX1059" s="27" t="b">
        <v>0</v>
      </c>
      <c r="AY1059" s="27" t="b">
        <v>0</v>
      </c>
      <c r="AZ1059" s="29"/>
    </row>
    <row r="1060">
      <c r="A1060" s="45" t="s">
        <v>5021</v>
      </c>
      <c r="B1060" s="37"/>
      <c r="C1060" s="32" t="s">
        <v>5022</v>
      </c>
      <c r="D1060" s="29"/>
      <c r="E1060" s="46">
        <v>3.0</v>
      </c>
      <c r="F1060" s="29"/>
      <c r="G1060" s="47" t="s">
        <v>5023</v>
      </c>
      <c r="H1060" s="21" t="b">
        <v>0</v>
      </c>
      <c r="I1060" s="16" t="b">
        <v>0</v>
      </c>
      <c r="J1060" s="22" t="b">
        <v>1</v>
      </c>
      <c r="K1060" s="16" t="b">
        <v>0</v>
      </c>
      <c r="L1060" s="17" t="b">
        <v>0</v>
      </c>
      <c r="M1060" s="18"/>
      <c r="O1060" s="40"/>
      <c r="P1060" s="26" t="b">
        <v>0</v>
      </c>
      <c r="Q1060" s="27" t="b">
        <v>0</v>
      </c>
      <c r="R1060" s="28" t="b">
        <v>0</v>
      </c>
      <c r="X1060" s="39"/>
      <c r="AI1060" s="41"/>
      <c r="AJ1060" s="63" t="b">
        <v>1</v>
      </c>
      <c r="AK1060" s="27" t="b">
        <v>0</v>
      </c>
      <c r="AL1060" s="27" t="b">
        <v>0</v>
      </c>
      <c r="AM1060" s="27" t="b">
        <v>0</v>
      </c>
      <c r="AN1060" s="27" t="b">
        <v>0</v>
      </c>
      <c r="AO1060" s="28" t="b">
        <v>0</v>
      </c>
      <c r="AP1060" s="63" t="b">
        <v>1</v>
      </c>
      <c r="AQ1060" s="27" t="b">
        <v>0</v>
      </c>
      <c r="AR1060" s="27" t="b">
        <v>0</v>
      </c>
      <c r="AS1060" s="27" t="b">
        <v>0</v>
      </c>
      <c r="AT1060" s="27" t="b">
        <v>0</v>
      </c>
      <c r="AU1060" s="27" t="b">
        <v>0</v>
      </c>
      <c r="AV1060" s="27" t="b">
        <v>0</v>
      </c>
      <c r="AW1060" s="27" t="b">
        <v>0</v>
      </c>
      <c r="AX1060" s="27" t="b">
        <v>0</v>
      </c>
      <c r="AY1060" s="27" t="b">
        <v>0</v>
      </c>
      <c r="AZ1060" s="29" t="s">
        <v>101</v>
      </c>
    </row>
    <row r="1061">
      <c r="A1061" s="30" t="s">
        <v>5024</v>
      </c>
      <c r="B1061" s="37"/>
      <c r="C1061" s="44" t="s">
        <v>5025</v>
      </c>
      <c r="D1061" s="33"/>
      <c r="E1061" s="34" t="s">
        <v>5026</v>
      </c>
      <c r="F1061" s="35"/>
      <c r="G1061" s="36" t="s">
        <v>5027</v>
      </c>
      <c r="H1061" s="21" t="b">
        <v>0</v>
      </c>
      <c r="I1061" s="16" t="b">
        <v>0</v>
      </c>
      <c r="J1061" s="16" t="b">
        <v>0</v>
      </c>
      <c r="K1061" s="16" t="b">
        <v>0</v>
      </c>
      <c r="L1061" s="23" t="b">
        <v>1</v>
      </c>
      <c r="M1061" s="18" t="s">
        <v>5028</v>
      </c>
      <c r="N1061" s="37"/>
      <c r="O1061" s="38"/>
      <c r="P1061" s="21" t="b">
        <v>0</v>
      </c>
      <c r="Q1061" s="16" t="b">
        <v>0</v>
      </c>
      <c r="R1061" s="23" t="b">
        <v>1</v>
      </c>
      <c r="X1061" s="39"/>
      <c r="AI1061" s="41"/>
      <c r="AJ1061" s="27" t="b">
        <v>0</v>
      </c>
      <c r="AK1061" s="27" t="b">
        <v>0</v>
      </c>
      <c r="AL1061" s="27" t="b">
        <v>0</v>
      </c>
      <c r="AM1061" s="27" t="b">
        <v>0</v>
      </c>
      <c r="AN1061" s="27" t="b">
        <v>0</v>
      </c>
      <c r="AO1061" s="28" t="b">
        <v>0</v>
      </c>
      <c r="AP1061" s="27" t="b">
        <v>0</v>
      </c>
      <c r="AQ1061" s="27" t="b">
        <v>0</v>
      </c>
      <c r="AR1061" s="27" t="b">
        <v>0</v>
      </c>
      <c r="AS1061" s="27" t="b">
        <v>0</v>
      </c>
      <c r="AT1061" s="27" t="b">
        <v>0</v>
      </c>
      <c r="AU1061" s="27" t="b">
        <v>0</v>
      </c>
      <c r="AV1061" s="27" t="b">
        <v>0</v>
      </c>
      <c r="AW1061" s="27" t="b">
        <v>0</v>
      </c>
      <c r="AX1061" s="27" t="b">
        <v>0</v>
      </c>
      <c r="AY1061" s="27" t="b">
        <v>0</v>
      </c>
      <c r="AZ1061" s="29"/>
    </row>
    <row r="1062">
      <c r="A1062" s="45" t="s">
        <v>5029</v>
      </c>
      <c r="B1062" s="37" t="s">
        <v>5030</v>
      </c>
      <c r="C1062" s="32" t="s">
        <v>5031</v>
      </c>
      <c r="D1062" s="29"/>
      <c r="E1062" s="46">
        <v>2.0</v>
      </c>
      <c r="F1062" s="33" t="s">
        <v>5032</v>
      </c>
      <c r="G1062" s="47" t="s">
        <v>5033</v>
      </c>
      <c r="H1062" s="21" t="b">
        <v>0</v>
      </c>
      <c r="I1062" s="16" t="b">
        <v>0</v>
      </c>
      <c r="J1062" s="22" t="b">
        <v>1</v>
      </c>
      <c r="K1062" s="16" t="b">
        <v>0</v>
      </c>
      <c r="L1062" s="17" t="b">
        <v>0</v>
      </c>
      <c r="M1062" s="18"/>
      <c r="O1062" s="40"/>
      <c r="P1062" s="26" t="b">
        <v>0</v>
      </c>
      <c r="Q1062" s="27" t="b">
        <v>0</v>
      </c>
      <c r="R1062" s="28" t="b">
        <v>0</v>
      </c>
      <c r="X1062" s="39"/>
      <c r="AI1062" s="41"/>
      <c r="AJ1062" s="63" t="b">
        <v>1</v>
      </c>
      <c r="AK1062" s="27" t="b">
        <v>0</v>
      </c>
      <c r="AL1062" s="27" t="b">
        <v>0</v>
      </c>
      <c r="AM1062" s="27" t="b">
        <v>0</v>
      </c>
      <c r="AN1062" s="27" t="b">
        <v>0</v>
      </c>
      <c r="AO1062" s="28" t="b">
        <v>0</v>
      </c>
      <c r="AP1062" s="63" t="b">
        <v>1</v>
      </c>
      <c r="AQ1062" s="27" t="b">
        <v>0</v>
      </c>
      <c r="AR1062" s="27" t="b">
        <v>0</v>
      </c>
      <c r="AS1062" s="27" t="b">
        <v>0</v>
      </c>
      <c r="AT1062" s="27" t="b">
        <v>0</v>
      </c>
      <c r="AU1062" s="27" t="b">
        <v>0</v>
      </c>
      <c r="AV1062" s="27" t="b">
        <v>0</v>
      </c>
      <c r="AW1062" s="27" t="b">
        <v>0</v>
      </c>
      <c r="AX1062" s="27" t="b">
        <v>0</v>
      </c>
      <c r="AY1062" s="27" t="b">
        <v>0</v>
      </c>
      <c r="AZ1062" s="29" t="s">
        <v>101</v>
      </c>
    </row>
    <row r="1063">
      <c r="A1063" s="9" t="s">
        <v>5034</v>
      </c>
      <c r="B1063" s="42" t="s">
        <v>5035</v>
      </c>
      <c r="C1063" s="48" t="s">
        <v>5036</v>
      </c>
      <c r="E1063" s="12" t="s">
        <v>5037</v>
      </c>
      <c r="F1063" s="13" t="s">
        <v>5038</v>
      </c>
      <c r="G1063" s="14" t="s">
        <v>5039</v>
      </c>
      <c r="H1063" s="15" t="b">
        <v>1</v>
      </c>
      <c r="I1063" s="16" t="b">
        <v>0</v>
      </c>
      <c r="J1063" s="16" t="b">
        <v>0</v>
      </c>
      <c r="K1063" s="16" t="b">
        <v>0</v>
      </c>
      <c r="L1063" s="17" t="b">
        <v>0</v>
      </c>
      <c r="M1063" s="18" t="s">
        <v>1095</v>
      </c>
      <c r="O1063" s="40"/>
      <c r="P1063" s="15" t="b">
        <v>1</v>
      </c>
      <c r="Q1063" s="22" t="b">
        <v>1</v>
      </c>
      <c r="R1063" s="23" t="b">
        <v>1</v>
      </c>
      <c r="X1063" s="39"/>
      <c r="AI1063" s="41"/>
      <c r="AO1063" s="40"/>
    </row>
    <row r="1064">
      <c r="A1064" s="9" t="s">
        <v>5040</v>
      </c>
      <c r="B1064" s="42" t="s">
        <v>5041</v>
      </c>
      <c r="C1064" s="48" t="s">
        <v>5042</v>
      </c>
      <c r="E1064" s="12">
        <v>10.0</v>
      </c>
      <c r="F1064" s="10"/>
      <c r="G1064" s="14" t="s">
        <v>5043</v>
      </c>
      <c r="H1064" s="15" t="b">
        <v>1</v>
      </c>
      <c r="I1064" s="16" t="b">
        <v>0</v>
      </c>
      <c r="J1064" s="16" t="b">
        <v>0</v>
      </c>
      <c r="K1064" s="16" t="b">
        <v>0</v>
      </c>
      <c r="L1064" s="17" t="b">
        <v>0</v>
      </c>
      <c r="M1064" s="18" t="s">
        <v>5044</v>
      </c>
      <c r="N1064" s="19"/>
      <c r="O1064" s="20"/>
      <c r="P1064" s="15" t="b">
        <v>1</v>
      </c>
      <c r="Q1064" s="16" t="b">
        <v>0</v>
      </c>
      <c r="R1064" s="23" t="b">
        <v>1</v>
      </c>
      <c r="S1064" s="74"/>
      <c r="T1064" s="16"/>
      <c r="U1064" s="16"/>
      <c r="V1064" s="16"/>
      <c r="W1064" s="16"/>
      <c r="X1064" s="21"/>
      <c r="Y1064" s="16"/>
      <c r="Z1064" s="16"/>
      <c r="AA1064" s="16"/>
      <c r="AB1064" s="16"/>
      <c r="AC1064" s="16"/>
      <c r="AD1064" s="16"/>
      <c r="AE1064" s="16"/>
      <c r="AF1064" s="16"/>
      <c r="AG1064" s="16"/>
      <c r="AH1064" s="19"/>
      <c r="AI1064" s="25"/>
      <c r="AJ1064" s="27"/>
      <c r="AK1064" s="27"/>
      <c r="AL1064" s="27"/>
      <c r="AM1064" s="27"/>
      <c r="AN1064" s="27"/>
      <c r="AO1064" s="28"/>
      <c r="AP1064" s="27"/>
      <c r="AQ1064" s="27"/>
      <c r="AR1064" s="27"/>
      <c r="AS1064" s="27"/>
      <c r="AT1064" s="27"/>
      <c r="AU1064" s="27"/>
      <c r="AV1064" s="27"/>
      <c r="AW1064" s="27"/>
      <c r="AX1064" s="27"/>
      <c r="AY1064" s="27"/>
      <c r="AZ1064" s="29"/>
    </row>
    <row r="1065">
      <c r="A1065" s="9" t="s">
        <v>5045</v>
      </c>
      <c r="B1065" s="42" t="s">
        <v>5046</v>
      </c>
      <c r="C1065" s="48" t="s">
        <v>5047</v>
      </c>
      <c r="D1065" s="50" t="s">
        <v>5048</v>
      </c>
      <c r="E1065" s="12">
        <v>25.0</v>
      </c>
      <c r="F1065" s="13" t="s">
        <v>5049</v>
      </c>
      <c r="G1065" s="14" t="s">
        <v>5050</v>
      </c>
      <c r="H1065" s="15" t="b">
        <v>1</v>
      </c>
      <c r="I1065" s="16" t="b">
        <v>0</v>
      </c>
      <c r="J1065" s="16" t="b">
        <v>0</v>
      </c>
      <c r="K1065" s="16" t="b">
        <v>0</v>
      </c>
      <c r="L1065" s="17" t="b">
        <v>0</v>
      </c>
      <c r="M1065" s="18" t="s">
        <v>5051</v>
      </c>
      <c r="O1065" s="40"/>
      <c r="P1065" s="15" t="b">
        <v>1</v>
      </c>
      <c r="Q1065" s="22" t="b">
        <v>1</v>
      </c>
      <c r="R1065" s="23" t="b">
        <v>1</v>
      </c>
      <c r="X1065" s="39"/>
      <c r="AI1065" s="41"/>
      <c r="AO1065" s="40"/>
    </row>
    <row r="1066">
      <c r="A1066" s="9" t="s">
        <v>5052</v>
      </c>
      <c r="B1066" s="42" t="s">
        <v>5053</v>
      </c>
      <c r="C1066" s="48" t="s">
        <v>5054</v>
      </c>
      <c r="E1066" s="12" t="s">
        <v>944</v>
      </c>
      <c r="F1066" s="13" t="s">
        <v>5055</v>
      </c>
      <c r="G1066" s="14" t="s">
        <v>5056</v>
      </c>
      <c r="H1066" s="15" t="b">
        <v>1</v>
      </c>
      <c r="I1066" s="16" t="b">
        <v>0</v>
      </c>
      <c r="J1066" s="16" t="b">
        <v>0</v>
      </c>
      <c r="K1066" s="16" t="b">
        <v>0</v>
      </c>
      <c r="L1066" s="17" t="b">
        <v>0</v>
      </c>
      <c r="M1066" s="18" t="s">
        <v>5057</v>
      </c>
      <c r="O1066" s="40"/>
      <c r="P1066" s="21" t="b">
        <v>0</v>
      </c>
      <c r="Q1066" s="22" t="b">
        <v>1</v>
      </c>
      <c r="R1066" s="17" t="b">
        <v>0</v>
      </c>
      <c r="X1066" s="39"/>
      <c r="AI1066" s="41"/>
      <c r="AO1066" s="40"/>
    </row>
    <row r="1067">
      <c r="A1067" s="9" t="s">
        <v>5058</v>
      </c>
      <c r="B1067" s="42" t="s">
        <v>5059</v>
      </c>
      <c r="C1067" s="48" t="s">
        <v>5060</v>
      </c>
      <c r="E1067" s="12">
        <v>1.0</v>
      </c>
      <c r="F1067" s="42" t="s">
        <v>2897</v>
      </c>
      <c r="G1067" s="14" t="s">
        <v>5061</v>
      </c>
      <c r="H1067" s="15" t="b">
        <v>1</v>
      </c>
      <c r="I1067" s="16" t="b">
        <v>0</v>
      </c>
      <c r="J1067" s="16" t="b">
        <v>0</v>
      </c>
      <c r="K1067" s="16" t="b">
        <v>0</v>
      </c>
      <c r="L1067" s="17" t="b">
        <v>0</v>
      </c>
      <c r="M1067" s="18" t="s">
        <v>975</v>
      </c>
      <c r="O1067" s="40"/>
      <c r="P1067" s="21" t="b">
        <v>0</v>
      </c>
      <c r="Q1067" s="16" t="b">
        <v>0</v>
      </c>
      <c r="R1067" s="23" t="b">
        <v>1</v>
      </c>
      <c r="X1067" s="39"/>
      <c r="AI1067" s="41"/>
      <c r="AO1067" s="40"/>
    </row>
    <row r="1068">
      <c r="A1068" s="9" t="s">
        <v>5062</v>
      </c>
      <c r="B1068" s="42" t="s">
        <v>5063</v>
      </c>
      <c r="C1068" s="48" t="s">
        <v>5064</v>
      </c>
      <c r="D1068" s="50" t="s">
        <v>5065</v>
      </c>
      <c r="E1068" s="12">
        <v>48.0</v>
      </c>
      <c r="F1068" s="42" t="s">
        <v>5066</v>
      </c>
      <c r="G1068" s="14" t="s">
        <v>5067</v>
      </c>
      <c r="H1068" s="15" t="b">
        <v>1</v>
      </c>
      <c r="I1068" s="16" t="b">
        <v>0</v>
      </c>
      <c r="J1068" s="16" t="b">
        <v>0</v>
      </c>
      <c r="K1068" s="16" t="b">
        <v>0</v>
      </c>
      <c r="L1068" s="17" t="b">
        <v>0</v>
      </c>
      <c r="M1068" s="18" t="s">
        <v>5068</v>
      </c>
      <c r="N1068" s="19"/>
      <c r="O1068" s="20"/>
      <c r="P1068" s="15" t="b">
        <v>1</v>
      </c>
      <c r="Q1068" s="22" t="b">
        <v>1</v>
      </c>
      <c r="R1068" s="23" t="b">
        <v>1</v>
      </c>
      <c r="S1068" s="74"/>
      <c r="T1068" s="16"/>
      <c r="U1068" s="16"/>
      <c r="V1068" s="16"/>
      <c r="W1068" s="16"/>
      <c r="X1068" s="21"/>
      <c r="Y1068" s="16"/>
      <c r="Z1068" s="16"/>
      <c r="AA1068" s="16"/>
      <c r="AB1068" s="16"/>
      <c r="AC1068" s="16"/>
      <c r="AD1068" s="16"/>
      <c r="AE1068" s="16"/>
      <c r="AF1068" s="16"/>
      <c r="AG1068" s="16"/>
      <c r="AH1068" s="19"/>
      <c r="AI1068" s="25"/>
      <c r="AJ1068" s="27"/>
      <c r="AK1068" s="27"/>
      <c r="AL1068" s="27"/>
      <c r="AM1068" s="27"/>
      <c r="AN1068" s="27"/>
      <c r="AO1068" s="28"/>
      <c r="AP1068" s="27"/>
      <c r="AQ1068" s="27"/>
      <c r="AR1068" s="27"/>
      <c r="AS1068" s="27"/>
      <c r="AT1068" s="27"/>
      <c r="AU1068" s="27"/>
      <c r="AV1068" s="27"/>
      <c r="AW1068" s="27"/>
      <c r="AX1068" s="27"/>
      <c r="AY1068" s="27"/>
      <c r="AZ1068" s="29"/>
    </row>
    <row r="1069">
      <c r="A1069" s="9" t="s">
        <v>5069</v>
      </c>
      <c r="B1069" s="10"/>
      <c r="C1069" s="11"/>
      <c r="E1069" s="12">
        <v>2.0</v>
      </c>
      <c r="F1069" s="10"/>
      <c r="G1069" s="14" t="s">
        <v>5070</v>
      </c>
      <c r="H1069" s="15" t="b">
        <v>1</v>
      </c>
      <c r="I1069" s="16" t="b">
        <v>0</v>
      </c>
      <c r="J1069" s="16" t="b">
        <v>0</v>
      </c>
      <c r="K1069" s="16" t="b">
        <v>0</v>
      </c>
      <c r="L1069" s="17" t="b">
        <v>0</v>
      </c>
      <c r="M1069" s="18" t="s">
        <v>5071</v>
      </c>
      <c r="O1069" s="40"/>
      <c r="P1069" s="15" t="b">
        <v>1</v>
      </c>
      <c r="Q1069" s="22" t="b">
        <v>1</v>
      </c>
      <c r="R1069" s="17" t="b">
        <v>0</v>
      </c>
      <c r="X1069" s="39"/>
      <c r="AI1069" s="41"/>
      <c r="AO1069" s="40"/>
    </row>
    <row r="1070">
      <c r="A1070" s="9" t="s">
        <v>5072</v>
      </c>
      <c r="B1070" s="42" t="s">
        <v>5073</v>
      </c>
      <c r="C1070" s="11"/>
      <c r="D1070" s="50" t="s">
        <v>5074</v>
      </c>
      <c r="E1070" s="12">
        <v>15.0</v>
      </c>
      <c r="F1070" s="13" t="s">
        <v>5075</v>
      </c>
      <c r="G1070" s="14" t="s">
        <v>5076</v>
      </c>
      <c r="H1070" s="15" t="b">
        <v>1</v>
      </c>
      <c r="I1070" s="16" t="b">
        <v>0</v>
      </c>
      <c r="J1070" s="16" t="b">
        <v>0</v>
      </c>
      <c r="K1070" s="16" t="b">
        <v>0</v>
      </c>
      <c r="L1070" s="17" t="b">
        <v>0</v>
      </c>
      <c r="M1070" s="18" t="s">
        <v>79</v>
      </c>
      <c r="O1070" s="40"/>
      <c r="P1070" s="21" t="b">
        <v>0</v>
      </c>
      <c r="Q1070" s="16" t="b">
        <v>0</v>
      </c>
      <c r="R1070" s="23" t="b">
        <v>1</v>
      </c>
      <c r="X1070" s="39"/>
      <c r="AI1070" s="41"/>
      <c r="AO1070" s="40"/>
    </row>
    <row r="1071">
      <c r="A1071" s="30" t="s">
        <v>5077</v>
      </c>
      <c r="B1071" s="37"/>
      <c r="C1071" s="44" t="s">
        <v>5078</v>
      </c>
      <c r="D1071" s="33"/>
      <c r="E1071" s="34">
        <v>1.0</v>
      </c>
      <c r="F1071" s="35" t="s">
        <v>5079</v>
      </c>
      <c r="G1071" s="36" t="s">
        <v>5080</v>
      </c>
      <c r="H1071" s="21" t="b">
        <v>0</v>
      </c>
      <c r="I1071" s="16" t="b">
        <v>0</v>
      </c>
      <c r="J1071" s="16" t="b">
        <v>0</v>
      </c>
      <c r="K1071" s="16" t="b">
        <v>0</v>
      </c>
      <c r="L1071" s="23" t="b">
        <v>1</v>
      </c>
      <c r="M1071" s="18" t="s">
        <v>5081</v>
      </c>
      <c r="N1071" s="37"/>
      <c r="O1071" s="38"/>
      <c r="P1071" s="21" t="b">
        <v>0</v>
      </c>
      <c r="Q1071" s="22" t="b">
        <v>1</v>
      </c>
      <c r="R1071" s="23" t="b">
        <v>1</v>
      </c>
      <c r="X1071" s="39"/>
      <c r="AI1071" s="41"/>
      <c r="AJ1071" s="27" t="b">
        <v>0</v>
      </c>
      <c r="AK1071" s="27" t="b">
        <v>0</v>
      </c>
      <c r="AL1071" s="27" t="b">
        <v>0</v>
      </c>
      <c r="AM1071" s="27" t="b">
        <v>0</v>
      </c>
      <c r="AN1071" s="27" t="b">
        <v>0</v>
      </c>
      <c r="AO1071" s="28" t="b">
        <v>0</v>
      </c>
      <c r="AP1071" s="27" t="b">
        <v>0</v>
      </c>
      <c r="AQ1071" s="27" t="b">
        <v>0</v>
      </c>
      <c r="AR1071" s="27" t="b">
        <v>0</v>
      </c>
      <c r="AS1071" s="27" t="b">
        <v>0</v>
      </c>
      <c r="AT1071" s="27" t="b">
        <v>0</v>
      </c>
      <c r="AU1071" s="27" t="b">
        <v>0</v>
      </c>
      <c r="AV1071" s="27" t="b">
        <v>0</v>
      </c>
      <c r="AW1071" s="27" t="b">
        <v>0</v>
      </c>
      <c r="AX1071" s="27" t="b">
        <v>0</v>
      </c>
      <c r="AY1071" s="27" t="b">
        <v>0</v>
      </c>
      <c r="AZ1071" s="29"/>
    </row>
    <row r="1072">
      <c r="A1072" s="9" t="s">
        <v>5082</v>
      </c>
      <c r="B1072" s="42" t="s">
        <v>5083</v>
      </c>
      <c r="C1072" s="11"/>
      <c r="E1072" s="12">
        <v>3.0</v>
      </c>
      <c r="F1072" s="13" t="s">
        <v>5084</v>
      </c>
      <c r="G1072" s="14" t="s">
        <v>5085</v>
      </c>
      <c r="H1072" s="15" t="b">
        <v>1</v>
      </c>
      <c r="I1072" s="16" t="b">
        <v>0</v>
      </c>
      <c r="J1072" s="16" t="b">
        <v>0</v>
      </c>
      <c r="K1072" s="16" t="b">
        <v>0</v>
      </c>
      <c r="L1072" s="17" t="b">
        <v>0</v>
      </c>
      <c r="M1072" s="18" t="s">
        <v>5086</v>
      </c>
      <c r="N1072" s="19"/>
      <c r="O1072" s="20"/>
      <c r="P1072" s="21" t="b">
        <v>0</v>
      </c>
      <c r="Q1072" s="16" t="b">
        <v>0</v>
      </c>
      <c r="R1072" s="17" t="b">
        <v>0</v>
      </c>
      <c r="S1072" s="74"/>
      <c r="T1072" s="16"/>
      <c r="U1072" s="16"/>
      <c r="V1072" s="16"/>
      <c r="W1072" s="16"/>
      <c r="X1072" s="21"/>
      <c r="Y1072" s="16"/>
      <c r="Z1072" s="16"/>
      <c r="AA1072" s="16"/>
      <c r="AB1072" s="16"/>
      <c r="AC1072" s="16"/>
      <c r="AD1072" s="16"/>
      <c r="AE1072" s="16"/>
      <c r="AF1072" s="16"/>
      <c r="AG1072" s="16"/>
      <c r="AH1072" s="69"/>
      <c r="AI1072" s="25"/>
      <c r="AJ1072" s="27"/>
      <c r="AK1072" s="27"/>
      <c r="AL1072" s="27"/>
      <c r="AM1072" s="27"/>
      <c r="AN1072" s="27"/>
      <c r="AO1072" s="28"/>
      <c r="AP1072" s="27"/>
      <c r="AQ1072" s="27"/>
      <c r="AR1072" s="27"/>
      <c r="AS1072" s="27"/>
      <c r="AT1072" s="27"/>
      <c r="AU1072" s="27"/>
      <c r="AV1072" s="27"/>
      <c r="AW1072" s="27"/>
      <c r="AX1072" s="27"/>
      <c r="AY1072" s="27"/>
      <c r="AZ1072" s="29"/>
    </row>
    <row r="1073">
      <c r="A1073" s="9" t="s">
        <v>5087</v>
      </c>
      <c r="B1073" s="10"/>
      <c r="C1073" s="11"/>
      <c r="E1073" s="12" t="s">
        <v>5088</v>
      </c>
      <c r="F1073" s="42" t="s">
        <v>5088</v>
      </c>
      <c r="G1073" s="14" t="s">
        <v>5088</v>
      </c>
      <c r="H1073" s="15" t="b">
        <v>1</v>
      </c>
      <c r="I1073" s="16" t="b">
        <v>0</v>
      </c>
      <c r="J1073" s="16" t="b">
        <v>0</v>
      </c>
      <c r="K1073" s="16" t="b">
        <v>0</v>
      </c>
      <c r="L1073" s="17" t="b">
        <v>0</v>
      </c>
      <c r="M1073" s="18" t="s">
        <v>844</v>
      </c>
      <c r="O1073" s="40"/>
      <c r="P1073" s="21" t="b">
        <v>0</v>
      </c>
      <c r="Q1073" s="16" t="b">
        <v>0</v>
      </c>
      <c r="R1073" s="23" t="b">
        <v>1</v>
      </c>
      <c r="X1073" s="39"/>
      <c r="AI1073" s="41"/>
      <c r="AO1073" s="40"/>
    </row>
    <row r="1074">
      <c r="A1074" s="9" t="s">
        <v>5089</v>
      </c>
      <c r="B1074" s="42" t="s">
        <v>5090</v>
      </c>
      <c r="C1074" s="11"/>
      <c r="E1074" s="12" t="s">
        <v>3809</v>
      </c>
      <c r="F1074" s="10"/>
      <c r="G1074" s="14" t="s">
        <v>5091</v>
      </c>
      <c r="H1074" s="15" t="b">
        <v>1</v>
      </c>
      <c r="I1074" s="16" t="b">
        <v>0</v>
      </c>
      <c r="J1074" s="16" t="b">
        <v>0</v>
      </c>
      <c r="K1074" s="16" t="b">
        <v>0</v>
      </c>
      <c r="L1074" s="17" t="b">
        <v>0</v>
      </c>
      <c r="M1074" s="18" t="s">
        <v>5091</v>
      </c>
      <c r="N1074" s="19"/>
      <c r="O1074" s="20"/>
      <c r="P1074" s="15" t="b">
        <v>1</v>
      </c>
      <c r="Q1074" s="22" t="b">
        <v>1</v>
      </c>
      <c r="R1074" s="17" t="b">
        <v>0</v>
      </c>
      <c r="S1074" s="74"/>
      <c r="T1074" s="16"/>
      <c r="U1074" s="16"/>
      <c r="V1074" s="16"/>
      <c r="W1074" s="16"/>
      <c r="X1074" s="21"/>
      <c r="Y1074" s="16"/>
      <c r="Z1074" s="16"/>
      <c r="AA1074" s="16"/>
      <c r="AB1074" s="16"/>
      <c r="AC1074" s="16"/>
      <c r="AD1074" s="16"/>
      <c r="AE1074" s="16"/>
      <c r="AF1074" s="16"/>
      <c r="AG1074" s="16"/>
      <c r="AH1074" s="19"/>
      <c r="AI1074" s="25"/>
      <c r="AJ1074" s="27"/>
      <c r="AK1074" s="27"/>
      <c r="AL1074" s="27"/>
      <c r="AM1074" s="27"/>
      <c r="AN1074" s="27"/>
      <c r="AO1074" s="28"/>
      <c r="AP1074" s="27"/>
      <c r="AQ1074" s="27"/>
      <c r="AR1074" s="27"/>
      <c r="AS1074" s="27"/>
      <c r="AT1074" s="27"/>
      <c r="AU1074" s="27"/>
      <c r="AV1074" s="27"/>
      <c r="AW1074" s="27"/>
      <c r="AX1074" s="27"/>
      <c r="AY1074" s="27"/>
      <c r="AZ1074" s="29"/>
    </row>
    <row r="1075">
      <c r="A1075" s="9" t="s">
        <v>5092</v>
      </c>
      <c r="B1075" s="10"/>
      <c r="C1075" s="11"/>
      <c r="E1075" s="12" t="s">
        <v>5093</v>
      </c>
      <c r="F1075" s="13" t="s">
        <v>5094</v>
      </c>
      <c r="G1075" s="14" t="s">
        <v>5095</v>
      </c>
      <c r="H1075" s="15" t="b">
        <v>1</v>
      </c>
      <c r="I1075" s="16" t="b">
        <v>0</v>
      </c>
      <c r="J1075" s="16" t="b">
        <v>0</v>
      </c>
      <c r="K1075" s="16" t="b">
        <v>0</v>
      </c>
      <c r="L1075" s="17" t="b">
        <v>0</v>
      </c>
      <c r="M1075" s="18" t="s">
        <v>5096</v>
      </c>
      <c r="N1075" s="19"/>
      <c r="O1075" s="20"/>
      <c r="P1075" s="21" t="b">
        <v>0</v>
      </c>
      <c r="Q1075" s="22" t="b">
        <v>1</v>
      </c>
      <c r="R1075" s="17" t="b">
        <v>0</v>
      </c>
      <c r="S1075" s="74"/>
      <c r="T1075" s="16"/>
      <c r="U1075" s="16"/>
      <c r="V1075" s="16"/>
      <c r="W1075" s="16"/>
      <c r="X1075" s="21"/>
      <c r="Y1075" s="16"/>
      <c r="Z1075" s="16"/>
      <c r="AA1075" s="16"/>
      <c r="AB1075" s="16"/>
      <c r="AC1075" s="16"/>
      <c r="AD1075" s="16"/>
      <c r="AE1075" s="16"/>
      <c r="AF1075" s="16"/>
      <c r="AG1075" s="16"/>
      <c r="AH1075" s="19"/>
      <c r="AI1075" s="25"/>
      <c r="AJ1075" s="27"/>
      <c r="AK1075" s="27"/>
      <c r="AL1075" s="27"/>
      <c r="AM1075" s="27"/>
      <c r="AN1075" s="27"/>
      <c r="AO1075" s="28"/>
      <c r="AP1075" s="27"/>
      <c r="AQ1075" s="27"/>
      <c r="AR1075" s="27"/>
      <c r="AS1075" s="27"/>
      <c r="AT1075" s="27"/>
      <c r="AU1075" s="27"/>
      <c r="AV1075" s="27"/>
      <c r="AW1075" s="27"/>
      <c r="AX1075" s="27"/>
      <c r="AY1075" s="27"/>
      <c r="AZ1075" s="29"/>
    </row>
    <row r="1076">
      <c r="A1076" s="30" t="s">
        <v>5097</v>
      </c>
      <c r="B1076" s="31" t="s">
        <v>5098</v>
      </c>
      <c r="C1076" s="32"/>
      <c r="D1076" s="33"/>
      <c r="E1076" s="34">
        <v>1.0</v>
      </c>
      <c r="F1076" s="35"/>
      <c r="G1076" s="36" t="s">
        <v>5099</v>
      </c>
      <c r="H1076" s="21" t="b">
        <v>0</v>
      </c>
      <c r="I1076" s="16" t="b">
        <v>0</v>
      </c>
      <c r="J1076" s="16" t="b">
        <v>0</v>
      </c>
      <c r="K1076" s="16" t="b">
        <v>0</v>
      </c>
      <c r="L1076" s="23" t="b">
        <v>1</v>
      </c>
      <c r="M1076" s="18" t="s">
        <v>1095</v>
      </c>
      <c r="N1076" s="37"/>
      <c r="O1076" s="38"/>
      <c r="P1076" s="21" t="b">
        <v>0</v>
      </c>
      <c r="Q1076" s="16" t="b">
        <v>0</v>
      </c>
      <c r="R1076" s="23" t="b">
        <v>1</v>
      </c>
      <c r="X1076" s="39"/>
      <c r="AI1076" s="41"/>
      <c r="AJ1076" s="27" t="b">
        <v>0</v>
      </c>
      <c r="AK1076" s="27" t="b">
        <v>0</v>
      </c>
      <c r="AL1076" s="27" t="b">
        <v>0</v>
      </c>
      <c r="AM1076" s="27" t="b">
        <v>0</v>
      </c>
      <c r="AN1076" s="27" t="b">
        <v>0</v>
      </c>
      <c r="AO1076" s="28" t="b">
        <v>0</v>
      </c>
      <c r="AP1076" s="27" t="b">
        <v>0</v>
      </c>
      <c r="AQ1076" s="27" t="b">
        <v>0</v>
      </c>
      <c r="AR1076" s="27" t="b">
        <v>0</v>
      </c>
      <c r="AS1076" s="27" t="b">
        <v>0</v>
      </c>
      <c r="AT1076" s="27" t="b">
        <v>0</v>
      </c>
      <c r="AU1076" s="27" t="b">
        <v>0</v>
      </c>
      <c r="AV1076" s="27" t="b">
        <v>0</v>
      </c>
      <c r="AW1076" s="27" t="b">
        <v>0</v>
      </c>
      <c r="AX1076" s="27" t="b">
        <v>0</v>
      </c>
      <c r="AY1076" s="27" t="b">
        <v>0</v>
      </c>
      <c r="AZ1076" s="29"/>
    </row>
    <row r="1077">
      <c r="A1077" s="9" t="s">
        <v>5100</v>
      </c>
      <c r="B1077" s="10"/>
      <c r="C1077" s="11"/>
      <c r="E1077" s="12">
        <v>5.0</v>
      </c>
      <c r="F1077" s="13" t="s">
        <v>5101</v>
      </c>
      <c r="G1077" s="14" t="s">
        <v>5102</v>
      </c>
      <c r="H1077" s="15" t="b">
        <v>1</v>
      </c>
      <c r="I1077" s="16" t="b">
        <v>0</v>
      </c>
      <c r="J1077" s="16" t="b">
        <v>0</v>
      </c>
      <c r="K1077" s="16" t="b">
        <v>0</v>
      </c>
      <c r="L1077" s="17" t="b">
        <v>0</v>
      </c>
      <c r="M1077" s="18" t="s">
        <v>5103</v>
      </c>
      <c r="O1077" s="40"/>
      <c r="P1077" s="21" t="b">
        <v>0</v>
      </c>
      <c r="Q1077" s="16" t="b">
        <v>0</v>
      </c>
      <c r="R1077" s="17" t="b">
        <v>0</v>
      </c>
      <c r="X1077" s="39"/>
      <c r="AI1077" s="41"/>
      <c r="AO1077" s="40"/>
    </row>
    <row r="1078">
      <c r="A1078" s="9" t="s">
        <v>5104</v>
      </c>
      <c r="B1078" s="10"/>
      <c r="C1078" s="48" t="s">
        <v>5105</v>
      </c>
      <c r="E1078" s="12">
        <v>110.0</v>
      </c>
      <c r="F1078" s="10"/>
      <c r="G1078" s="14" t="s">
        <v>5106</v>
      </c>
      <c r="H1078" s="15" t="b">
        <v>1</v>
      </c>
      <c r="I1078" s="16" t="b">
        <v>0</v>
      </c>
      <c r="J1078" s="16" t="b">
        <v>0</v>
      </c>
      <c r="K1078" s="16" t="b">
        <v>0</v>
      </c>
      <c r="L1078" s="17" t="b">
        <v>0</v>
      </c>
      <c r="M1078" s="18" t="s">
        <v>5107</v>
      </c>
      <c r="O1078" s="40"/>
      <c r="P1078" s="21" t="b">
        <v>0</v>
      </c>
      <c r="Q1078" s="22" t="b">
        <v>1</v>
      </c>
      <c r="R1078" s="23" t="b">
        <v>1</v>
      </c>
      <c r="X1078" s="39"/>
      <c r="AI1078" s="41"/>
      <c r="AO1078" s="40"/>
    </row>
    <row r="1079">
      <c r="A1079" s="30" t="s">
        <v>5108</v>
      </c>
      <c r="B1079" s="37"/>
      <c r="C1079" s="44" t="s">
        <v>5109</v>
      </c>
      <c r="D1079" s="33"/>
      <c r="E1079" s="34">
        <v>30.0</v>
      </c>
      <c r="F1079" s="35"/>
      <c r="G1079" s="36" t="s">
        <v>5110</v>
      </c>
      <c r="H1079" s="21" t="b">
        <v>0</v>
      </c>
      <c r="I1079" s="16" t="b">
        <v>0</v>
      </c>
      <c r="J1079" s="16" t="b">
        <v>0</v>
      </c>
      <c r="K1079" s="16" t="b">
        <v>0</v>
      </c>
      <c r="L1079" s="23" t="b">
        <v>1</v>
      </c>
      <c r="M1079" s="18" t="s">
        <v>270</v>
      </c>
      <c r="N1079" s="37"/>
      <c r="O1079" s="38"/>
      <c r="P1079" s="21" t="b">
        <v>0</v>
      </c>
      <c r="Q1079" s="22" t="b">
        <v>1</v>
      </c>
      <c r="R1079" s="17" t="b">
        <v>0</v>
      </c>
      <c r="X1079" s="39"/>
      <c r="AI1079" s="41"/>
      <c r="AJ1079" s="27" t="b">
        <v>0</v>
      </c>
      <c r="AK1079" s="27" t="b">
        <v>0</v>
      </c>
      <c r="AL1079" s="27" t="b">
        <v>0</v>
      </c>
      <c r="AM1079" s="27" t="b">
        <v>0</v>
      </c>
      <c r="AN1079" s="27" t="b">
        <v>0</v>
      </c>
      <c r="AO1079" s="28" t="b">
        <v>0</v>
      </c>
      <c r="AP1079" s="27" t="b">
        <v>0</v>
      </c>
      <c r="AQ1079" s="27" t="b">
        <v>0</v>
      </c>
      <c r="AR1079" s="27" t="b">
        <v>0</v>
      </c>
      <c r="AS1079" s="27" t="b">
        <v>0</v>
      </c>
      <c r="AT1079" s="27" t="b">
        <v>0</v>
      </c>
      <c r="AU1079" s="27" t="b">
        <v>0</v>
      </c>
      <c r="AV1079" s="27" t="b">
        <v>0</v>
      </c>
      <c r="AW1079" s="27" t="b">
        <v>0</v>
      </c>
      <c r="AX1079" s="27" t="b">
        <v>0</v>
      </c>
      <c r="AY1079" s="27" t="b">
        <v>0</v>
      </c>
      <c r="AZ1079" s="29"/>
    </row>
    <row r="1080">
      <c r="A1080" s="9" t="s">
        <v>5111</v>
      </c>
      <c r="B1080" s="42" t="s">
        <v>5112</v>
      </c>
      <c r="C1080" s="48" t="s">
        <v>5113</v>
      </c>
      <c r="E1080" s="12">
        <v>12.0</v>
      </c>
      <c r="F1080" s="13" t="s">
        <v>5114</v>
      </c>
      <c r="G1080" s="14" t="s">
        <v>5115</v>
      </c>
      <c r="H1080" s="15" t="b">
        <v>1</v>
      </c>
      <c r="I1080" s="16" t="b">
        <v>0</v>
      </c>
      <c r="J1080" s="16" t="b">
        <v>0</v>
      </c>
      <c r="K1080" s="16" t="b">
        <v>0</v>
      </c>
      <c r="L1080" s="17" t="b">
        <v>0</v>
      </c>
      <c r="M1080" s="18" t="s">
        <v>5116</v>
      </c>
      <c r="O1080" s="40"/>
      <c r="P1080" s="21" t="b">
        <v>0</v>
      </c>
      <c r="Q1080" s="22" t="b">
        <v>1</v>
      </c>
      <c r="R1080" s="17" t="b">
        <v>0</v>
      </c>
      <c r="X1080" s="39"/>
      <c r="AI1080" s="41"/>
      <c r="AO1080" s="40"/>
    </row>
    <row r="1081">
      <c r="A1081" s="30" t="s">
        <v>5117</v>
      </c>
      <c r="B1081" s="37"/>
      <c r="C1081" s="32"/>
      <c r="D1081" s="54" t="s">
        <v>5118</v>
      </c>
      <c r="E1081" s="34">
        <v>1.0</v>
      </c>
      <c r="F1081" s="35"/>
      <c r="G1081" s="36" t="s">
        <v>5119</v>
      </c>
      <c r="H1081" s="21" t="b">
        <v>0</v>
      </c>
      <c r="I1081" s="16" t="b">
        <v>0</v>
      </c>
      <c r="J1081" s="16" t="b">
        <v>0</v>
      </c>
      <c r="K1081" s="16" t="b">
        <v>0</v>
      </c>
      <c r="L1081" s="23" t="b">
        <v>1</v>
      </c>
      <c r="M1081" s="18" t="s">
        <v>5120</v>
      </c>
      <c r="N1081" s="37"/>
      <c r="O1081" s="38"/>
      <c r="P1081" s="21" t="b">
        <v>0</v>
      </c>
      <c r="Q1081" s="22" t="b">
        <v>1</v>
      </c>
      <c r="R1081" s="23" t="b">
        <v>1</v>
      </c>
      <c r="X1081" s="39"/>
      <c r="AI1081" s="41"/>
      <c r="AJ1081" s="27" t="b">
        <v>0</v>
      </c>
      <c r="AK1081" s="27" t="b">
        <v>0</v>
      </c>
      <c r="AL1081" s="27" t="b">
        <v>0</v>
      </c>
      <c r="AM1081" s="27" t="b">
        <v>0</v>
      </c>
      <c r="AN1081" s="27" t="b">
        <v>0</v>
      </c>
      <c r="AO1081" s="28" t="b">
        <v>0</v>
      </c>
      <c r="AP1081" s="27" t="b">
        <v>0</v>
      </c>
      <c r="AQ1081" s="27" t="b">
        <v>0</v>
      </c>
      <c r="AR1081" s="27" t="b">
        <v>0</v>
      </c>
      <c r="AS1081" s="27" t="b">
        <v>0</v>
      </c>
      <c r="AT1081" s="27" t="b">
        <v>0</v>
      </c>
      <c r="AU1081" s="27" t="b">
        <v>0</v>
      </c>
      <c r="AV1081" s="27" t="b">
        <v>0</v>
      </c>
      <c r="AW1081" s="27" t="b">
        <v>0</v>
      </c>
      <c r="AX1081" s="27" t="b">
        <v>0</v>
      </c>
      <c r="AY1081" s="27" t="b">
        <v>0</v>
      </c>
      <c r="AZ1081" s="29"/>
    </row>
    <row r="1082">
      <c r="A1082" s="9" t="s">
        <v>5121</v>
      </c>
      <c r="B1082" s="42" t="s">
        <v>5122</v>
      </c>
      <c r="C1082" s="48" t="s">
        <v>5123</v>
      </c>
      <c r="D1082" s="50" t="s">
        <v>5124</v>
      </c>
      <c r="E1082" s="12">
        <v>5000.0</v>
      </c>
      <c r="F1082" s="10"/>
      <c r="G1082" s="14" t="s">
        <v>5125</v>
      </c>
      <c r="H1082" s="15" t="b">
        <v>1</v>
      </c>
      <c r="I1082" s="16" t="b">
        <v>0</v>
      </c>
      <c r="J1082" s="16" t="b">
        <v>0</v>
      </c>
      <c r="K1082" s="16" t="b">
        <v>0</v>
      </c>
      <c r="L1082" s="17" t="b">
        <v>0</v>
      </c>
      <c r="M1082" s="18" t="s">
        <v>5126</v>
      </c>
      <c r="N1082" s="19"/>
      <c r="O1082" s="20"/>
      <c r="P1082" s="15" t="b">
        <v>1</v>
      </c>
      <c r="Q1082" s="22" t="b">
        <v>1</v>
      </c>
      <c r="R1082" s="23" t="b">
        <v>1</v>
      </c>
      <c r="S1082" s="74"/>
      <c r="T1082" s="16"/>
      <c r="U1082" s="16"/>
      <c r="V1082" s="16"/>
      <c r="W1082" s="16"/>
      <c r="X1082" s="21"/>
      <c r="Y1082" s="16"/>
      <c r="Z1082" s="16"/>
      <c r="AA1082" s="16"/>
      <c r="AB1082" s="16"/>
      <c r="AC1082" s="16"/>
      <c r="AD1082" s="16"/>
      <c r="AE1082" s="16"/>
      <c r="AF1082" s="16"/>
      <c r="AG1082" s="16"/>
      <c r="AH1082" s="19"/>
      <c r="AI1082" s="25"/>
      <c r="AJ1082" s="27"/>
      <c r="AK1082" s="27"/>
      <c r="AL1082" s="27"/>
      <c r="AM1082" s="27"/>
      <c r="AN1082" s="27"/>
      <c r="AO1082" s="28"/>
      <c r="AP1082" s="27"/>
      <c r="AQ1082" s="27"/>
      <c r="AR1082" s="27"/>
      <c r="AS1082" s="27"/>
      <c r="AT1082" s="27"/>
      <c r="AU1082" s="27"/>
      <c r="AV1082" s="27"/>
      <c r="AW1082" s="27"/>
      <c r="AX1082" s="27"/>
      <c r="AY1082" s="27"/>
      <c r="AZ1082" s="29"/>
    </row>
    <row r="1083">
      <c r="A1083" s="30" t="s">
        <v>5127</v>
      </c>
      <c r="B1083" s="37"/>
      <c r="C1083" s="44" t="s">
        <v>5128</v>
      </c>
      <c r="D1083" s="33"/>
      <c r="E1083" s="34">
        <v>500.0</v>
      </c>
      <c r="F1083" s="35" t="s">
        <v>5129</v>
      </c>
      <c r="G1083" s="36" t="s">
        <v>5130</v>
      </c>
      <c r="H1083" s="21" t="b">
        <v>0</v>
      </c>
      <c r="I1083" s="16" t="b">
        <v>0</v>
      </c>
      <c r="J1083" s="16" t="b">
        <v>0</v>
      </c>
      <c r="K1083" s="16" t="b">
        <v>0</v>
      </c>
      <c r="L1083" s="23" t="b">
        <v>1</v>
      </c>
      <c r="M1083" s="18" t="s">
        <v>844</v>
      </c>
      <c r="N1083" s="37"/>
      <c r="O1083" s="38"/>
      <c r="P1083" s="15" t="b">
        <v>1</v>
      </c>
      <c r="Q1083" s="16" t="b">
        <v>0</v>
      </c>
      <c r="R1083" s="23" t="b">
        <v>1</v>
      </c>
      <c r="X1083" s="39"/>
      <c r="AI1083" s="41"/>
      <c r="AJ1083" s="27" t="b">
        <v>0</v>
      </c>
      <c r="AK1083" s="27" t="b">
        <v>0</v>
      </c>
      <c r="AL1083" s="27" t="b">
        <v>0</v>
      </c>
      <c r="AM1083" s="27" t="b">
        <v>0</v>
      </c>
      <c r="AN1083" s="27" t="b">
        <v>0</v>
      </c>
      <c r="AO1083" s="28" t="b">
        <v>0</v>
      </c>
      <c r="AP1083" s="27" t="b">
        <v>0</v>
      </c>
      <c r="AQ1083" s="27" t="b">
        <v>0</v>
      </c>
      <c r="AR1083" s="27" t="b">
        <v>0</v>
      </c>
      <c r="AS1083" s="27" t="b">
        <v>0</v>
      </c>
      <c r="AT1083" s="27" t="b">
        <v>0</v>
      </c>
      <c r="AU1083" s="27" t="b">
        <v>0</v>
      </c>
      <c r="AV1083" s="27" t="b">
        <v>0</v>
      </c>
      <c r="AW1083" s="27" t="b">
        <v>0</v>
      </c>
      <c r="AX1083" s="27" t="b">
        <v>0</v>
      </c>
      <c r="AY1083" s="27" t="b">
        <v>0</v>
      </c>
      <c r="AZ1083" s="29"/>
    </row>
    <row r="1084">
      <c r="A1084" s="45" t="s">
        <v>5131</v>
      </c>
      <c r="B1084" s="37" t="s">
        <v>5132</v>
      </c>
      <c r="C1084" s="32" t="s">
        <v>5133</v>
      </c>
      <c r="D1084" s="29"/>
      <c r="E1084" s="46">
        <v>30.0</v>
      </c>
      <c r="F1084" s="29"/>
      <c r="G1084" s="47" t="s">
        <v>5134</v>
      </c>
      <c r="H1084" s="21" t="b">
        <v>0</v>
      </c>
      <c r="I1084" s="16" t="b">
        <v>0</v>
      </c>
      <c r="J1084" s="22" t="b">
        <v>1</v>
      </c>
      <c r="K1084" s="16" t="b">
        <v>0</v>
      </c>
      <c r="L1084" s="17" t="b">
        <v>0</v>
      </c>
      <c r="M1084" s="18"/>
      <c r="O1084" s="40"/>
      <c r="P1084" s="26" t="b">
        <v>0</v>
      </c>
      <c r="Q1084" s="63" t="b">
        <v>1</v>
      </c>
      <c r="R1084" s="64" t="b">
        <v>1</v>
      </c>
      <c r="X1084" s="39"/>
      <c r="AI1084" s="41"/>
      <c r="AJ1084" s="27" t="b">
        <v>0</v>
      </c>
      <c r="AK1084" s="27" t="b">
        <v>0</v>
      </c>
      <c r="AL1084" s="27" t="b">
        <v>0</v>
      </c>
      <c r="AM1084" s="63" t="b">
        <v>1</v>
      </c>
      <c r="AN1084" s="27" t="b">
        <v>0</v>
      </c>
      <c r="AO1084" s="28" t="b">
        <v>0</v>
      </c>
      <c r="AP1084" s="27" t="b">
        <v>0</v>
      </c>
      <c r="AQ1084" s="63" t="b">
        <v>1</v>
      </c>
      <c r="AR1084" s="27" t="b">
        <v>0</v>
      </c>
      <c r="AS1084" s="27" t="b">
        <v>0</v>
      </c>
      <c r="AT1084" s="63" t="b">
        <v>1</v>
      </c>
      <c r="AU1084" s="27" t="b">
        <v>0</v>
      </c>
      <c r="AV1084" s="27" t="b">
        <v>0</v>
      </c>
      <c r="AW1084" s="27" t="b">
        <v>0</v>
      </c>
      <c r="AX1084" s="27" t="b">
        <v>0</v>
      </c>
      <c r="AY1084" s="27" t="b">
        <v>0</v>
      </c>
      <c r="AZ1084" s="29" t="s">
        <v>101</v>
      </c>
    </row>
    <row r="1085">
      <c r="A1085" s="9" t="s">
        <v>5135</v>
      </c>
      <c r="B1085" s="42" t="s">
        <v>5136</v>
      </c>
      <c r="C1085" s="48" t="s">
        <v>5137</v>
      </c>
      <c r="D1085" s="50" t="s">
        <v>5138</v>
      </c>
      <c r="E1085" s="12">
        <v>6.0</v>
      </c>
      <c r="F1085" s="10"/>
      <c r="G1085" s="14" t="s">
        <v>5139</v>
      </c>
      <c r="H1085" s="15" t="b">
        <v>1</v>
      </c>
      <c r="I1085" s="16" t="b">
        <v>0</v>
      </c>
      <c r="J1085" s="16" t="b">
        <v>0</v>
      </c>
      <c r="K1085" s="16" t="b">
        <v>0</v>
      </c>
      <c r="L1085" s="17" t="b">
        <v>0</v>
      </c>
      <c r="M1085" s="18" t="s">
        <v>5140</v>
      </c>
      <c r="O1085" s="40"/>
      <c r="P1085" s="15" t="b">
        <v>1</v>
      </c>
      <c r="Q1085" s="22" t="b">
        <v>1</v>
      </c>
      <c r="R1085" s="17" t="b">
        <v>0</v>
      </c>
      <c r="X1085" s="39"/>
      <c r="AI1085" s="41"/>
      <c r="AO1085" s="40"/>
    </row>
    <row r="1086">
      <c r="A1086" s="9" t="s">
        <v>5141</v>
      </c>
      <c r="B1086" s="42" t="s">
        <v>5142</v>
      </c>
      <c r="C1086" s="48" t="s">
        <v>5143</v>
      </c>
      <c r="D1086" s="50" t="s">
        <v>5144</v>
      </c>
      <c r="E1086" s="12">
        <v>3.0</v>
      </c>
      <c r="F1086" s="10"/>
      <c r="G1086" s="14" t="s">
        <v>5145</v>
      </c>
      <c r="H1086" s="15" t="b">
        <v>1</v>
      </c>
      <c r="I1086" s="16" t="b">
        <v>0</v>
      </c>
      <c r="J1086" s="16" t="b">
        <v>0</v>
      </c>
      <c r="K1086" s="16" t="b">
        <v>0</v>
      </c>
      <c r="L1086" s="17" t="b">
        <v>0</v>
      </c>
      <c r="M1086" s="18" t="s">
        <v>5146</v>
      </c>
      <c r="O1086" s="40"/>
      <c r="P1086" s="15" t="b">
        <v>1</v>
      </c>
      <c r="Q1086" s="16" t="b">
        <v>0</v>
      </c>
      <c r="R1086" s="23" t="b">
        <v>1</v>
      </c>
      <c r="X1086" s="39"/>
      <c r="AI1086" s="41"/>
      <c r="AO1086" s="40"/>
    </row>
    <row r="1087">
      <c r="A1087" s="9" t="s">
        <v>5147</v>
      </c>
      <c r="B1087" s="10"/>
      <c r="C1087" s="11"/>
      <c r="E1087" s="12">
        <v>23.0</v>
      </c>
      <c r="F1087" s="13" t="s">
        <v>5148</v>
      </c>
      <c r="G1087" s="14" t="s">
        <v>5149</v>
      </c>
      <c r="H1087" s="15" t="b">
        <v>1</v>
      </c>
      <c r="I1087" s="16" t="b">
        <v>0</v>
      </c>
      <c r="J1087" s="16" t="b">
        <v>0</v>
      </c>
      <c r="K1087" s="16" t="b">
        <v>0</v>
      </c>
      <c r="L1087" s="17" t="b">
        <v>0</v>
      </c>
      <c r="M1087" s="18" t="s">
        <v>5150</v>
      </c>
      <c r="N1087" s="19"/>
      <c r="O1087" s="20"/>
      <c r="P1087" s="15" t="b">
        <v>1</v>
      </c>
      <c r="Q1087" s="22" t="b">
        <v>1</v>
      </c>
      <c r="R1087" s="23" t="b">
        <v>1</v>
      </c>
      <c r="S1087" s="74"/>
      <c r="T1087" s="16"/>
      <c r="U1087" s="16"/>
      <c r="V1087" s="16"/>
      <c r="W1087" s="16"/>
      <c r="X1087" s="21"/>
      <c r="Y1087" s="16"/>
      <c r="Z1087" s="16"/>
      <c r="AA1087" s="16"/>
      <c r="AB1087" s="16"/>
      <c r="AC1087" s="16"/>
      <c r="AD1087" s="16"/>
      <c r="AE1087" s="16"/>
      <c r="AF1087" s="16"/>
      <c r="AG1087" s="16"/>
      <c r="AH1087" s="19"/>
      <c r="AI1087" s="25"/>
      <c r="AJ1087" s="27"/>
      <c r="AK1087" s="27"/>
      <c r="AL1087" s="27"/>
      <c r="AM1087" s="27"/>
      <c r="AN1087" s="27"/>
      <c r="AO1087" s="28"/>
      <c r="AP1087" s="27"/>
      <c r="AQ1087" s="27"/>
      <c r="AR1087" s="27"/>
      <c r="AS1087" s="27"/>
      <c r="AT1087" s="27"/>
      <c r="AU1087" s="27"/>
      <c r="AV1087" s="27"/>
      <c r="AW1087" s="27"/>
      <c r="AX1087" s="27"/>
      <c r="AY1087" s="27"/>
      <c r="AZ1087" s="29"/>
    </row>
    <row r="1088">
      <c r="A1088" s="9" t="s">
        <v>5151</v>
      </c>
      <c r="B1088" s="42" t="s">
        <v>5152</v>
      </c>
      <c r="C1088" s="48" t="s">
        <v>5153</v>
      </c>
      <c r="E1088" s="12">
        <v>30.0</v>
      </c>
      <c r="F1088" s="10"/>
      <c r="G1088" s="14" t="s">
        <v>5154</v>
      </c>
      <c r="H1088" s="15" t="b">
        <v>1</v>
      </c>
      <c r="I1088" s="16" t="b">
        <v>0</v>
      </c>
      <c r="J1088" s="16" t="b">
        <v>0</v>
      </c>
      <c r="K1088" s="16" t="b">
        <v>0</v>
      </c>
      <c r="L1088" s="17" t="b">
        <v>0</v>
      </c>
      <c r="M1088" s="18" t="s">
        <v>5155</v>
      </c>
      <c r="O1088" s="40"/>
      <c r="P1088" s="21" t="b">
        <v>0</v>
      </c>
      <c r="Q1088" s="22" t="b">
        <v>1</v>
      </c>
      <c r="R1088" s="17" t="b">
        <v>0</v>
      </c>
      <c r="X1088" s="39"/>
      <c r="AI1088" s="41"/>
      <c r="AO1088" s="40"/>
    </row>
    <row r="1089">
      <c r="A1089" s="9" t="s">
        <v>5156</v>
      </c>
      <c r="B1089" s="42" t="s">
        <v>5157</v>
      </c>
      <c r="C1089" s="48" t="s">
        <v>5158</v>
      </c>
      <c r="D1089" s="50" t="s">
        <v>5159</v>
      </c>
      <c r="E1089" s="12">
        <v>8.0</v>
      </c>
      <c r="F1089" s="13" t="s">
        <v>5160</v>
      </c>
      <c r="G1089" s="14" t="s">
        <v>5161</v>
      </c>
      <c r="H1089" s="15" t="b">
        <v>1</v>
      </c>
      <c r="I1089" s="16" t="b">
        <v>0</v>
      </c>
      <c r="J1089" s="16" t="b">
        <v>0</v>
      </c>
      <c r="K1089" s="16" t="b">
        <v>0</v>
      </c>
      <c r="L1089" s="17" t="b">
        <v>0</v>
      </c>
      <c r="M1089" s="18" t="s">
        <v>5162</v>
      </c>
      <c r="O1089" s="40"/>
      <c r="P1089" s="15" t="b">
        <v>1</v>
      </c>
      <c r="Q1089" s="16" t="b">
        <v>0</v>
      </c>
      <c r="R1089" s="17" t="b">
        <v>0</v>
      </c>
      <c r="S1089" s="39"/>
      <c r="W1089" s="40"/>
      <c r="X1089" s="39"/>
      <c r="AI1089" s="41"/>
      <c r="AO1089" s="40"/>
    </row>
    <row r="1090">
      <c r="A1090" s="9" t="s">
        <v>5163</v>
      </c>
      <c r="B1090" s="10"/>
      <c r="C1090" s="11"/>
      <c r="E1090" s="12">
        <v>27.0</v>
      </c>
      <c r="F1090" s="10"/>
      <c r="G1090" s="14" t="s">
        <v>5164</v>
      </c>
      <c r="H1090" s="15" t="b">
        <v>1</v>
      </c>
      <c r="I1090" s="16" t="b">
        <v>0</v>
      </c>
      <c r="J1090" s="16" t="b">
        <v>0</v>
      </c>
      <c r="K1090" s="16" t="b">
        <v>0</v>
      </c>
      <c r="L1090" s="17" t="b">
        <v>0</v>
      </c>
      <c r="M1090" s="18" t="s">
        <v>1213</v>
      </c>
      <c r="O1090" s="40"/>
      <c r="P1090" s="21" t="b">
        <v>0</v>
      </c>
      <c r="Q1090" s="16" t="b">
        <v>0</v>
      </c>
      <c r="R1090" s="17" t="b">
        <v>0</v>
      </c>
      <c r="S1090" s="39"/>
      <c r="W1090" s="40"/>
      <c r="X1090" s="39"/>
      <c r="AI1090" s="41"/>
      <c r="AO1090" s="40"/>
    </row>
    <row r="1091">
      <c r="A1091" s="45" t="s">
        <v>5165</v>
      </c>
      <c r="B1091" s="45" t="s">
        <v>5166</v>
      </c>
      <c r="C1091" s="55" t="s">
        <v>5167</v>
      </c>
      <c r="D1091" s="19"/>
      <c r="E1091" s="34">
        <v>6.0</v>
      </c>
      <c r="F1091" s="56" t="s">
        <v>5168</v>
      </c>
      <c r="G1091" s="57" t="s">
        <v>5169</v>
      </c>
      <c r="H1091" s="21" t="b">
        <v>0</v>
      </c>
      <c r="I1091" s="22" t="b">
        <v>1</v>
      </c>
      <c r="J1091" s="16" t="b">
        <v>0</v>
      </c>
      <c r="K1091" s="16" t="b">
        <v>0</v>
      </c>
      <c r="L1091" s="17" t="b">
        <v>0</v>
      </c>
      <c r="M1091" s="18"/>
      <c r="O1091" s="40"/>
      <c r="P1091" s="15" t="b">
        <v>1</v>
      </c>
      <c r="Q1091" s="22" t="b">
        <v>1</v>
      </c>
      <c r="R1091" s="23" t="b">
        <v>1</v>
      </c>
      <c r="S1091" s="61" t="b">
        <v>1</v>
      </c>
      <c r="T1091" s="22" t="b">
        <v>1</v>
      </c>
      <c r="U1091" s="16" t="b">
        <v>0</v>
      </c>
      <c r="V1091" s="16" t="b">
        <v>0</v>
      </c>
      <c r="W1091" s="17" t="b">
        <v>0</v>
      </c>
      <c r="X1091" s="21" t="b">
        <v>0</v>
      </c>
      <c r="Y1091" s="16" t="b">
        <v>0</v>
      </c>
      <c r="Z1091" s="16" t="b">
        <v>0</v>
      </c>
      <c r="AA1091" s="16" t="b">
        <v>0</v>
      </c>
      <c r="AB1091" s="22" t="b">
        <v>1</v>
      </c>
      <c r="AC1091" s="16" t="b">
        <v>0</v>
      </c>
      <c r="AD1091" s="16" t="b">
        <v>0</v>
      </c>
      <c r="AE1091" s="16" t="b">
        <v>0</v>
      </c>
      <c r="AF1091" s="16" t="b">
        <v>0</v>
      </c>
      <c r="AG1091" s="16" t="b">
        <v>0</v>
      </c>
      <c r="AH1091" s="19" t="s">
        <v>101</v>
      </c>
      <c r="AI1091" s="25" t="s">
        <v>5170</v>
      </c>
      <c r="AO1091" s="40"/>
    </row>
    <row r="1092">
      <c r="A1092" s="30" t="s">
        <v>5171</v>
      </c>
      <c r="B1092" s="37"/>
      <c r="C1092" s="44" t="s">
        <v>5172</v>
      </c>
      <c r="D1092" s="33"/>
      <c r="E1092" s="34">
        <v>1.0</v>
      </c>
      <c r="F1092" s="35"/>
      <c r="G1092" s="36" t="s">
        <v>5173</v>
      </c>
      <c r="H1092" s="21" t="b">
        <v>0</v>
      </c>
      <c r="I1092" s="16" t="b">
        <v>0</v>
      </c>
      <c r="J1092" s="16" t="b">
        <v>0</v>
      </c>
      <c r="K1092" s="16" t="b">
        <v>0</v>
      </c>
      <c r="L1092" s="23" t="b">
        <v>1</v>
      </c>
      <c r="M1092" s="18" t="s">
        <v>5174</v>
      </c>
      <c r="N1092" s="37"/>
      <c r="O1092" s="38"/>
      <c r="P1092" s="15" t="b">
        <v>1</v>
      </c>
      <c r="Q1092" s="22" t="b">
        <v>1</v>
      </c>
      <c r="R1092" s="23" t="b">
        <v>1</v>
      </c>
      <c r="S1092" s="39"/>
      <c r="W1092" s="40"/>
      <c r="X1092" s="39"/>
      <c r="AI1092" s="41"/>
      <c r="AJ1092" s="27" t="b">
        <v>0</v>
      </c>
      <c r="AK1092" s="27" t="b">
        <v>0</v>
      </c>
      <c r="AL1092" s="27" t="b">
        <v>0</v>
      </c>
      <c r="AM1092" s="27" t="b">
        <v>0</v>
      </c>
      <c r="AN1092" s="27" t="b">
        <v>0</v>
      </c>
      <c r="AO1092" s="28" t="b">
        <v>0</v>
      </c>
      <c r="AP1092" s="27" t="b">
        <v>0</v>
      </c>
      <c r="AQ1092" s="27" t="b">
        <v>0</v>
      </c>
      <c r="AR1092" s="27" t="b">
        <v>0</v>
      </c>
      <c r="AS1092" s="27" t="b">
        <v>0</v>
      </c>
      <c r="AT1092" s="27" t="b">
        <v>0</v>
      </c>
      <c r="AU1092" s="27" t="b">
        <v>0</v>
      </c>
      <c r="AV1092" s="27" t="b">
        <v>0</v>
      </c>
      <c r="AW1092" s="27" t="b">
        <v>0</v>
      </c>
      <c r="AX1092" s="27" t="b">
        <v>0</v>
      </c>
      <c r="AY1092" s="27" t="b">
        <v>0</v>
      </c>
      <c r="AZ1092" s="29"/>
    </row>
    <row r="1093">
      <c r="A1093" s="45" t="s">
        <v>5175</v>
      </c>
      <c r="B1093" s="37" t="s">
        <v>5176</v>
      </c>
      <c r="C1093" s="67"/>
      <c r="D1093" s="29"/>
      <c r="E1093" s="46">
        <v>3.0</v>
      </c>
      <c r="F1093" s="29"/>
      <c r="G1093" s="47" t="s">
        <v>5177</v>
      </c>
      <c r="H1093" s="21" t="b">
        <v>0</v>
      </c>
      <c r="I1093" s="16" t="b">
        <v>0</v>
      </c>
      <c r="J1093" s="22" t="b">
        <v>1</v>
      </c>
      <c r="K1093" s="16" t="b">
        <v>0</v>
      </c>
      <c r="L1093" s="17" t="b">
        <v>0</v>
      </c>
      <c r="M1093" s="18"/>
      <c r="O1093" s="40"/>
      <c r="P1093" s="26" t="b">
        <v>0</v>
      </c>
      <c r="Q1093" s="27" t="b">
        <v>0</v>
      </c>
      <c r="R1093" s="64" t="b">
        <v>1</v>
      </c>
      <c r="S1093" s="39"/>
      <c r="W1093" s="40"/>
      <c r="X1093" s="39"/>
      <c r="AI1093" s="41"/>
      <c r="AJ1093" s="63" t="b">
        <v>1</v>
      </c>
      <c r="AK1093" s="27" t="b">
        <v>0</v>
      </c>
      <c r="AL1093" s="27" t="b">
        <v>0</v>
      </c>
      <c r="AM1093" s="27" t="b">
        <v>0</v>
      </c>
      <c r="AN1093" s="27" t="b">
        <v>0</v>
      </c>
      <c r="AO1093" s="28" t="b">
        <v>0</v>
      </c>
      <c r="AP1093" s="27" t="b">
        <v>0</v>
      </c>
      <c r="AQ1093" s="27" t="b">
        <v>0</v>
      </c>
      <c r="AR1093" s="27" t="b">
        <v>0</v>
      </c>
      <c r="AS1093" s="27" t="b">
        <v>0</v>
      </c>
      <c r="AT1093" s="63" t="b">
        <v>1</v>
      </c>
      <c r="AU1093" s="27" t="b">
        <v>0</v>
      </c>
      <c r="AV1093" s="27" t="b">
        <v>0</v>
      </c>
      <c r="AW1093" s="27" t="b">
        <v>0</v>
      </c>
      <c r="AX1093" s="27" t="b">
        <v>0</v>
      </c>
      <c r="AY1093" s="27" t="b">
        <v>0</v>
      </c>
      <c r="AZ1093" s="29" t="s">
        <v>101</v>
      </c>
    </row>
    <row r="1094">
      <c r="A1094" s="30" t="s">
        <v>5178</v>
      </c>
      <c r="B1094" s="31" t="s">
        <v>5179</v>
      </c>
      <c r="C1094" s="32"/>
      <c r="D1094" s="33"/>
      <c r="E1094" s="34">
        <v>25.0</v>
      </c>
      <c r="F1094" s="35"/>
      <c r="G1094" s="36" t="s">
        <v>5180</v>
      </c>
      <c r="H1094" s="21" t="b">
        <v>0</v>
      </c>
      <c r="I1094" s="16" t="b">
        <v>0</v>
      </c>
      <c r="J1094" s="16" t="b">
        <v>0</v>
      </c>
      <c r="K1094" s="16" t="b">
        <v>0</v>
      </c>
      <c r="L1094" s="23" t="b">
        <v>1</v>
      </c>
      <c r="M1094" s="18" t="s">
        <v>3165</v>
      </c>
      <c r="N1094" s="37"/>
      <c r="O1094" s="38"/>
      <c r="P1094" s="21" t="b">
        <v>0</v>
      </c>
      <c r="Q1094" s="22" t="b">
        <v>1</v>
      </c>
      <c r="R1094" s="17" t="b">
        <v>0</v>
      </c>
      <c r="S1094" s="39"/>
      <c r="W1094" s="40"/>
      <c r="X1094" s="39"/>
      <c r="AI1094" s="41"/>
      <c r="AJ1094" s="27" t="b">
        <v>0</v>
      </c>
      <c r="AK1094" s="27" t="b">
        <v>0</v>
      </c>
      <c r="AL1094" s="27" t="b">
        <v>0</v>
      </c>
      <c r="AM1094" s="27" t="b">
        <v>0</v>
      </c>
      <c r="AN1094" s="27" t="b">
        <v>0</v>
      </c>
      <c r="AO1094" s="28" t="b">
        <v>0</v>
      </c>
      <c r="AP1094" s="27" t="b">
        <v>0</v>
      </c>
      <c r="AQ1094" s="27" t="b">
        <v>0</v>
      </c>
      <c r="AR1094" s="27" t="b">
        <v>0</v>
      </c>
      <c r="AS1094" s="27" t="b">
        <v>0</v>
      </c>
      <c r="AT1094" s="27" t="b">
        <v>0</v>
      </c>
      <c r="AU1094" s="27" t="b">
        <v>0</v>
      </c>
      <c r="AV1094" s="27" t="b">
        <v>0</v>
      </c>
      <c r="AW1094" s="27" t="b">
        <v>0</v>
      </c>
      <c r="AX1094" s="27" t="b">
        <v>0</v>
      </c>
      <c r="AY1094" s="27" t="b">
        <v>0</v>
      </c>
      <c r="AZ1094" s="29"/>
    </row>
    <row r="1095">
      <c r="A1095" s="9" t="s">
        <v>5181</v>
      </c>
      <c r="B1095" s="10"/>
      <c r="C1095" s="48" t="s">
        <v>5182</v>
      </c>
      <c r="E1095" s="43">
        <v>45931.0</v>
      </c>
      <c r="F1095" s="10"/>
      <c r="G1095" s="14" t="s">
        <v>5183</v>
      </c>
      <c r="H1095" s="15" t="b">
        <v>1</v>
      </c>
      <c r="I1095" s="16" t="b">
        <v>0</v>
      </c>
      <c r="J1095" s="16" t="b">
        <v>0</v>
      </c>
      <c r="K1095" s="16" t="b">
        <v>0</v>
      </c>
      <c r="L1095" s="17" t="b">
        <v>0</v>
      </c>
      <c r="M1095" s="18" t="s">
        <v>216</v>
      </c>
      <c r="O1095" s="40"/>
      <c r="P1095" s="21" t="b">
        <v>0</v>
      </c>
      <c r="Q1095" s="22" t="b">
        <v>1</v>
      </c>
      <c r="R1095" s="17" t="b">
        <v>0</v>
      </c>
      <c r="S1095" s="39"/>
      <c r="W1095" s="40"/>
      <c r="X1095" s="39"/>
      <c r="AI1095" s="41"/>
      <c r="AO1095" s="40"/>
    </row>
    <row r="1096">
      <c r="A1096" s="9" t="s">
        <v>5184</v>
      </c>
      <c r="B1096" s="42" t="s">
        <v>5185</v>
      </c>
      <c r="C1096" s="11"/>
      <c r="E1096" s="12">
        <v>1.0</v>
      </c>
      <c r="F1096" s="13" t="s">
        <v>5186</v>
      </c>
      <c r="G1096" s="14" t="s">
        <v>5187</v>
      </c>
      <c r="H1096" s="15" t="b">
        <v>1</v>
      </c>
      <c r="I1096" s="16" t="b">
        <v>0</v>
      </c>
      <c r="J1096" s="16" t="b">
        <v>0</v>
      </c>
      <c r="K1096" s="16" t="b">
        <v>0</v>
      </c>
      <c r="L1096" s="17" t="b">
        <v>0</v>
      </c>
      <c r="M1096" s="18" t="s">
        <v>5188</v>
      </c>
      <c r="N1096" s="19"/>
      <c r="O1096" s="20"/>
      <c r="P1096" s="15" t="b">
        <v>1</v>
      </c>
      <c r="Q1096" s="16" t="b">
        <v>0</v>
      </c>
      <c r="R1096" s="17" t="b">
        <v>0</v>
      </c>
      <c r="S1096" s="24"/>
      <c r="T1096" s="16"/>
      <c r="U1096" s="16"/>
      <c r="V1096" s="16"/>
      <c r="W1096" s="17"/>
      <c r="X1096" s="21"/>
      <c r="Y1096" s="16"/>
      <c r="Z1096" s="16"/>
      <c r="AA1096" s="16"/>
      <c r="AB1096" s="16"/>
      <c r="AC1096" s="16"/>
      <c r="AD1096" s="16"/>
      <c r="AE1096" s="16"/>
      <c r="AF1096" s="16"/>
      <c r="AG1096" s="16"/>
      <c r="AH1096" s="19"/>
      <c r="AI1096" s="25"/>
      <c r="AJ1096" s="27"/>
      <c r="AK1096" s="27"/>
      <c r="AL1096" s="27"/>
      <c r="AM1096" s="27"/>
      <c r="AN1096" s="27"/>
      <c r="AO1096" s="28"/>
      <c r="AP1096" s="27"/>
      <c r="AQ1096" s="27"/>
      <c r="AR1096" s="27"/>
      <c r="AS1096" s="27"/>
      <c r="AT1096" s="27"/>
      <c r="AU1096" s="27"/>
      <c r="AV1096" s="27"/>
      <c r="AW1096" s="27"/>
      <c r="AX1096" s="27"/>
      <c r="AY1096" s="27"/>
      <c r="AZ1096" s="29"/>
    </row>
    <row r="1097">
      <c r="A1097" s="9" t="s">
        <v>5184</v>
      </c>
      <c r="B1097" s="10"/>
      <c r="C1097" s="48" t="s">
        <v>5189</v>
      </c>
      <c r="E1097" s="12">
        <v>1.0</v>
      </c>
      <c r="F1097" s="13" t="s">
        <v>5190</v>
      </c>
      <c r="G1097" s="14" t="s">
        <v>5191</v>
      </c>
      <c r="H1097" s="15" t="b">
        <v>1</v>
      </c>
      <c r="I1097" s="16" t="b">
        <v>0</v>
      </c>
      <c r="J1097" s="16" t="b">
        <v>0</v>
      </c>
      <c r="K1097" s="16" t="b">
        <v>0</v>
      </c>
      <c r="L1097" s="17" t="b">
        <v>0</v>
      </c>
      <c r="M1097" s="18" t="s">
        <v>5192</v>
      </c>
      <c r="O1097" s="40"/>
      <c r="P1097" s="15" t="b">
        <v>1</v>
      </c>
      <c r="Q1097" s="16" t="b">
        <v>0</v>
      </c>
      <c r="R1097" s="17" t="b">
        <v>0</v>
      </c>
      <c r="S1097" s="39"/>
      <c r="W1097" s="40"/>
      <c r="X1097" s="39"/>
      <c r="AI1097" s="41"/>
      <c r="AO1097" s="40"/>
    </row>
    <row r="1098">
      <c r="A1098" s="9" t="s">
        <v>5193</v>
      </c>
      <c r="B1098" s="10"/>
      <c r="C1098" s="48" t="s">
        <v>5194</v>
      </c>
      <c r="E1098" s="12">
        <v>1.0</v>
      </c>
      <c r="F1098" s="13" t="s">
        <v>5195</v>
      </c>
      <c r="G1098" s="14" t="s">
        <v>5196</v>
      </c>
      <c r="H1098" s="15" t="b">
        <v>1</v>
      </c>
      <c r="I1098" s="16" t="b">
        <v>0</v>
      </c>
      <c r="J1098" s="16" t="b">
        <v>0</v>
      </c>
      <c r="K1098" s="16" t="b">
        <v>0</v>
      </c>
      <c r="L1098" s="17" t="b">
        <v>0</v>
      </c>
      <c r="M1098" s="18" t="s">
        <v>4088</v>
      </c>
      <c r="N1098" s="19"/>
      <c r="O1098" s="20"/>
      <c r="P1098" s="21" t="b">
        <v>0</v>
      </c>
      <c r="Q1098" s="16" t="b">
        <v>0</v>
      </c>
      <c r="R1098" s="23" t="b">
        <v>1</v>
      </c>
      <c r="S1098" s="24"/>
      <c r="T1098" s="16"/>
      <c r="U1098" s="16"/>
      <c r="V1098" s="16"/>
      <c r="W1098" s="17"/>
      <c r="X1098" s="21"/>
      <c r="Y1098" s="16"/>
      <c r="Z1098" s="16"/>
      <c r="AA1098" s="16"/>
      <c r="AB1098" s="16"/>
      <c r="AC1098" s="16"/>
      <c r="AD1098" s="16"/>
      <c r="AE1098" s="16"/>
      <c r="AF1098" s="16"/>
      <c r="AG1098" s="16"/>
      <c r="AH1098" s="19"/>
      <c r="AI1098" s="25"/>
      <c r="AJ1098" s="27"/>
      <c r="AK1098" s="27"/>
      <c r="AL1098" s="27"/>
      <c r="AM1098" s="27"/>
      <c r="AN1098" s="27"/>
      <c r="AO1098" s="28"/>
      <c r="AP1098" s="27"/>
      <c r="AQ1098" s="27"/>
      <c r="AR1098" s="27"/>
      <c r="AS1098" s="27"/>
      <c r="AT1098" s="27"/>
      <c r="AU1098" s="27"/>
      <c r="AV1098" s="27"/>
      <c r="AW1098" s="27"/>
      <c r="AX1098" s="27"/>
      <c r="AY1098" s="27"/>
      <c r="AZ1098" s="29"/>
    </row>
    <row r="1099">
      <c r="A1099" s="9" t="s">
        <v>5197</v>
      </c>
      <c r="B1099" s="10"/>
      <c r="C1099" s="48" t="s">
        <v>5198</v>
      </c>
      <c r="E1099" s="12">
        <v>30.0</v>
      </c>
      <c r="F1099" s="13" t="s">
        <v>5199</v>
      </c>
      <c r="G1099" s="14" t="s">
        <v>5200</v>
      </c>
      <c r="H1099" s="15" t="b">
        <v>1</v>
      </c>
      <c r="I1099" s="16" t="b">
        <v>0</v>
      </c>
      <c r="J1099" s="16" t="b">
        <v>0</v>
      </c>
      <c r="K1099" s="16" t="b">
        <v>0</v>
      </c>
      <c r="L1099" s="17" t="b">
        <v>0</v>
      </c>
      <c r="M1099" s="18" t="s">
        <v>1095</v>
      </c>
      <c r="N1099" s="19"/>
      <c r="O1099" s="20"/>
      <c r="P1099" s="15" t="b">
        <v>1</v>
      </c>
      <c r="Q1099" s="22" t="b">
        <v>1</v>
      </c>
      <c r="R1099" s="23" t="b">
        <v>1</v>
      </c>
      <c r="S1099" s="24"/>
      <c r="T1099" s="16"/>
      <c r="U1099" s="16"/>
      <c r="V1099" s="16"/>
      <c r="W1099" s="17"/>
      <c r="X1099" s="21"/>
      <c r="Y1099" s="16"/>
      <c r="Z1099" s="16"/>
      <c r="AA1099" s="16"/>
      <c r="AB1099" s="16"/>
      <c r="AC1099" s="16"/>
      <c r="AD1099" s="16"/>
      <c r="AE1099" s="16"/>
      <c r="AF1099" s="16"/>
      <c r="AG1099" s="16"/>
      <c r="AH1099" s="19"/>
      <c r="AI1099" s="25"/>
      <c r="AJ1099" s="27"/>
      <c r="AK1099" s="27"/>
      <c r="AL1099" s="27"/>
      <c r="AM1099" s="27"/>
      <c r="AN1099" s="27"/>
      <c r="AO1099" s="28"/>
      <c r="AP1099" s="27"/>
      <c r="AQ1099" s="27"/>
      <c r="AR1099" s="27"/>
      <c r="AS1099" s="27"/>
      <c r="AT1099" s="27"/>
      <c r="AU1099" s="27"/>
      <c r="AV1099" s="27"/>
      <c r="AW1099" s="27"/>
      <c r="AX1099" s="27"/>
      <c r="AY1099" s="27"/>
      <c r="AZ1099" s="29"/>
    </row>
    <row r="1100">
      <c r="A1100" s="9" t="s">
        <v>5201</v>
      </c>
      <c r="B1100" s="42" t="s">
        <v>5202</v>
      </c>
      <c r="C1100" s="48" t="s">
        <v>5203</v>
      </c>
      <c r="E1100" s="12">
        <v>4.0</v>
      </c>
      <c r="F1100" s="42" t="s">
        <v>5204</v>
      </c>
      <c r="G1100" s="14" t="s">
        <v>5205</v>
      </c>
      <c r="H1100" s="15" t="b">
        <v>1</v>
      </c>
      <c r="I1100" s="16" t="b">
        <v>0</v>
      </c>
      <c r="J1100" s="16" t="b">
        <v>0</v>
      </c>
      <c r="K1100" s="16" t="b">
        <v>0</v>
      </c>
      <c r="L1100" s="17" t="b">
        <v>0</v>
      </c>
      <c r="M1100" s="18" t="s">
        <v>5206</v>
      </c>
      <c r="O1100" s="40"/>
      <c r="P1100" s="15" t="b">
        <v>1</v>
      </c>
      <c r="Q1100" s="22" t="b">
        <v>1</v>
      </c>
      <c r="R1100" s="17" t="b">
        <v>0</v>
      </c>
      <c r="S1100" s="39"/>
      <c r="W1100" s="40"/>
      <c r="X1100" s="39"/>
      <c r="AI1100" s="41"/>
      <c r="AO1100" s="40"/>
    </row>
    <row r="1101">
      <c r="A1101" s="45" t="s">
        <v>5207</v>
      </c>
      <c r="B1101" s="37" t="s">
        <v>5208</v>
      </c>
      <c r="C1101" s="32" t="s">
        <v>5209</v>
      </c>
      <c r="D1101" s="33" t="s">
        <v>5210</v>
      </c>
      <c r="E1101" s="46">
        <v>5.0</v>
      </c>
      <c r="F1101" s="33" t="s">
        <v>5211</v>
      </c>
      <c r="G1101" s="47" t="s">
        <v>5212</v>
      </c>
      <c r="H1101" s="21" t="b">
        <v>0</v>
      </c>
      <c r="I1101" s="16" t="b">
        <v>0</v>
      </c>
      <c r="J1101" s="22" t="b">
        <v>1</v>
      </c>
      <c r="K1101" s="16" t="b">
        <v>0</v>
      </c>
      <c r="L1101" s="17" t="b">
        <v>0</v>
      </c>
      <c r="M1101" s="18"/>
      <c r="O1101" s="40"/>
      <c r="P1101" s="26" t="b">
        <v>0</v>
      </c>
      <c r="Q1101" s="27" t="b">
        <v>0</v>
      </c>
      <c r="R1101" s="64" t="b">
        <v>1</v>
      </c>
      <c r="S1101" s="39"/>
      <c r="W1101" s="40"/>
      <c r="X1101" s="39"/>
      <c r="AI1101" s="41"/>
      <c r="AJ1101" s="63" t="b">
        <v>1</v>
      </c>
      <c r="AK1101" s="27" t="b">
        <v>0</v>
      </c>
      <c r="AL1101" s="27" t="b">
        <v>0</v>
      </c>
      <c r="AM1101" s="27" t="b">
        <v>0</v>
      </c>
      <c r="AN1101" s="27" t="b">
        <v>0</v>
      </c>
      <c r="AO1101" s="28" t="b">
        <v>0</v>
      </c>
      <c r="AP1101" s="27" t="b">
        <v>0</v>
      </c>
      <c r="AQ1101" s="27" t="b">
        <v>0</v>
      </c>
      <c r="AR1101" s="27" t="b">
        <v>0</v>
      </c>
      <c r="AS1101" s="27" t="b">
        <v>0</v>
      </c>
      <c r="AT1101" s="27" t="b">
        <v>0</v>
      </c>
      <c r="AU1101" s="27" t="b">
        <v>0</v>
      </c>
      <c r="AV1101" s="27" t="b">
        <v>0</v>
      </c>
      <c r="AW1101" s="27" t="b">
        <v>0</v>
      </c>
      <c r="AX1101" s="63" t="b">
        <v>1</v>
      </c>
      <c r="AY1101" s="27" t="b">
        <v>0</v>
      </c>
      <c r="AZ1101" s="29" t="s">
        <v>101</v>
      </c>
    </row>
    <row r="1102">
      <c r="A1102" s="30" t="s">
        <v>5213</v>
      </c>
      <c r="B1102" s="31" t="s">
        <v>5214</v>
      </c>
      <c r="C1102" s="44" t="s">
        <v>5215</v>
      </c>
      <c r="D1102" s="54" t="s">
        <v>5216</v>
      </c>
      <c r="E1102" s="34">
        <v>5.0</v>
      </c>
      <c r="F1102" s="35"/>
      <c r="G1102" s="36" t="s">
        <v>5217</v>
      </c>
      <c r="H1102" s="21" t="b">
        <v>0</v>
      </c>
      <c r="I1102" s="16" t="b">
        <v>0</v>
      </c>
      <c r="J1102" s="16" t="b">
        <v>0</v>
      </c>
      <c r="K1102" s="16" t="b">
        <v>0</v>
      </c>
      <c r="L1102" s="23" t="b">
        <v>1</v>
      </c>
      <c r="M1102" s="18" t="s">
        <v>5218</v>
      </c>
      <c r="N1102" s="37"/>
      <c r="O1102" s="38"/>
      <c r="P1102" s="21" t="b">
        <v>0</v>
      </c>
      <c r="Q1102" s="16" t="b">
        <v>0</v>
      </c>
      <c r="R1102" s="17" t="b">
        <v>0</v>
      </c>
      <c r="S1102" s="39"/>
      <c r="W1102" s="40"/>
      <c r="X1102" s="39"/>
      <c r="AI1102" s="41"/>
      <c r="AJ1102" s="27" t="b">
        <v>0</v>
      </c>
      <c r="AK1102" s="27" t="b">
        <v>0</v>
      </c>
      <c r="AL1102" s="27" t="b">
        <v>0</v>
      </c>
      <c r="AM1102" s="27" t="b">
        <v>0</v>
      </c>
      <c r="AN1102" s="27" t="b">
        <v>0</v>
      </c>
      <c r="AO1102" s="28" t="b">
        <v>0</v>
      </c>
      <c r="AP1102" s="27" t="b">
        <v>0</v>
      </c>
      <c r="AQ1102" s="27" t="b">
        <v>0</v>
      </c>
      <c r="AR1102" s="27" t="b">
        <v>0</v>
      </c>
      <c r="AS1102" s="27" t="b">
        <v>0</v>
      </c>
      <c r="AT1102" s="27" t="b">
        <v>0</v>
      </c>
      <c r="AU1102" s="27" t="b">
        <v>0</v>
      </c>
      <c r="AV1102" s="27" t="b">
        <v>0</v>
      </c>
      <c r="AW1102" s="27" t="b">
        <v>0</v>
      </c>
      <c r="AX1102" s="27" t="b">
        <v>0</v>
      </c>
      <c r="AY1102" s="27" t="b">
        <v>0</v>
      </c>
      <c r="AZ1102" s="29"/>
    </row>
    <row r="1103">
      <c r="A1103" s="30" t="s">
        <v>5219</v>
      </c>
      <c r="B1103" s="37"/>
      <c r="C1103" s="44" t="s">
        <v>5220</v>
      </c>
      <c r="D1103" s="54" t="s">
        <v>5221</v>
      </c>
      <c r="E1103" s="34" t="s">
        <v>277</v>
      </c>
      <c r="F1103" s="35"/>
      <c r="G1103" s="36" t="s">
        <v>277</v>
      </c>
      <c r="H1103" s="21" t="b">
        <v>0</v>
      </c>
      <c r="I1103" s="16" t="b">
        <v>0</v>
      </c>
      <c r="J1103" s="16" t="b">
        <v>0</v>
      </c>
      <c r="K1103" s="16" t="b">
        <v>0</v>
      </c>
      <c r="L1103" s="23" t="b">
        <v>1</v>
      </c>
      <c r="M1103" s="18" t="s">
        <v>5222</v>
      </c>
      <c r="N1103" s="37"/>
      <c r="O1103" s="38"/>
      <c r="P1103" s="21" t="b">
        <v>0</v>
      </c>
      <c r="Q1103" s="16" t="b">
        <v>0</v>
      </c>
      <c r="R1103" s="23" t="b">
        <v>1</v>
      </c>
      <c r="S1103" s="39"/>
      <c r="W1103" s="40"/>
      <c r="X1103" s="39"/>
      <c r="AI1103" s="41"/>
      <c r="AJ1103" s="27" t="b">
        <v>0</v>
      </c>
      <c r="AK1103" s="27" t="b">
        <v>0</v>
      </c>
      <c r="AL1103" s="27" t="b">
        <v>0</v>
      </c>
      <c r="AM1103" s="27" t="b">
        <v>0</v>
      </c>
      <c r="AN1103" s="27" t="b">
        <v>0</v>
      </c>
      <c r="AO1103" s="28" t="b">
        <v>0</v>
      </c>
      <c r="AP1103" s="27" t="b">
        <v>0</v>
      </c>
      <c r="AQ1103" s="27" t="b">
        <v>0</v>
      </c>
      <c r="AR1103" s="27" t="b">
        <v>0</v>
      </c>
      <c r="AS1103" s="27" t="b">
        <v>0</v>
      </c>
      <c r="AT1103" s="27" t="b">
        <v>0</v>
      </c>
      <c r="AU1103" s="27" t="b">
        <v>0</v>
      </c>
      <c r="AV1103" s="27" t="b">
        <v>0</v>
      </c>
      <c r="AW1103" s="27" t="b">
        <v>0</v>
      </c>
      <c r="AX1103" s="27" t="b">
        <v>0</v>
      </c>
      <c r="AY1103" s="27" t="b">
        <v>0</v>
      </c>
      <c r="AZ1103" s="29"/>
    </row>
    <row r="1104">
      <c r="A1104" s="45" t="s">
        <v>5223</v>
      </c>
      <c r="B1104" s="37" t="s">
        <v>5224</v>
      </c>
      <c r="C1104" s="32" t="s">
        <v>5225</v>
      </c>
      <c r="D1104" s="29"/>
      <c r="E1104" s="46">
        <v>5.0</v>
      </c>
      <c r="F1104" s="33" t="s">
        <v>5226</v>
      </c>
      <c r="G1104" s="47" t="s">
        <v>5227</v>
      </c>
      <c r="H1104" s="21" t="b">
        <v>0</v>
      </c>
      <c r="I1104" s="16" t="b">
        <v>0</v>
      </c>
      <c r="J1104" s="22" t="b">
        <v>1</v>
      </c>
      <c r="K1104" s="16" t="b">
        <v>0</v>
      </c>
      <c r="L1104" s="17" t="b">
        <v>0</v>
      </c>
      <c r="M1104" s="18"/>
      <c r="O1104" s="40"/>
      <c r="P1104" s="66" t="b">
        <v>1</v>
      </c>
      <c r="Q1104" s="63" t="b">
        <v>1</v>
      </c>
      <c r="R1104" s="28" t="b">
        <v>0</v>
      </c>
      <c r="S1104" s="39"/>
      <c r="W1104" s="40"/>
      <c r="X1104" s="39"/>
      <c r="AI1104" s="41"/>
      <c r="AJ1104" s="27" t="b">
        <v>0</v>
      </c>
      <c r="AK1104" s="27" t="b">
        <v>0</v>
      </c>
      <c r="AL1104" s="63" t="b">
        <v>1</v>
      </c>
      <c r="AM1104" s="27" t="b">
        <v>0</v>
      </c>
      <c r="AN1104" s="27" t="b">
        <v>0</v>
      </c>
      <c r="AO1104" s="28" t="b">
        <v>0</v>
      </c>
      <c r="AP1104" s="63" t="b">
        <v>1</v>
      </c>
      <c r="AQ1104" s="27" t="b">
        <v>0</v>
      </c>
      <c r="AR1104" s="27" t="b">
        <v>0</v>
      </c>
      <c r="AS1104" s="27" t="b">
        <v>0</v>
      </c>
      <c r="AT1104" s="27" t="b">
        <v>0</v>
      </c>
      <c r="AU1104" s="27" t="b">
        <v>0</v>
      </c>
      <c r="AV1104" s="27" t="b">
        <v>0</v>
      </c>
      <c r="AW1104" s="27" t="b">
        <v>0</v>
      </c>
      <c r="AX1104" s="27" t="b">
        <v>0</v>
      </c>
      <c r="AY1104" s="27" t="b">
        <v>0</v>
      </c>
      <c r="AZ1104" s="29" t="s">
        <v>101</v>
      </c>
    </row>
    <row r="1105">
      <c r="A1105" s="9" t="s">
        <v>5228</v>
      </c>
      <c r="B1105" s="42" t="s">
        <v>5229</v>
      </c>
      <c r="C1105" s="48" t="s">
        <v>5230</v>
      </c>
      <c r="E1105" s="12">
        <v>15.0</v>
      </c>
      <c r="F1105" s="13" t="s">
        <v>5231</v>
      </c>
      <c r="G1105" s="14" t="s">
        <v>5232</v>
      </c>
      <c r="H1105" s="15" t="b">
        <v>1</v>
      </c>
      <c r="I1105" s="16" t="b">
        <v>0</v>
      </c>
      <c r="J1105" s="16" t="b">
        <v>0</v>
      </c>
      <c r="K1105" s="16" t="b">
        <v>0</v>
      </c>
      <c r="L1105" s="17" t="b">
        <v>0</v>
      </c>
      <c r="M1105" s="18" t="s">
        <v>5233</v>
      </c>
      <c r="O1105" s="40"/>
      <c r="P1105" s="15" t="b">
        <v>1</v>
      </c>
      <c r="Q1105" s="22" t="b">
        <v>1</v>
      </c>
      <c r="R1105" s="23" t="b">
        <v>1</v>
      </c>
      <c r="S1105" s="39"/>
      <c r="W1105" s="40"/>
      <c r="X1105" s="39"/>
      <c r="AI1105" s="41"/>
      <c r="AO1105" s="40"/>
    </row>
    <row r="1106">
      <c r="A1106" s="30" t="s">
        <v>5234</v>
      </c>
      <c r="B1106" s="37"/>
      <c r="C1106" s="44" t="s">
        <v>5235</v>
      </c>
      <c r="D1106" s="33"/>
      <c r="E1106" s="34">
        <v>30.0</v>
      </c>
      <c r="F1106" s="35" t="s">
        <v>5236</v>
      </c>
      <c r="G1106" s="36" t="s">
        <v>5237</v>
      </c>
      <c r="H1106" s="21" t="b">
        <v>0</v>
      </c>
      <c r="I1106" s="16" t="b">
        <v>0</v>
      </c>
      <c r="J1106" s="16" t="b">
        <v>0</v>
      </c>
      <c r="K1106" s="16" t="b">
        <v>0</v>
      </c>
      <c r="L1106" s="23" t="b">
        <v>1</v>
      </c>
      <c r="M1106" s="18" t="s">
        <v>5238</v>
      </c>
      <c r="N1106" s="37"/>
      <c r="O1106" s="38"/>
      <c r="P1106" s="21" t="b">
        <v>0</v>
      </c>
      <c r="Q1106" s="22" t="b">
        <v>1</v>
      </c>
      <c r="R1106" s="17" t="b">
        <v>0</v>
      </c>
      <c r="S1106" s="39"/>
      <c r="W1106" s="40"/>
      <c r="X1106" s="39"/>
      <c r="AI1106" s="41"/>
      <c r="AJ1106" s="27" t="b">
        <v>0</v>
      </c>
      <c r="AK1106" s="27" t="b">
        <v>0</v>
      </c>
      <c r="AL1106" s="27" t="b">
        <v>0</v>
      </c>
      <c r="AM1106" s="27" t="b">
        <v>0</v>
      </c>
      <c r="AN1106" s="27" t="b">
        <v>0</v>
      </c>
      <c r="AO1106" s="28" t="b">
        <v>0</v>
      </c>
      <c r="AP1106" s="27" t="b">
        <v>0</v>
      </c>
      <c r="AQ1106" s="27" t="b">
        <v>0</v>
      </c>
      <c r="AR1106" s="27" t="b">
        <v>0</v>
      </c>
      <c r="AS1106" s="27" t="b">
        <v>0</v>
      </c>
      <c r="AT1106" s="27" t="b">
        <v>0</v>
      </c>
      <c r="AU1106" s="27" t="b">
        <v>0</v>
      </c>
      <c r="AV1106" s="27" t="b">
        <v>0</v>
      </c>
      <c r="AW1106" s="27" t="b">
        <v>0</v>
      </c>
      <c r="AX1106" s="27" t="b">
        <v>0</v>
      </c>
      <c r="AY1106" s="27" t="b">
        <v>0</v>
      </c>
      <c r="AZ1106" s="29"/>
    </row>
    <row r="1107">
      <c r="A1107" s="45" t="s">
        <v>5239</v>
      </c>
      <c r="B1107" s="37" t="s">
        <v>5240</v>
      </c>
      <c r="C1107" s="32">
        <v>2.349061282715E12</v>
      </c>
      <c r="D1107" s="33" t="s">
        <v>5241</v>
      </c>
      <c r="E1107" s="46">
        <v>5.0</v>
      </c>
      <c r="F1107" s="29"/>
      <c r="G1107" s="47" t="s">
        <v>5242</v>
      </c>
      <c r="H1107" s="21" t="b">
        <v>0</v>
      </c>
      <c r="I1107" s="16" t="b">
        <v>0</v>
      </c>
      <c r="J1107" s="16" t="b">
        <v>0</v>
      </c>
      <c r="K1107" s="22" t="b">
        <v>1</v>
      </c>
      <c r="L1107" s="17" t="b">
        <v>0</v>
      </c>
      <c r="M1107" s="18"/>
      <c r="N1107" s="37" t="s">
        <v>5243</v>
      </c>
      <c r="O1107" s="38" t="s">
        <v>5244</v>
      </c>
      <c r="P1107" s="26" t="b">
        <v>0</v>
      </c>
      <c r="Q1107" s="27" t="b">
        <v>0</v>
      </c>
      <c r="R1107" s="28" t="b">
        <v>0</v>
      </c>
      <c r="S1107" s="39"/>
      <c r="W1107" s="40"/>
      <c r="X1107" s="39"/>
      <c r="AI1107" s="41"/>
      <c r="AJ1107" s="27" t="b">
        <v>0</v>
      </c>
      <c r="AK1107" s="27" t="b">
        <v>0</v>
      </c>
      <c r="AL1107" s="27" t="b">
        <v>0</v>
      </c>
      <c r="AM1107" s="27" t="b">
        <v>0</v>
      </c>
      <c r="AN1107" s="27" t="b">
        <v>0</v>
      </c>
      <c r="AO1107" s="28" t="b">
        <v>0</v>
      </c>
      <c r="AP1107" s="27" t="b">
        <v>0</v>
      </c>
      <c r="AQ1107" s="27" t="b">
        <v>0</v>
      </c>
      <c r="AR1107" s="27" t="b">
        <v>0</v>
      </c>
      <c r="AS1107" s="27" t="b">
        <v>0</v>
      </c>
      <c r="AT1107" s="27" t="b">
        <v>0</v>
      </c>
      <c r="AU1107" s="27" t="b">
        <v>0</v>
      </c>
      <c r="AV1107" s="27" t="b">
        <v>0</v>
      </c>
      <c r="AW1107" s="27" t="b">
        <v>0</v>
      </c>
      <c r="AX1107" s="27" t="b">
        <v>0</v>
      </c>
      <c r="AY1107" s="27" t="b">
        <v>0</v>
      </c>
      <c r="AZ1107" s="29"/>
    </row>
    <row r="1108">
      <c r="A1108" s="45" t="s">
        <v>5245</v>
      </c>
      <c r="B1108" s="37" t="s">
        <v>5246</v>
      </c>
      <c r="C1108" s="67"/>
      <c r="D1108" s="29"/>
      <c r="E1108" s="46">
        <v>3.0</v>
      </c>
      <c r="F1108" s="37" t="s">
        <v>1439</v>
      </c>
      <c r="G1108" s="47" t="s">
        <v>5247</v>
      </c>
      <c r="H1108" s="21" t="b">
        <v>0</v>
      </c>
      <c r="I1108" s="16" t="b">
        <v>0</v>
      </c>
      <c r="J1108" s="22" t="b">
        <v>1</v>
      </c>
      <c r="K1108" s="16" t="b">
        <v>0</v>
      </c>
      <c r="L1108" s="17" t="b">
        <v>0</v>
      </c>
      <c r="M1108" s="18"/>
      <c r="O1108" s="40"/>
      <c r="P1108" s="66" t="b">
        <v>1</v>
      </c>
      <c r="Q1108" s="27" t="b">
        <v>0</v>
      </c>
      <c r="R1108" s="28" t="b">
        <v>0</v>
      </c>
      <c r="S1108" s="39"/>
      <c r="W1108" s="40"/>
      <c r="X1108" s="39"/>
      <c r="AI1108" s="41"/>
      <c r="AJ1108" s="27" t="b">
        <v>0</v>
      </c>
      <c r="AK1108" s="27" t="b">
        <v>0</v>
      </c>
      <c r="AL1108" s="27" t="b">
        <v>0</v>
      </c>
      <c r="AM1108" s="63" t="b">
        <v>1</v>
      </c>
      <c r="AN1108" s="27" t="b">
        <v>0</v>
      </c>
      <c r="AO1108" s="28" t="b">
        <v>0</v>
      </c>
      <c r="AP1108" s="27" t="b">
        <v>0</v>
      </c>
      <c r="AQ1108" s="63" t="b">
        <v>1</v>
      </c>
      <c r="AR1108" s="27" t="b">
        <v>0</v>
      </c>
      <c r="AS1108" s="27" t="b">
        <v>0</v>
      </c>
      <c r="AT1108" s="27" t="b">
        <v>0</v>
      </c>
      <c r="AU1108" s="27" t="b">
        <v>0</v>
      </c>
      <c r="AV1108" s="27" t="b">
        <v>0</v>
      </c>
      <c r="AW1108" s="27" t="b">
        <v>0</v>
      </c>
      <c r="AX1108" s="27" t="b">
        <v>0</v>
      </c>
      <c r="AY1108" s="27" t="b">
        <v>0</v>
      </c>
      <c r="AZ1108" s="29" t="s">
        <v>101</v>
      </c>
    </row>
    <row r="1109">
      <c r="A1109" s="9" t="s">
        <v>5248</v>
      </c>
      <c r="B1109" s="42" t="s">
        <v>5249</v>
      </c>
      <c r="C1109" s="48" t="s">
        <v>5250</v>
      </c>
      <c r="E1109" s="12">
        <v>10.0</v>
      </c>
      <c r="F1109" s="10"/>
      <c r="G1109" s="14" t="s">
        <v>5251</v>
      </c>
      <c r="H1109" s="15" t="b">
        <v>1</v>
      </c>
      <c r="I1109" s="16" t="b">
        <v>0</v>
      </c>
      <c r="J1109" s="16" t="b">
        <v>0</v>
      </c>
      <c r="K1109" s="16" t="b">
        <v>0</v>
      </c>
      <c r="L1109" s="17" t="b">
        <v>0</v>
      </c>
      <c r="M1109" s="18" t="s">
        <v>5252</v>
      </c>
      <c r="O1109" s="40"/>
      <c r="P1109" s="15" t="b">
        <v>1</v>
      </c>
      <c r="Q1109" s="22" t="b">
        <v>1</v>
      </c>
      <c r="R1109" s="23" t="b">
        <v>1</v>
      </c>
      <c r="S1109" s="39"/>
      <c r="W1109" s="40"/>
      <c r="X1109" s="39"/>
      <c r="AI1109" s="41"/>
      <c r="AO1109" s="40"/>
    </row>
    <row r="1110">
      <c r="A1110" s="30" t="s">
        <v>5253</v>
      </c>
      <c r="B1110" s="31" t="s">
        <v>5254</v>
      </c>
      <c r="C1110" s="44" t="s">
        <v>5255</v>
      </c>
      <c r="D1110" s="33"/>
      <c r="E1110" s="34">
        <v>25.0</v>
      </c>
      <c r="F1110" s="35" t="s">
        <v>5256</v>
      </c>
      <c r="G1110" s="36" t="s">
        <v>5257</v>
      </c>
      <c r="H1110" s="21" t="b">
        <v>0</v>
      </c>
      <c r="I1110" s="16" t="b">
        <v>0</v>
      </c>
      <c r="J1110" s="16" t="b">
        <v>0</v>
      </c>
      <c r="K1110" s="16" t="b">
        <v>0</v>
      </c>
      <c r="L1110" s="23" t="b">
        <v>1</v>
      </c>
      <c r="M1110" s="18" t="s">
        <v>5258</v>
      </c>
      <c r="N1110" s="37"/>
      <c r="O1110" s="38"/>
      <c r="P1110" s="21" t="b">
        <v>0</v>
      </c>
      <c r="Q1110" s="16" t="b">
        <v>0</v>
      </c>
      <c r="R1110" s="23" t="b">
        <v>1</v>
      </c>
      <c r="S1110" s="39"/>
      <c r="W1110" s="40"/>
      <c r="X1110" s="39"/>
      <c r="AI1110" s="41"/>
      <c r="AJ1110" s="27" t="b">
        <v>0</v>
      </c>
      <c r="AK1110" s="27" t="b">
        <v>0</v>
      </c>
      <c r="AL1110" s="27" t="b">
        <v>0</v>
      </c>
      <c r="AM1110" s="27" t="b">
        <v>0</v>
      </c>
      <c r="AN1110" s="27" t="b">
        <v>0</v>
      </c>
      <c r="AO1110" s="28" t="b">
        <v>0</v>
      </c>
      <c r="AP1110" s="27" t="b">
        <v>0</v>
      </c>
      <c r="AQ1110" s="27" t="b">
        <v>0</v>
      </c>
      <c r="AR1110" s="27" t="b">
        <v>0</v>
      </c>
      <c r="AS1110" s="27" t="b">
        <v>0</v>
      </c>
      <c r="AT1110" s="27" t="b">
        <v>0</v>
      </c>
      <c r="AU1110" s="27" t="b">
        <v>0</v>
      </c>
      <c r="AV1110" s="27" t="b">
        <v>0</v>
      </c>
      <c r="AW1110" s="27" t="b">
        <v>0</v>
      </c>
      <c r="AX1110" s="27" t="b">
        <v>0</v>
      </c>
      <c r="AY1110" s="27" t="b">
        <v>0</v>
      </c>
      <c r="AZ1110" s="29"/>
    </row>
    <row r="1111">
      <c r="A1111" s="30" t="s">
        <v>5259</v>
      </c>
      <c r="B1111" s="31" t="s">
        <v>5260</v>
      </c>
      <c r="C1111" s="32"/>
      <c r="D1111" s="54" t="s">
        <v>5261</v>
      </c>
      <c r="E1111" s="34">
        <v>500.0</v>
      </c>
      <c r="F1111" s="35"/>
      <c r="G1111" s="36" t="s">
        <v>5262</v>
      </c>
      <c r="H1111" s="21" t="b">
        <v>0</v>
      </c>
      <c r="I1111" s="16" t="b">
        <v>0</v>
      </c>
      <c r="J1111" s="16" t="b">
        <v>0</v>
      </c>
      <c r="K1111" s="16" t="b">
        <v>0</v>
      </c>
      <c r="L1111" s="23" t="b">
        <v>1</v>
      </c>
      <c r="M1111" s="18" t="s">
        <v>1120</v>
      </c>
      <c r="N1111" s="37"/>
      <c r="O1111" s="38"/>
      <c r="P1111" s="21" t="b">
        <v>0</v>
      </c>
      <c r="Q1111" s="22" t="b">
        <v>1</v>
      </c>
      <c r="R1111" s="17" t="b">
        <v>0</v>
      </c>
      <c r="S1111" s="39"/>
      <c r="W1111" s="40"/>
      <c r="X1111" s="39"/>
      <c r="AI1111" s="41"/>
      <c r="AJ1111" s="27" t="b">
        <v>0</v>
      </c>
      <c r="AK1111" s="27" t="b">
        <v>0</v>
      </c>
      <c r="AL1111" s="27" t="b">
        <v>0</v>
      </c>
      <c r="AM1111" s="27" t="b">
        <v>0</v>
      </c>
      <c r="AN1111" s="27" t="b">
        <v>0</v>
      </c>
      <c r="AO1111" s="28" t="b">
        <v>0</v>
      </c>
      <c r="AP1111" s="27" t="b">
        <v>0</v>
      </c>
      <c r="AQ1111" s="27" t="b">
        <v>0</v>
      </c>
      <c r="AR1111" s="27" t="b">
        <v>0</v>
      </c>
      <c r="AS1111" s="27" t="b">
        <v>0</v>
      </c>
      <c r="AT1111" s="27" t="b">
        <v>0</v>
      </c>
      <c r="AU1111" s="27" t="b">
        <v>0</v>
      </c>
      <c r="AV1111" s="27" t="b">
        <v>0</v>
      </c>
      <c r="AW1111" s="27" t="b">
        <v>0</v>
      </c>
      <c r="AX1111" s="27" t="b">
        <v>0</v>
      </c>
      <c r="AY1111" s="27" t="b">
        <v>0</v>
      </c>
      <c r="AZ1111" s="29"/>
    </row>
    <row r="1112">
      <c r="A1112" s="9" t="s">
        <v>5263</v>
      </c>
      <c r="B1112" s="10"/>
      <c r="C1112" s="11"/>
      <c r="E1112" s="12">
        <v>5.0</v>
      </c>
      <c r="F1112" s="13" t="s">
        <v>5264</v>
      </c>
      <c r="G1112" s="14" t="s">
        <v>5265</v>
      </c>
      <c r="H1112" s="15" t="b">
        <v>1</v>
      </c>
      <c r="I1112" s="16" t="b">
        <v>0</v>
      </c>
      <c r="J1112" s="16" t="b">
        <v>0</v>
      </c>
      <c r="K1112" s="16" t="b">
        <v>0</v>
      </c>
      <c r="L1112" s="17" t="b">
        <v>0</v>
      </c>
      <c r="M1112" s="18" t="s">
        <v>5266</v>
      </c>
      <c r="O1112" s="40"/>
      <c r="P1112" s="21" t="b">
        <v>0</v>
      </c>
      <c r="Q1112" s="16" t="b">
        <v>0</v>
      </c>
      <c r="R1112" s="23" t="b">
        <v>1</v>
      </c>
      <c r="S1112" s="39"/>
      <c r="W1112" s="40"/>
      <c r="X1112" s="39"/>
      <c r="AI1112" s="41"/>
      <c r="AJ1112" s="27"/>
      <c r="AK1112" s="27"/>
      <c r="AL1112" s="27"/>
      <c r="AM1112" s="27"/>
      <c r="AN1112" s="27"/>
      <c r="AO1112" s="28"/>
      <c r="AP1112" s="27"/>
      <c r="AQ1112" s="27"/>
      <c r="AR1112" s="27"/>
      <c r="AS1112" s="27"/>
      <c r="AT1112" s="27"/>
      <c r="AU1112" s="27"/>
      <c r="AV1112" s="27"/>
      <c r="AW1112" s="27"/>
      <c r="AX1112" s="27"/>
      <c r="AY1112" s="27"/>
      <c r="AZ1112" s="29"/>
    </row>
    <row r="1113">
      <c r="A1113" s="45" t="s">
        <v>5267</v>
      </c>
      <c r="B1113" s="45" t="s">
        <v>5268</v>
      </c>
      <c r="C1113" s="55" t="s">
        <v>5269</v>
      </c>
      <c r="D1113" s="56" t="s">
        <v>5270</v>
      </c>
      <c r="E1113" s="34">
        <v>10.0</v>
      </c>
      <c r="F1113" s="45"/>
      <c r="G1113" s="57" t="s">
        <v>5271</v>
      </c>
      <c r="H1113" s="21" t="b">
        <v>0</v>
      </c>
      <c r="I1113" s="22" t="b">
        <v>1</v>
      </c>
      <c r="J1113" s="16" t="b">
        <v>0</v>
      </c>
      <c r="K1113" s="16" t="b">
        <v>0</v>
      </c>
      <c r="L1113" s="17" t="b">
        <v>0</v>
      </c>
      <c r="M1113" s="18"/>
      <c r="O1113" s="40"/>
      <c r="P1113" s="15" t="b">
        <v>1</v>
      </c>
      <c r="Q1113" s="22" t="b">
        <v>1</v>
      </c>
      <c r="R1113" s="23" t="b">
        <v>1</v>
      </c>
      <c r="S1113" s="61" t="b">
        <v>1</v>
      </c>
      <c r="T1113" s="22" t="b">
        <v>1</v>
      </c>
      <c r="U1113" s="22" t="b">
        <v>1</v>
      </c>
      <c r="V1113" s="22" t="b">
        <v>1</v>
      </c>
      <c r="W1113" s="17" t="b">
        <v>0</v>
      </c>
      <c r="X1113" s="15" t="b">
        <v>1</v>
      </c>
      <c r="Y1113" s="22" t="b">
        <v>1</v>
      </c>
      <c r="Z1113" s="16" t="b">
        <v>0</v>
      </c>
      <c r="AA1113" s="16" t="b">
        <v>0</v>
      </c>
      <c r="AB1113" s="16" t="b">
        <v>0</v>
      </c>
      <c r="AC1113" s="16" t="b">
        <v>0</v>
      </c>
      <c r="AD1113" s="22" t="b">
        <v>1</v>
      </c>
      <c r="AE1113" s="16" t="b">
        <v>0</v>
      </c>
      <c r="AF1113" s="16" t="b">
        <v>0</v>
      </c>
      <c r="AG1113" s="16" t="b">
        <v>0</v>
      </c>
      <c r="AH1113" s="19" t="s">
        <v>101</v>
      </c>
      <c r="AI1113" s="25" t="s">
        <v>341</v>
      </c>
      <c r="AO1113" s="40"/>
    </row>
    <row r="1114">
      <c r="A1114" s="45" t="s">
        <v>5272</v>
      </c>
      <c r="B1114" s="37"/>
      <c r="C1114" s="32" t="s">
        <v>5273</v>
      </c>
      <c r="D1114" s="29"/>
      <c r="E1114" s="46">
        <v>1.0</v>
      </c>
      <c r="F1114" s="29"/>
      <c r="G1114" s="47" t="s">
        <v>5274</v>
      </c>
      <c r="H1114" s="21" t="b">
        <v>0</v>
      </c>
      <c r="I1114" s="16" t="b">
        <v>0</v>
      </c>
      <c r="J1114" s="22" t="b">
        <v>1</v>
      </c>
      <c r="K1114" s="16" t="b">
        <v>0</v>
      </c>
      <c r="L1114" s="17" t="b">
        <v>0</v>
      </c>
      <c r="M1114" s="18"/>
      <c r="O1114" s="40"/>
      <c r="P1114" s="26" t="b">
        <v>0</v>
      </c>
      <c r="Q1114" s="27" t="b">
        <v>0</v>
      </c>
      <c r="R1114" s="64" t="b">
        <v>1</v>
      </c>
      <c r="S1114" s="39"/>
      <c r="W1114" s="40"/>
      <c r="X1114" s="39"/>
      <c r="AI1114" s="41"/>
      <c r="AJ1114" s="63" t="b">
        <v>1</v>
      </c>
      <c r="AK1114" s="27" t="b">
        <v>0</v>
      </c>
      <c r="AL1114" s="27" t="b">
        <v>0</v>
      </c>
      <c r="AM1114" s="27" t="b">
        <v>0</v>
      </c>
      <c r="AN1114" s="27" t="b">
        <v>0</v>
      </c>
      <c r="AO1114" s="28" t="b">
        <v>0</v>
      </c>
      <c r="AP1114" s="27" t="b">
        <v>0</v>
      </c>
      <c r="AQ1114" s="27" t="b">
        <v>0</v>
      </c>
      <c r="AR1114" s="63" t="b">
        <v>1</v>
      </c>
      <c r="AS1114" s="27" t="b">
        <v>0</v>
      </c>
      <c r="AT1114" s="27" t="b">
        <v>0</v>
      </c>
      <c r="AU1114" s="27" t="b">
        <v>0</v>
      </c>
      <c r="AV1114" s="63" t="b">
        <v>1</v>
      </c>
      <c r="AW1114" s="27" t="b">
        <v>0</v>
      </c>
      <c r="AX1114" s="27" t="b">
        <v>0</v>
      </c>
      <c r="AY1114" s="27" t="b">
        <v>0</v>
      </c>
      <c r="AZ1114" s="29" t="s">
        <v>101</v>
      </c>
    </row>
    <row r="1115">
      <c r="A1115" s="30" t="s">
        <v>5275</v>
      </c>
      <c r="B1115" s="37"/>
      <c r="C1115" s="32"/>
      <c r="D1115" s="54" t="s">
        <v>5276</v>
      </c>
      <c r="E1115" s="34" t="s">
        <v>5277</v>
      </c>
      <c r="F1115" s="35"/>
      <c r="G1115" s="36" t="s">
        <v>5278</v>
      </c>
      <c r="H1115" s="21" t="b">
        <v>0</v>
      </c>
      <c r="I1115" s="16" t="b">
        <v>0</v>
      </c>
      <c r="J1115" s="16" t="b">
        <v>0</v>
      </c>
      <c r="K1115" s="16" t="b">
        <v>0</v>
      </c>
      <c r="L1115" s="23" t="b">
        <v>1</v>
      </c>
      <c r="M1115" s="18" t="s">
        <v>1095</v>
      </c>
      <c r="N1115" s="37"/>
      <c r="O1115" s="38"/>
      <c r="P1115" s="15" t="b">
        <v>1</v>
      </c>
      <c r="Q1115" s="22" t="b">
        <v>1</v>
      </c>
      <c r="R1115" s="17" t="b">
        <v>0</v>
      </c>
      <c r="S1115" s="39"/>
      <c r="W1115" s="40"/>
      <c r="X1115" s="39"/>
      <c r="AI1115" s="41"/>
      <c r="AJ1115" s="27" t="b">
        <v>0</v>
      </c>
      <c r="AK1115" s="27" t="b">
        <v>0</v>
      </c>
      <c r="AL1115" s="27" t="b">
        <v>0</v>
      </c>
      <c r="AM1115" s="27" t="b">
        <v>0</v>
      </c>
      <c r="AN1115" s="27" t="b">
        <v>0</v>
      </c>
      <c r="AO1115" s="28" t="b">
        <v>0</v>
      </c>
      <c r="AP1115" s="27" t="b">
        <v>0</v>
      </c>
      <c r="AQ1115" s="27" t="b">
        <v>0</v>
      </c>
      <c r="AR1115" s="27" t="b">
        <v>0</v>
      </c>
      <c r="AS1115" s="27" t="b">
        <v>0</v>
      </c>
      <c r="AT1115" s="27" t="b">
        <v>0</v>
      </c>
      <c r="AU1115" s="27" t="b">
        <v>0</v>
      </c>
      <c r="AV1115" s="27" t="b">
        <v>0</v>
      </c>
      <c r="AW1115" s="27" t="b">
        <v>0</v>
      </c>
      <c r="AX1115" s="27" t="b">
        <v>0</v>
      </c>
      <c r="AY1115" s="27" t="b">
        <v>0</v>
      </c>
      <c r="AZ1115" s="29"/>
    </row>
    <row r="1116">
      <c r="A1116" s="45" t="s">
        <v>5279</v>
      </c>
      <c r="B1116" s="45" t="s">
        <v>5280</v>
      </c>
      <c r="C1116" s="59"/>
      <c r="D1116" s="19"/>
      <c r="E1116" s="34">
        <v>9.0</v>
      </c>
      <c r="F1116" s="56" t="s">
        <v>5281</v>
      </c>
      <c r="G1116" s="57" t="s">
        <v>5282</v>
      </c>
      <c r="H1116" s="21" t="b">
        <v>0</v>
      </c>
      <c r="I1116" s="22" t="b">
        <v>1</v>
      </c>
      <c r="J1116" s="16" t="b">
        <v>0</v>
      </c>
      <c r="K1116" s="16" t="b">
        <v>0</v>
      </c>
      <c r="L1116" s="17" t="b">
        <v>0</v>
      </c>
      <c r="M1116" s="18"/>
      <c r="O1116" s="40"/>
      <c r="P1116" s="21" t="b">
        <v>0</v>
      </c>
      <c r="Q1116" s="22" t="b">
        <v>1</v>
      </c>
      <c r="R1116" s="17" t="b">
        <v>0</v>
      </c>
      <c r="S1116" s="61" t="b">
        <v>1</v>
      </c>
      <c r="T1116" s="22" t="b">
        <v>1</v>
      </c>
      <c r="U1116" s="16" t="b">
        <v>0</v>
      </c>
      <c r="V1116" s="16" t="b">
        <v>0</v>
      </c>
      <c r="W1116" s="17" t="b">
        <v>0</v>
      </c>
      <c r="X1116" s="21" t="b">
        <v>0</v>
      </c>
      <c r="Y1116" s="16" t="b">
        <v>0</v>
      </c>
      <c r="Z1116" s="16" t="b">
        <v>0</v>
      </c>
      <c r="AA1116" s="16" t="b">
        <v>0</v>
      </c>
      <c r="AB1116" s="16" t="b">
        <v>0</v>
      </c>
      <c r="AC1116" s="16" t="b">
        <v>0</v>
      </c>
      <c r="AD1116" s="22" t="b">
        <v>1</v>
      </c>
      <c r="AE1116" s="16" t="b">
        <v>0</v>
      </c>
      <c r="AF1116" s="16" t="b">
        <v>0</v>
      </c>
      <c r="AG1116" s="16" t="b">
        <v>0</v>
      </c>
      <c r="AH1116" s="19" t="s">
        <v>101</v>
      </c>
      <c r="AI1116" s="25" t="s">
        <v>5283</v>
      </c>
      <c r="AO1116" s="40"/>
    </row>
    <row r="1117">
      <c r="A1117" s="9" t="s">
        <v>5284</v>
      </c>
      <c r="B1117" s="10"/>
      <c r="C1117" s="48" t="s">
        <v>5285</v>
      </c>
      <c r="E1117" s="12">
        <v>20.0</v>
      </c>
      <c r="F1117" s="10"/>
      <c r="G1117" s="14" t="s">
        <v>5286</v>
      </c>
      <c r="H1117" s="15" t="b">
        <v>1</v>
      </c>
      <c r="I1117" s="16" t="b">
        <v>0</v>
      </c>
      <c r="J1117" s="16" t="b">
        <v>0</v>
      </c>
      <c r="K1117" s="16" t="b">
        <v>0</v>
      </c>
      <c r="L1117" s="17" t="b">
        <v>0</v>
      </c>
      <c r="M1117" s="18" t="s">
        <v>5287</v>
      </c>
      <c r="O1117" s="40"/>
      <c r="P1117" s="15" t="b">
        <v>1</v>
      </c>
      <c r="Q1117" s="22" t="b">
        <v>1</v>
      </c>
      <c r="R1117" s="23" t="b">
        <v>1</v>
      </c>
      <c r="S1117" s="39"/>
      <c r="W1117" s="40"/>
      <c r="X1117" s="39"/>
      <c r="AI1117" s="41"/>
      <c r="AO1117" s="40"/>
    </row>
    <row r="1118">
      <c r="A1118" s="30" t="s">
        <v>5288</v>
      </c>
      <c r="B1118" s="37"/>
      <c r="C1118" s="44" t="s">
        <v>5289</v>
      </c>
      <c r="D1118" s="33"/>
      <c r="E1118" s="34">
        <v>50.0</v>
      </c>
      <c r="F1118" s="35"/>
      <c r="G1118" s="36" t="s">
        <v>5290</v>
      </c>
      <c r="H1118" s="21" t="b">
        <v>0</v>
      </c>
      <c r="I1118" s="16" t="b">
        <v>0</v>
      </c>
      <c r="J1118" s="16" t="b">
        <v>0</v>
      </c>
      <c r="K1118" s="16" t="b">
        <v>0</v>
      </c>
      <c r="L1118" s="23" t="b">
        <v>1</v>
      </c>
      <c r="M1118" s="18" t="s">
        <v>270</v>
      </c>
      <c r="N1118" s="37"/>
      <c r="O1118" s="38"/>
      <c r="P1118" s="21" t="b">
        <v>0</v>
      </c>
      <c r="Q1118" s="16" t="b">
        <v>0</v>
      </c>
      <c r="R1118" s="17" t="b">
        <v>0</v>
      </c>
      <c r="S1118" s="39"/>
      <c r="W1118" s="40"/>
      <c r="X1118" s="39"/>
      <c r="AI1118" s="41"/>
      <c r="AJ1118" s="27" t="b">
        <v>0</v>
      </c>
      <c r="AK1118" s="27" t="b">
        <v>0</v>
      </c>
      <c r="AL1118" s="27" t="b">
        <v>0</v>
      </c>
      <c r="AM1118" s="27" t="b">
        <v>0</v>
      </c>
      <c r="AN1118" s="27" t="b">
        <v>0</v>
      </c>
      <c r="AO1118" s="28" t="b">
        <v>0</v>
      </c>
      <c r="AP1118" s="27" t="b">
        <v>0</v>
      </c>
      <c r="AQ1118" s="27" t="b">
        <v>0</v>
      </c>
      <c r="AR1118" s="27" t="b">
        <v>0</v>
      </c>
      <c r="AS1118" s="27" t="b">
        <v>0</v>
      </c>
      <c r="AT1118" s="27" t="b">
        <v>0</v>
      </c>
      <c r="AU1118" s="27" t="b">
        <v>0</v>
      </c>
      <c r="AV1118" s="27" t="b">
        <v>0</v>
      </c>
      <c r="AW1118" s="27" t="b">
        <v>0</v>
      </c>
      <c r="AX1118" s="27" t="b">
        <v>0</v>
      </c>
      <c r="AY1118" s="27" t="b">
        <v>0</v>
      </c>
      <c r="AZ1118" s="29"/>
    </row>
    <row r="1119">
      <c r="A1119" s="9" t="s">
        <v>5291</v>
      </c>
      <c r="B1119" s="10"/>
      <c r="C1119" s="48" t="s">
        <v>5292</v>
      </c>
      <c r="E1119" s="12">
        <v>75.0</v>
      </c>
      <c r="F1119" s="13" t="s">
        <v>5293</v>
      </c>
      <c r="G1119" s="14" t="s">
        <v>5294</v>
      </c>
      <c r="H1119" s="15" t="b">
        <v>1</v>
      </c>
      <c r="I1119" s="16" t="b">
        <v>0</v>
      </c>
      <c r="J1119" s="16" t="b">
        <v>0</v>
      </c>
      <c r="K1119" s="16" t="b">
        <v>0</v>
      </c>
      <c r="L1119" s="17" t="b">
        <v>0</v>
      </c>
      <c r="M1119" s="18" t="s">
        <v>4468</v>
      </c>
      <c r="O1119" s="40"/>
      <c r="P1119" s="21" t="b">
        <v>0</v>
      </c>
      <c r="Q1119" s="16" t="b">
        <v>0</v>
      </c>
      <c r="R1119" s="23" t="b">
        <v>1</v>
      </c>
      <c r="S1119" s="39"/>
      <c r="W1119" s="40"/>
      <c r="X1119" s="39"/>
      <c r="AI1119" s="41"/>
      <c r="AO1119" s="40"/>
    </row>
    <row r="1120">
      <c r="A1120" s="30" t="s">
        <v>5295</v>
      </c>
      <c r="B1120" s="37"/>
      <c r="C1120" s="44" t="s">
        <v>5296</v>
      </c>
      <c r="D1120" s="33"/>
      <c r="E1120" s="34" t="s">
        <v>5297</v>
      </c>
      <c r="F1120" s="35"/>
      <c r="G1120" s="36" t="s">
        <v>5298</v>
      </c>
      <c r="H1120" s="21" t="b">
        <v>0</v>
      </c>
      <c r="I1120" s="16" t="b">
        <v>0</v>
      </c>
      <c r="J1120" s="16" t="b">
        <v>0</v>
      </c>
      <c r="K1120" s="16" t="b">
        <v>0</v>
      </c>
      <c r="L1120" s="23" t="b">
        <v>1</v>
      </c>
      <c r="M1120" s="18" t="s">
        <v>5299</v>
      </c>
      <c r="N1120" s="37"/>
      <c r="O1120" s="38"/>
      <c r="P1120" s="15" t="b">
        <v>1</v>
      </c>
      <c r="Q1120" s="22" t="b">
        <v>1</v>
      </c>
      <c r="R1120" s="23" t="b">
        <v>1</v>
      </c>
      <c r="S1120" s="39"/>
      <c r="W1120" s="40"/>
      <c r="X1120" s="39"/>
      <c r="AI1120" s="41"/>
      <c r="AJ1120" s="27" t="b">
        <v>0</v>
      </c>
      <c r="AK1120" s="27" t="b">
        <v>0</v>
      </c>
      <c r="AL1120" s="27" t="b">
        <v>0</v>
      </c>
      <c r="AM1120" s="27" t="b">
        <v>0</v>
      </c>
      <c r="AN1120" s="27" t="b">
        <v>0</v>
      </c>
      <c r="AO1120" s="28" t="b">
        <v>0</v>
      </c>
      <c r="AP1120" s="27" t="b">
        <v>0</v>
      </c>
      <c r="AQ1120" s="27" t="b">
        <v>0</v>
      </c>
      <c r="AR1120" s="27" t="b">
        <v>0</v>
      </c>
      <c r="AS1120" s="27" t="b">
        <v>0</v>
      </c>
      <c r="AT1120" s="27" t="b">
        <v>0</v>
      </c>
      <c r="AU1120" s="27" t="b">
        <v>0</v>
      </c>
      <c r="AV1120" s="27" t="b">
        <v>0</v>
      </c>
      <c r="AW1120" s="27" t="b">
        <v>0</v>
      </c>
      <c r="AX1120" s="27" t="b">
        <v>0</v>
      </c>
      <c r="AY1120" s="27" t="b">
        <v>0</v>
      </c>
      <c r="AZ1120" s="29"/>
    </row>
    <row r="1121">
      <c r="A1121" s="30" t="s">
        <v>5300</v>
      </c>
      <c r="B1121" s="31" t="s">
        <v>5301</v>
      </c>
      <c r="C1121" s="44" t="s">
        <v>5302</v>
      </c>
      <c r="D1121" s="33"/>
      <c r="E1121" s="60"/>
      <c r="F1121" s="35" t="s">
        <v>5303</v>
      </c>
      <c r="G1121" s="36" t="s">
        <v>5304</v>
      </c>
      <c r="H1121" s="21" t="b">
        <v>0</v>
      </c>
      <c r="I1121" s="16" t="b">
        <v>0</v>
      </c>
      <c r="J1121" s="16" t="b">
        <v>0</v>
      </c>
      <c r="K1121" s="16" t="b">
        <v>0</v>
      </c>
      <c r="L1121" s="23" t="b">
        <v>1</v>
      </c>
      <c r="M1121" s="18" t="s">
        <v>3276</v>
      </c>
      <c r="N1121" s="37"/>
      <c r="O1121" s="38"/>
      <c r="P1121" s="15" t="b">
        <v>1</v>
      </c>
      <c r="Q1121" s="16" t="b">
        <v>0</v>
      </c>
      <c r="R1121" s="17" t="b">
        <v>0</v>
      </c>
      <c r="S1121" s="39"/>
      <c r="W1121" s="40"/>
      <c r="X1121" s="39"/>
      <c r="AI1121" s="41"/>
      <c r="AJ1121" s="27" t="b">
        <v>0</v>
      </c>
      <c r="AK1121" s="27" t="b">
        <v>0</v>
      </c>
      <c r="AL1121" s="27" t="b">
        <v>0</v>
      </c>
      <c r="AM1121" s="27" t="b">
        <v>0</v>
      </c>
      <c r="AN1121" s="27" t="b">
        <v>0</v>
      </c>
      <c r="AO1121" s="28" t="b">
        <v>0</v>
      </c>
      <c r="AP1121" s="27" t="b">
        <v>0</v>
      </c>
      <c r="AQ1121" s="27" t="b">
        <v>0</v>
      </c>
      <c r="AR1121" s="27" t="b">
        <v>0</v>
      </c>
      <c r="AS1121" s="27" t="b">
        <v>0</v>
      </c>
      <c r="AT1121" s="27" t="b">
        <v>0</v>
      </c>
      <c r="AU1121" s="27" t="b">
        <v>0</v>
      </c>
      <c r="AV1121" s="27" t="b">
        <v>0</v>
      </c>
      <c r="AW1121" s="27" t="b">
        <v>0</v>
      </c>
      <c r="AX1121" s="27" t="b">
        <v>0</v>
      </c>
      <c r="AY1121" s="27" t="b">
        <v>0</v>
      </c>
      <c r="AZ1121" s="29"/>
    </row>
    <row r="1122">
      <c r="A1122" s="9" t="s">
        <v>5305</v>
      </c>
      <c r="B1122" s="42" t="s">
        <v>5306</v>
      </c>
      <c r="C1122" s="11"/>
      <c r="E1122" s="12">
        <v>15.0</v>
      </c>
      <c r="F1122" s="13" t="s">
        <v>5307</v>
      </c>
      <c r="G1122" s="14" t="s">
        <v>5308</v>
      </c>
      <c r="H1122" s="15" t="b">
        <v>1</v>
      </c>
      <c r="I1122" s="16" t="b">
        <v>0</v>
      </c>
      <c r="J1122" s="16" t="b">
        <v>0</v>
      </c>
      <c r="K1122" s="16" t="b">
        <v>0</v>
      </c>
      <c r="L1122" s="17" t="b">
        <v>0</v>
      </c>
      <c r="M1122" s="18" t="s">
        <v>5309</v>
      </c>
      <c r="O1122" s="40"/>
      <c r="P1122" s="21" t="b">
        <v>0</v>
      </c>
      <c r="Q1122" s="16" t="b">
        <v>0</v>
      </c>
      <c r="R1122" s="17" t="b">
        <v>0</v>
      </c>
      <c r="S1122" s="39"/>
      <c r="W1122" s="40"/>
      <c r="X1122" s="39"/>
      <c r="AI1122" s="41"/>
      <c r="AO1122" s="40"/>
    </row>
    <row r="1123">
      <c r="A1123" s="30" t="s">
        <v>5310</v>
      </c>
      <c r="B1123" s="37"/>
      <c r="C1123" s="44" t="s">
        <v>5311</v>
      </c>
      <c r="D1123" s="33"/>
      <c r="E1123" s="34">
        <v>1.0</v>
      </c>
      <c r="F1123" s="35"/>
      <c r="G1123" s="36" t="s">
        <v>5312</v>
      </c>
      <c r="H1123" s="21" t="b">
        <v>0</v>
      </c>
      <c r="I1123" s="16" t="b">
        <v>0</v>
      </c>
      <c r="J1123" s="16" t="b">
        <v>0</v>
      </c>
      <c r="K1123" s="16" t="b">
        <v>0</v>
      </c>
      <c r="L1123" s="23" t="b">
        <v>1</v>
      </c>
      <c r="M1123" s="18" t="s">
        <v>5313</v>
      </c>
      <c r="N1123" s="37"/>
      <c r="O1123" s="38"/>
      <c r="P1123" s="21" t="b">
        <v>0</v>
      </c>
      <c r="Q1123" s="22" t="b">
        <v>1</v>
      </c>
      <c r="R1123" s="17" t="b">
        <v>0</v>
      </c>
      <c r="S1123" s="39"/>
      <c r="W1123" s="40"/>
      <c r="X1123" s="39"/>
      <c r="AI1123" s="41"/>
      <c r="AJ1123" s="27" t="b">
        <v>0</v>
      </c>
      <c r="AK1123" s="27" t="b">
        <v>0</v>
      </c>
      <c r="AL1123" s="27" t="b">
        <v>0</v>
      </c>
      <c r="AM1123" s="27" t="b">
        <v>0</v>
      </c>
      <c r="AN1123" s="27" t="b">
        <v>0</v>
      </c>
      <c r="AO1123" s="28" t="b">
        <v>0</v>
      </c>
      <c r="AP1123" s="27" t="b">
        <v>0</v>
      </c>
      <c r="AQ1123" s="27" t="b">
        <v>0</v>
      </c>
      <c r="AR1123" s="27" t="b">
        <v>0</v>
      </c>
      <c r="AS1123" s="27" t="b">
        <v>0</v>
      </c>
      <c r="AT1123" s="27" t="b">
        <v>0</v>
      </c>
      <c r="AU1123" s="27" t="b">
        <v>0</v>
      </c>
      <c r="AV1123" s="27" t="b">
        <v>0</v>
      </c>
      <c r="AW1123" s="27" t="b">
        <v>0</v>
      </c>
      <c r="AX1123" s="27" t="b">
        <v>0</v>
      </c>
      <c r="AY1123" s="27" t="b">
        <v>0</v>
      </c>
      <c r="AZ1123" s="29"/>
    </row>
    <row r="1124">
      <c r="A1124" s="9" t="s">
        <v>5314</v>
      </c>
      <c r="B1124" s="42" t="s">
        <v>5315</v>
      </c>
      <c r="C1124" s="11"/>
      <c r="E1124" s="12">
        <v>10.0</v>
      </c>
      <c r="F1124" s="13" t="s">
        <v>5316</v>
      </c>
      <c r="G1124" s="14" t="s">
        <v>5317</v>
      </c>
      <c r="H1124" s="15" t="b">
        <v>1</v>
      </c>
      <c r="I1124" s="16" t="b">
        <v>0</v>
      </c>
      <c r="J1124" s="16" t="b">
        <v>0</v>
      </c>
      <c r="K1124" s="16" t="b">
        <v>0</v>
      </c>
      <c r="L1124" s="17" t="b">
        <v>0</v>
      </c>
      <c r="M1124" s="18" t="s">
        <v>5318</v>
      </c>
      <c r="O1124" s="40"/>
      <c r="P1124" s="15" t="b">
        <v>1</v>
      </c>
      <c r="Q1124" s="22" t="b">
        <v>1</v>
      </c>
      <c r="R1124" s="23" t="b">
        <v>1</v>
      </c>
      <c r="S1124" s="39"/>
      <c r="W1124" s="40"/>
      <c r="X1124" s="39"/>
      <c r="AI1124" s="41"/>
      <c r="AO1124" s="40"/>
    </row>
    <row r="1125">
      <c r="A1125" s="30" t="s">
        <v>5319</v>
      </c>
      <c r="B1125" s="37"/>
      <c r="C1125" s="44" t="s">
        <v>5320</v>
      </c>
      <c r="D1125" s="54" t="s">
        <v>5321</v>
      </c>
      <c r="E1125" s="34" t="s">
        <v>5322</v>
      </c>
      <c r="F1125" s="35"/>
      <c r="G1125" s="36" t="s">
        <v>5323</v>
      </c>
      <c r="H1125" s="21" t="b">
        <v>0</v>
      </c>
      <c r="I1125" s="16" t="b">
        <v>0</v>
      </c>
      <c r="J1125" s="16" t="b">
        <v>0</v>
      </c>
      <c r="K1125" s="16" t="b">
        <v>0</v>
      </c>
      <c r="L1125" s="23" t="b">
        <v>1</v>
      </c>
      <c r="M1125" s="18" t="s">
        <v>5324</v>
      </c>
      <c r="N1125" s="37"/>
      <c r="O1125" s="38"/>
      <c r="P1125" s="21" t="b">
        <v>0</v>
      </c>
      <c r="Q1125" s="16" t="b">
        <v>0</v>
      </c>
      <c r="R1125" s="23" t="b">
        <v>1</v>
      </c>
      <c r="S1125" s="39"/>
      <c r="W1125" s="40"/>
      <c r="X1125" s="39"/>
      <c r="AI1125" s="41"/>
      <c r="AJ1125" s="27" t="b">
        <v>0</v>
      </c>
      <c r="AK1125" s="27" t="b">
        <v>0</v>
      </c>
      <c r="AL1125" s="27" t="b">
        <v>0</v>
      </c>
      <c r="AM1125" s="27" t="b">
        <v>0</v>
      </c>
      <c r="AN1125" s="27" t="b">
        <v>0</v>
      </c>
      <c r="AO1125" s="28" t="b">
        <v>0</v>
      </c>
      <c r="AP1125" s="27" t="b">
        <v>0</v>
      </c>
      <c r="AQ1125" s="27" t="b">
        <v>0</v>
      </c>
      <c r="AR1125" s="27" t="b">
        <v>0</v>
      </c>
      <c r="AS1125" s="27" t="b">
        <v>0</v>
      </c>
      <c r="AT1125" s="27" t="b">
        <v>0</v>
      </c>
      <c r="AU1125" s="27" t="b">
        <v>0</v>
      </c>
      <c r="AV1125" s="27" t="b">
        <v>0</v>
      </c>
      <c r="AW1125" s="27" t="b">
        <v>0</v>
      </c>
      <c r="AX1125" s="27" t="b">
        <v>0</v>
      </c>
      <c r="AY1125" s="27" t="b">
        <v>0</v>
      </c>
      <c r="AZ1125" s="29"/>
    </row>
    <row r="1126">
      <c r="A1126" s="9" t="s">
        <v>5325</v>
      </c>
      <c r="B1126" s="10"/>
      <c r="C1126" s="11"/>
      <c r="E1126" s="12" t="s">
        <v>5326</v>
      </c>
      <c r="F1126" s="10"/>
      <c r="G1126" s="14" t="s">
        <v>5327</v>
      </c>
      <c r="H1126" s="15" t="b">
        <v>1</v>
      </c>
      <c r="I1126" s="16" t="b">
        <v>0</v>
      </c>
      <c r="J1126" s="16" t="b">
        <v>0</v>
      </c>
      <c r="K1126" s="16" t="b">
        <v>0</v>
      </c>
      <c r="L1126" s="17" t="b">
        <v>0</v>
      </c>
      <c r="M1126" s="18" t="s">
        <v>5328</v>
      </c>
      <c r="O1126" s="40"/>
      <c r="P1126" s="21" t="b">
        <v>0</v>
      </c>
      <c r="Q1126" s="22" t="b">
        <v>1</v>
      </c>
      <c r="R1126" s="17" t="b">
        <v>0</v>
      </c>
      <c r="S1126" s="39"/>
      <c r="W1126" s="40"/>
      <c r="X1126" s="39"/>
      <c r="AI1126" s="41"/>
      <c r="AO1126" s="40"/>
    </row>
    <row r="1127">
      <c r="A1127" s="45" t="s">
        <v>5329</v>
      </c>
      <c r="B1127" s="37"/>
      <c r="C1127" s="32" t="s">
        <v>5330</v>
      </c>
      <c r="D1127" s="29"/>
      <c r="E1127" s="46">
        <v>50.0</v>
      </c>
      <c r="F1127" s="29"/>
      <c r="G1127" s="47" t="s">
        <v>5331</v>
      </c>
      <c r="H1127" s="21" t="b">
        <v>0</v>
      </c>
      <c r="I1127" s="16" t="b">
        <v>0</v>
      </c>
      <c r="J1127" s="22" t="b">
        <v>1</v>
      </c>
      <c r="K1127" s="16" t="b">
        <v>0</v>
      </c>
      <c r="L1127" s="17" t="b">
        <v>0</v>
      </c>
      <c r="M1127" s="18"/>
      <c r="O1127" s="40"/>
      <c r="P1127" s="26" t="b">
        <v>0</v>
      </c>
      <c r="Q1127" s="27" t="b">
        <v>0</v>
      </c>
      <c r="R1127" s="64" t="b">
        <v>1</v>
      </c>
      <c r="S1127" s="39"/>
      <c r="W1127" s="40"/>
      <c r="X1127" s="39"/>
      <c r="AI1127" s="41"/>
      <c r="AJ1127" s="27" t="b">
        <v>0</v>
      </c>
      <c r="AK1127" s="27" t="b">
        <v>0</v>
      </c>
      <c r="AL1127" s="27" t="b">
        <v>0</v>
      </c>
      <c r="AM1127" s="27" t="b">
        <v>0</v>
      </c>
      <c r="AN1127" s="63" t="b">
        <v>1</v>
      </c>
      <c r="AO1127" s="28" t="b">
        <v>0</v>
      </c>
      <c r="AP1127" s="63" t="b">
        <v>1</v>
      </c>
      <c r="AQ1127" s="27" t="b">
        <v>0</v>
      </c>
      <c r="AR1127" s="27" t="b">
        <v>0</v>
      </c>
      <c r="AS1127" s="27" t="b">
        <v>0</v>
      </c>
      <c r="AT1127" s="27" t="b">
        <v>0</v>
      </c>
      <c r="AU1127" s="27" t="b">
        <v>0</v>
      </c>
      <c r="AV1127" s="27" t="b">
        <v>0</v>
      </c>
      <c r="AW1127" s="27" t="b">
        <v>0</v>
      </c>
      <c r="AX1127" s="27" t="b">
        <v>0</v>
      </c>
      <c r="AY1127" s="27" t="b">
        <v>0</v>
      </c>
      <c r="AZ1127" s="29" t="s">
        <v>101</v>
      </c>
    </row>
    <row r="1128">
      <c r="A1128" s="9" t="s">
        <v>5332</v>
      </c>
      <c r="B1128" s="10"/>
      <c r="C1128" s="48" t="s">
        <v>5333</v>
      </c>
      <c r="E1128" s="12">
        <v>8.0</v>
      </c>
      <c r="F1128" s="13" t="s">
        <v>5334</v>
      </c>
      <c r="G1128" s="14" t="s">
        <v>5335</v>
      </c>
      <c r="H1128" s="15" t="b">
        <v>1</v>
      </c>
      <c r="I1128" s="16" t="b">
        <v>0</v>
      </c>
      <c r="J1128" s="16" t="b">
        <v>0</v>
      </c>
      <c r="K1128" s="16" t="b">
        <v>0</v>
      </c>
      <c r="L1128" s="17" t="b">
        <v>0</v>
      </c>
      <c r="M1128" s="18" t="s">
        <v>2481</v>
      </c>
      <c r="O1128" s="40"/>
      <c r="P1128" s="15" t="b">
        <v>1</v>
      </c>
      <c r="Q1128" s="22" t="b">
        <v>1</v>
      </c>
      <c r="R1128" s="23" t="b">
        <v>1</v>
      </c>
      <c r="S1128" s="39"/>
      <c r="W1128" s="40"/>
      <c r="X1128" s="39"/>
      <c r="AI1128" s="41"/>
      <c r="AO1128" s="40"/>
    </row>
    <row r="1129">
      <c r="A1129" s="45" t="s">
        <v>5336</v>
      </c>
      <c r="B1129" s="45" t="s">
        <v>5337</v>
      </c>
      <c r="C1129" s="59"/>
      <c r="D1129" s="19"/>
      <c r="E1129" s="34">
        <v>1.0</v>
      </c>
      <c r="F1129" s="45"/>
      <c r="G1129" s="57" t="s">
        <v>5338</v>
      </c>
      <c r="H1129" s="21" t="b">
        <v>0</v>
      </c>
      <c r="I1129" s="22" t="b">
        <v>1</v>
      </c>
      <c r="J1129" s="16" t="b">
        <v>0</v>
      </c>
      <c r="K1129" s="16" t="b">
        <v>0</v>
      </c>
      <c r="L1129" s="17" t="b">
        <v>0</v>
      </c>
      <c r="M1129" s="18"/>
      <c r="O1129" s="40"/>
      <c r="P1129" s="21" t="b">
        <v>0</v>
      </c>
      <c r="Q1129" s="16" t="b">
        <v>0</v>
      </c>
      <c r="R1129" s="17" t="b">
        <v>0</v>
      </c>
      <c r="S1129" s="61" t="b">
        <v>1</v>
      </c>
      <c r="T1129" s="22" t="b">
        <v>1</v>
      </c>
      <c r="U1129" s="16" t="b">
        <v>0</v>
      </c>
      <c r="V1129" s="16" t="b">
        <v>0</v>
      </c>
      <c r="W1129" s="17" t="b">
        <v>0</v>
      </c>
      <c r="X1129" s="21" t="b">
        <v>0</v>
      </c>
      <c r="Y1129" s="16" t="b">
        <v>0</v>
      </c>
      <c r="Z1129" s="16" t="b">
        <v>0</v>
      </c>
      <c r="AA1129" s="16" t="b">
        <v>0</v>
      </c>
      <c r="AB1129" s="22" t="b">
        <v>1</v>
      </c>
      <c r="AC1129" s="16" t="b">
        <v>0</v>
      </c>
      <c r="AD1129" s="16" t="b">
        <v>0</v>
      </c>
      <c r="AE1129" s="16" t="b">
        <v>0</v>
      </c>
      <c r="AF1129" s="16" t="b">
        <v>0</v>
      </c>
      <c r="AG1129" s="16" t="b">
        <v>0</v>
      </c>
      <c r="AH1129" s="19" t="s">
        <v>101</v>
      </c>
      <c r="AI1129" s="25" t="s">
        <v>5339</v>
      </c>
      <c r="AO1129" s="40"/>
    </row>
    <row r="1130">
      <c r="A1130" s="9" t="s">
        <v>5340</v>
      </c>
      <c r="B1130" s="42" t="s">
        <v>5341</v>
      </c>
      <c r="C1130" s="11"/>
      <c r="E1130" s="12">
        <v>5.0</v>
      </c>
      <c r="F1130" s="10"/>
      <c r="G1130" s="14" t="s">
        <v>5342</v>
      </c>
      <c r="H1130" s="15" t="b">
        <v>1</v>
      </c>
      <c r="I1130" s="16" t="b">
        <v>0</v>
      </c>
      <c r="J1130" s="16" t="b">
        <v>0</v>
      </c>
      <c r="K1130" s="16" t="b">
        <v>0</v>
      </c>
      <c r="L1130" s="17" t="b">
        <v>0</v>
      </c>
      <c r="M1130" s="18" t="s">
        <v>5343</v>
      </c>
      <c r="N1130" s="19"/>
      <c r="O1130" s="20"/>
      <c r="P1130" s="21" t="b">
        <v>0</v>
      </c>
      <c r="Q1130" s="16" t="b">
        <v>0</v>
      </c>
      <c r="R1130" s="17" t="b">
        <v>0</v>
      </c>
      <c r="S1130" s="24"/>
      <c r="T1130" s="16"/>
      <c r="U1130" s="16"/>
      <c r="V1130" s="16"/>
      <c r="W1130" s="17"/>
      <c r="X1130" s="21"/>
      <c r="Y1130" s="16"/>
      <c r="Z1130" s="16"/>
      <c r="AA1130" s="16"/>
      <c r="AB1130" s="16"/>
      <c r="AC1130" s="16"/>
      <c r="AD1130" s="16"/>
      <c r="AE1130" s="16"/>
      <c r="AF1130" s="16"/>
      <c r="AG1130" s="16"/>
      <c r="AH1130" s="19"/>
      <c r="AI1130" s="25"/>
      <c r="AJ1130" s="27"/>
      <c r="AK1130" s="27"/>
      <c r="AL1130" s="27"/>
      <c r="AM1130" s="27"/>
      <c r="AN1130" s="27"/>
      <c r="AO1130" s="28"/>
      <c r="AP1130" s="27"/>
      <c r="AQ1130" s="27"/>
      <c r="AR1130" s="27"/>
      <c r="AS1130" s="27"/>
      <c r="AT1130" s="27"/>
      <c r="AU1130" s="27"/>
      <c r="AV1130" s="27"/>
      <c r="AW1130" s="27"/>
      <c r="AX1130" s="27"/>
      <c r="AY1130" s="27"/>
      <c r="AZ1130" s="29"/>
    </row>
    <row r="1131">
      <c r="A1131" s="30" t="s">
        <v>5344</v>
      </c>
      <c r="B1131" s="31" t="s">
        <v>5345</v>
      </c>
      <c r="C1131" s="44" t="s">
        <v>5346</v>
      </c>
      <c r="D1131" s="54" t="s">
        <v>5347</v>
      </c>
      <c r="E1131" s="34">
        <v>2.0</v>
      </c>
      <c r="F1131" s="35" t="s">
        <v>5348</v>
      </c>
      <c r="G1131" s="36" t="s">
        <v>5349</v>
      </c>
      <c r="H1131" s="21" t="b">
        <v>0</v>
      </c>
      <c r="I1131" s="16" t="b">
        <v>0</v>
      </c>
      <c r="J1131" s="16" t="b">
        <v>0</v>
      </c>
      <c r="K1131" s="16" t="b">
        <v>0</v>
      </c>
      <c r="L1131" s="23" t="b">
        <v>1</v>
      </c>
      <c r="M1131" s="18" t="s">
        <v>5350</v>
      </c>
      <c r="N1131" s="37"/>
      <c r="O1131" s="38"/>
      <c r="P1131" s="15" t="b">
        <v>1</v>
      </c>
      <c r="Q1131" s="16" t="b">
        <v>0</v>
      </c>
      <c r="R1131" s="23" t="b">
        <v>1</v>
      </c>
      <c r="S1131" s="39"/>
      <c r="W1131" s="40"/>
      <c r="X1131" s="39"/>
      <c r="AI1131" s="41"/>
      <c r="AJ1131" s="27" t="b">
        <v>0</v>
      </c>
      <c r="AK1131" s="27" t="b">
        <v>0</v>
      </c>
      <c r="AL1131" s="27" t="b">
        <v>0</v>
      </c>
      <c r="AM1131" s="27" t="b">
        <v>0</v>
      </c>
      <c r="AN1131" s="27" t="b">
        <v>0</v>
      </c>
      <c r="AO1131" s="28" t="b">
        <v>0</v>
      </c>
      <c r="AP1131" s="27" t="b">
        <v>0</v>
      </c>
      <c r="AQ1131" s="27" t="b">
        <v>0</v>
      </c>
      <c r="AR1131" s="27" t="b">
        <v>0</v>
      </c>
      <c r="AS1131" s="27" t="b">
        <v>0</v>
      </c>
      <c r="AT1131" s="27" t="b">
        <v>0</v>
      </c>
      <c r="AU1131" s="27" t="b">
        <v>0</v>
      </c>
      <c r="AV1131" s="27" t="b">
        <v>0</v>
      </c>
      <c r="AW1131" s="27" t="b">
        <v>0</v>
      </c>
      <c r="AX1131" s="27" t="b">
        <v>0</v>
      </c>
      <c r="AY1131" s="27" t="b">
        <v>0</v>
      </c>
      <c r="AZ1131" s="29"/>
    </row>
    <row r="1132">
      <c r="A1132" s="45" t="s">
        <v>5351</v>
      </c>
      <c r="B1132" s="45"/>
      <c r="C1132" s="55" t="s">
        <v>5352</v>
      </c>
      <c r="D1132" s="19"/>
      <c r="E1132" s="34">
        <v>5.0</v>
      </c>
      <c r="F1132" s="56" t="s">
        <v>5353</v>
      </c>
      <c r="G1132" s="57" t="s">
        <v>5354</v>
      </c>
      <c r="H1132" s="21" t="b">
        <v>0</v>
      </c>
      <c r="I1132" s="22" t="b">
        <v>1</v>
      </c>
      <c r="J1132" s="16" t="b">
        <v>0</v>
      </c>
      <c r="K1132" s="16" t="b">
        <v>0</v>
      </c>
      <c r="L1132" s="17" t="b">
        <v>0</v>
      </c>
      <c r="M1132" s="18"/>
      <c r="O1132" s="40"/>
      <c r="P1132" s="15" t="b">
        <v>1</v>
      </c>
      <c r="Q1132" s="22" t="b">
        <v>1</v>
      </c>
      <c r="R1132" s="23" t="b">
        <v>1</v>
      </c>
      <c r="S1132" s="61" t="b">
        <v>1</v>
      </c>
      <c r="T1132" s="22" t="b">
        <v>1</v>
      </c>
      <c r="U1132" s="22" t="b">
        <v>1</v>
      </c>
      <c r="V1132" s="16" t="b">
        <v>0</v>
      </c>
      <c r="W1132" s="17" t="b">
        <v>0</v>
      </c>
      <c r="X1132" s="15" t="b">
        <v>1</v>
      </c>
      <c r="Y1132" s="16" t="b">
        <v>0</v>
      </c>
      <c r="Z1132" s="16" t="b">
        <v>0</v>
      </c>
      <c r="AA1132" s="16" t="b">
        <v>0</v>
      </c>
      <c r="AB1132" s="16" t="b">
        <v>0</v>
      </c>
      <c r="AC1132" s="16" t="b">
        <v>0</v>
      </c>
      <c r="AD1132" s="16" t="b">
        <v>0</v>
      </c>
      <c r="AE1132" s="16" t="b">
        <v>0</v>
      </c>
      <c r="AF1132" s="16" t="b">
        <v>0</v>
      </c>
      <c r="AG1132" s="16" t="b">
        <v>0</v>
      </c>
      <c r="AH1132" s="19" t="s">
        <v>101</v>
      </c>
      <c r="AI1132" s="25" t="s">
        <v>5355</v>
      </c>
      <c r="AO1132" s="40"/>
    </row>
    <row r="1133">
      <c r="A1133" s="9" t="s">
        <v>5356</v>
      </c>
      <c r="B1133" s="42" t="s">
        <v>5357</v>
      </c>
      <c r="C1133" s="11"/>
      <c r="E1133" s="12">
        <v>330.0</v>
      </c>
      <c r="F1133" s="13" t="s">
        <v>5358</v>
      </c>
      <c r="G1133" s="14" t="s">
        <v>5359</v>
      </c>
      <c r="H1133" s="15" t="b">
        <v>1</v>
      </c>
      <c r="I1133" s="16" t="b">
        <v>0</v>
      </c>
      <c r="J1133" s="16" t="b">
        <v>0</v>
      </c>
      <c r="K1133" s="16" t="b">
        <v>0</v>
      </c>
      <c r="L1133" s="17" t="b">
        <v>0</v>
      </c>
      <c r="M1133" s="18" t="s">
        <v>5360</v>
      </c>
      <c r="O1133" s="40"/>
      <c r="P1133" s="15" t="b">
        <v>1</v>
      </c>
      <c r="Q1133" s="22" t="b">
        <v>1</v>
      </c>
      <c r="R1133" s="23" t="b">
        <v>1</v>
      </c>
      <c r="S1133" s="39"/>
      <c r="W1133" s="40"/>
      <c r="X1133" s="39"/>
      <c r="AI1133" s="41"/>
      <c r="AO1133" s="40"/>
    </row>
    <row r="1134">
      <c r="A1134" s="45" t="s">
        <v>5361</v>
      </c>
      <c r="B1134" s="37" t="s">
        <v>5362</v>
      </c>
      <c r="C1134" s="67"/>
      <c r="D1134" s="29"/>
      <c r="E1134" s="46">
        <v>1.0</v>
      </c>
      <c r="F1134" s="29"/>
      <c r="G1134" s="47" t="s">
        <v>5363</v>
      </c>
      <c r="H1134" s="21" t="b">
        <v>0</v>
      </c>
      <c r="I1134" s="16" t="b">
        <v>0</v>
      </c>
      <c r="J1134" s="22" t="b">
        <v>1</v>
      </c>
      <c r="K1134" s="16" t="b">
        <v>0</v>
      </c>
      <c r="L1134" s="17" t="b">
        <v>0</v>
      </c>
      <c r="M1134" s="18"/>
      <c r="O1134" s="40"/>
      <c r="P1134" s="26" t="b">
        <v>0</v>
      </c>
      <c r="Q1134" s="63" t="b">
        <v>1</v>
      </c>
      <c r="R1134" s="64" t="b">
        <v>1</v>
      </c>
      <c r="S1134" s="39"/>
      <c r="W1134" s="40"/>
      <c r="X1134" s="39"/>
      <c r="AI1134" s="41"/>
      <c r="AJ1134" s="63" t="b">
        <v>1</v>
      </c>
      <c r="AK1134" s="27" t="b">
        <v>0</v>
      </c>
      <c r="AL1134" s="27" t="b">
        <v>0</v>
      </c>
      <c r="AM1134" s="27" t="b">
        <v>0</v>
      </c>
      <c r="AN1134" s="27" t="b">
        <v>0</v>
      </c>
      <c r="AO1134" s="28" t="b">
        <v>0</v>
      </c>
      <c r="AP1134" s="27" t="b">
        <v>0</v>
      </c>
      <c r="AQ1134" s="27" t="b">
        <v>0</v>
      </c>
      <c r="AR1134" s="27" t="b">
        <v>0</v>
      </c>
      <c r="AS1134" s="27" t="b">
        <v>0</v>
      </c>
      <c r="AT1134" s="27" t="b">
        <v>0</v>
      </c>
      <c r="AU1134" s="27" t="b">
        <v>0</v>
      </c>
      <c r="AV1134" s="27" t="b">
        <v>0</v>
      </c>
      <c r="AW1134" s="27" t="b">
        <v>0</v>
      </c>
      <c r="AX1134" s="27" t="b">
        <v>0</v>
      </c>
      <c r="AY1134" s="63" t="b">
        <v>1</v>
      </c>
      <c r="AZ1134" s="29" t="s">
        <v>101</v>
      </c>
    </row>
    <row r="1135">
      <c r="A1135" s="45" t="s">
        <v>5364</v>
      </c>
      <c r="B1135" s="37"/>
      <c r="C1135" s="32">
        <v>2.7691406835E10</v>
      </c>
      <c r="D1135" s="29"/>
      <c r="E1135" s="46">
        <v>2.0</v>
      </c>
      <c r="F1135" s="33" t="s">
        <v>5365</v>
      </c>
      <c r="G1135" s="47" t="s">
        <v>5366</v>
      </c>
      <c r="H1135" s="21" t="b">
        <v>0</v>
      </c>
      <c r="I1135" s="16" t="b">
        <v>0</v>
      </c>
      <c r="J1135" s="22" t="b">
        <v>1</v>
      </c>
      <c r="K1135" s="16" t="b">
        <v>0</v>
      </c>
      <c r="L1135" s="17" t="b">
        <v>0</v>
      </c>
      <c r="M1135" s="18"/>
      <c r="O1135" s="40"/>
      <c r="P1135" s="26" t="b">
        <v>0</v>
      </c>
      <c r="Q1135" s="27" t="b">
        <v>0</v>
      </c>
      <c r="R1135" s="64" t="b">
        <v>1</v>
      </c>
      <c r="S1135" s="39"/>
      <c r="W1135" s="40"/>
      <c r="X1135" s="39"/>
      <c r="AI1135" s="41"/>
      <c r="AJ1135" s="63" t="b">
        <v>1</v>
      </c>
      <c r="AK1135" s="63" t="b">
        <v>1</v>
      </c>
      <c r="AL1135" s="63" t="b">
        <v>1</v>
      </c>
      <c r="AM1135" s="27" t="b">
        <v>0</v>
      </c>
      <c r="AN1135" s="27" t="b">
        <v>0</v>
      </c>
      <c r="AO1135" s="28" t="b">
        <v>0</v>
      </c>
      <c r="AP1135" s="63" t="b">
        <v>1</v>
      </c>
      <c r="AQ1135" s="27" t="b">
        <v>0</v>
      </c>
      <c r="AR1135" s="27" t="b">
        <v>0</v>
      </c>
      <c r="AS1135" s="27" t="b">
        <v>0</v>
      </c>
      <c r="AT1135" s="27" t="b">
        <v>0</v>
      </c>
      <c r="AU1135" s="27" t="b">
        <v>0</v>
      </c>
      <c r="AV1135" s="27" t="b">
        <v>0</v>
      </c>
      <c r="AW1135" s="27" t="b">
        <v>0</v>
      </c>
      <c r="AX1135" s="63" t="b">
        <v>1</v>
      </c>
      <c r="AY1135" s="27" t="b">
        <v>0</v>
      </c>
      <c r="AZ1135" s="29" t="s">
        <v>101</v>
      </c>
    </row>
    <row r="1136">
      <c r="A1136" s="45" t="s">
        <v>5367</v>
      </c>
      <c r="B1136" s="37" t="s">
        <v>5368</v>
      </c>
      <c r="C1136" s="67"/>
      <c r="D1136" s="29"/>
      <c r="E1136" s="46">
        <v>7.0</v>
      </c>
      <c r="F1136" s="33" t="s">
        <v>5369</v>
      </c>
      <c r="G1136" s="47" t="s">
        <v>5370</v>
      </c>
      <c r="H1136" s="21" t="b">
        <v>0</v>
      </c>
      <c r="I1136" s="16" t="b">
        <v>0</v>
      </c>
      <c r="J1136" s="22" t="b">
        <v>1</v>
      </c>
      <c r="K1136" s="16" t="b">
        <v>0</v>
      </c>
      <c r="L1136" s="17" t="b">
        <v>0</v>
      </c>
      <c r="M1136" s="18"/>
      <c r="O1136" s="40"/>
      <c r="P1136" s="26" t="b">
        <v>0</v>
      </c>
      <c r="Q1136" s="27" t="b">
        <v>0</v>
      </c>
      <c r="R1136" s="28" t="b">
        <v>0</v>
      </c>
      <c r="S1136" s="39"/>
      <c r="W1136" s="40"/>
      <c r="X1136" s="39"/>
      <c r="AI1136" s="41"/>
      <c r="AJ1136" s="63" t="b">
        <v>1</v>
      </c>
      <c r="AK1136" s="63" t="b">
        <v>1</v>
      </c>
      <c r="AL1136" s="63" t="b">
        <v>1</v>
      </c>
      <c r="AM1136" s="27" t="b">
        <v>0</v>
      </c>
      <c r="AN1136" s="27" t="b">
        <v>0</v>
      </c>
      <c r="AO1136" s="28" t="b">
        <v>0</v>
      </c>
      <c r="AP1136" s="27" t="b">
        <v>0</v>
      </c>
      <c r="AQ1136" s="63" t="b">
        <v>1</v>
      </c>
      <c r="AR1136" s="27" t="b">
        <v>0</v>
      </c>
      <c r="AS1136" s="27" t="b">
        <v>0</v>
      </c>
      <c r="AT1136" s="27" t="b">
        <v>0</v>
      </c>
      <c r="AU1136" s="27" t="b">
        <v>0</v>
      </c>
      <c r="AV1136" s="27" t="b">
        <v>0</v>
      </c>
      <c r="AW1136" s="27" t="b">
        <v>0</v>
      </c>
      <c r="AX1136" s="27" t="b">
        <v>0</v>
      </c>
      <c r="AY1136" s="27" t="b">
        <v>0</v>
      </c>
      <c r="AZ1136" s="29" t="s">
        <v>101</v>
      </c>
    </row>
    <row r="1137">
      <c r="A1137" s="45" t="s">
        <v>5371</v>
      </c>
      <c r="B1137" s="37" t="s">
        <v>5372</v>
      </c>
      <c r="C1137" s="32" t="s">
        <v>5373</v>
      </c>
      <c r="D1137" s="33" t="s">
        <v>5374</v>
      </c>
      <c r="E1137" s="46">
        <v>10.0</v>
      </c>
      <c r="F1137" s="29"/>
      <c r="G1137" s="47" t="s">
        <v>75</v>
      </c>
      <c r="H1137" s="21" t="b">
        <v>0</v>
      </c>
      <c r="I1137" s="16" t="b">
        <v>0</v>
      </c>
      <c r="J1137" s="22" t="b">
        <v>1</v>
      </c>
      <c r="K1137" s="16" t="b">
        <v>0</v>
      </c>
      <c r="L1137" s="17" t="b">
        <v>0</v>
      </c>
      <c r="M1137" s="18"/>
      <c r="O1137" s="40"/>
      <c r="P1137" s="26" t="b">
        <v>0</v>
      </c>
      <c r="Q1137" s="63" t="b">
        <v>1</v>
      </c>
      <c r="R1137" s="64" t="b">
        <v>1</v>
      </c>
      <c r="S1137" s="39"/>
      <c r="W1137" s="40"/>
      <c r="X1137" s="39"/>
      <c r="AI1137" s="41"/>
      <c r="AJ1137" s="27" t="b">
        <v>0</v>
      </c>
      <c r="AK1137" s="63" t="b">
        <v>1</v>
      </c>
      <c r="AL1137" s="63" t="b">
        <v>1</v>
      </c>
      <c r="AM1137" s="27" t="b">
        <v>0</v>
      </c>
      <c r="AN1137" s="27" t="b">
        <v>0</v>
      </c>
      <c r="AO1137" s="28" t="b">
        <v>0</v>
      </c>
      <c r="AP1137" s="27" t="b">
        <v>0</v>
      </c>
      <c r="AQ1137" s="27" t="b">
        <v>0</v>
      </c>
      <c r="AR1137" s="27" t="b">
        <v>0</v>
      </c>
      <c r="AS1137" s="27" t="b">
        <v>0</v>
      </c>
      <c r="AT1137" s="27" t="b">
        <v>0</v>
      </c>
      <c r="AU1137" s="27" t="b">
        <v>0</v>
      </c>
      <c r="AV1137" s="27" t="b">
        <v>0</v>
      </c>
      <c r="AW1137" s="27" t="b">
        <v>0</v>
      </c>
      <c r="AX1137" s="63" t="b">
        <v>1</v>
      </c>
      <c r="AY1137" s="27" t="b">
        <v>0</v>
      </c>
      <c r="AZ1137" s="29" t="s">
        <v>101</v>
      </c>
    </row>
    <row r="1138">
      <c r="A1138" s="9" t="s">
        <v>5375</v>
      </c>
      <c r="B1138" s="10"/>
      <c r="C1138" s="11"/>
      <c r="D1138" s="50" t="s">
        <v>5376</v>
      </c>
      <c r="E1138" s="12">
        <v>17.0</v>
      </c>
      <c r="F1138" s="13" t="s">
        <v>5377</v>
      </c>
      <c r="G1138" s="14" t="s">
        <v>5378</v>
      </c>
      <c r="H1138" s="15" t="b">
        <v>1</v>
      </c>
      <c r="I1138" s="16" t="b">
        <v>0</v>
      </c>
      <c r="J1138" s="16" t="b">
        <v>0</v>
      </c>
      <c r="K1138" s="16" t="b">
        <v>0</v>
      </c>
      <c r="L1138" s="17" t="b">
        <v>0</v>
      </c>
      <c r="M1138" s="18" t="s">
        <v>5379</v>
      </c>
      <c r="O1138" s="40"/>
      <c r="P1138" s="15" t="b">
        <v>1</v>
      </c>
      <c r="Q1138" s="22" t="b">
        <v>1</v>
      </c>
      <c r="R1138" s="17" t="b">
        <v>0</v>
      </c>
      <c r="S1138" s="39"/>
      <c r="W1138" s="40"/>
      <c r="X1138" s="39"/>
      <c r="AI1138" s="41"/>
      <c r="AO1138" s="40"/>
    </row>
    <row r="1139">
      <c r="A1139" s="9" t="s">
        <v>5380</v>
      </c>
      <c r="B1139" s="10"/>
      <c r="C1139" s="48" t="s">
        <v>5381</v>
      </c>
      <c r="E1139" s="12">
        <v>30.0</v>
      </c>
      <c r="F1139" s="10"/>
      <c r="G1139" s="14" t="s">
        <v>559</v>
      </c>
      <c r="H1139" s="15" t="b">
        <v>1</v>
      </c>
      <c r="I1139" s="16" t="b">
        <v>0</v>
      </c>
      <c r="J1139" s="16" t="b">
        <v>0</v>
      </c>
      <c r="K1139" s="16" t="b">
        <v>0</v>
      </c>
      <c r="L1139" s="17" t="b">
        <v>0</v>
      </c>
      <c r="M1139" s="18" t="s">
        <v>559</v>
      </c>
      <c r="O1139" s="40"/>
      <c r="P1139" s="15" t="b">
        <v>1</v>
      </c>
      <c r="Q1139" s="16" t="b">
        <v>0</v>
      </c>
      <c r="R1139" s="17" t="b">
        <v>0</v>
      </c>
      <c r="S1139" s="39"/>
      <c r="W1139" s="40"/>
      <c r="X1139" s="39"/>
      <c r="AI1139" s="41"/>
      <c r="AO1139" s="40"/>
    </row>
    <row r="1140">
      <c r="A1140" s="9" t="s">
        <v>5382</v>
      </c>
      <c r="B1140" s="10"/>
      <c r="C1140" s="48" t="s">
        <v>5383</v>
      </c>
      <c r="E1140" s="12">
        <v>1500.0</v>
      </c>
      <c r="F1140" s="13" t="s">
        <v>5384</v>
      </c>
      <c r="G1140" s="14" t="s">
        <v>5385</v>
      </c>
      <c r="H1140" s="15" t="b">
        <v>1</v>
      </c>
      <c r="I1140" s="16" t="b">
        <v>0</v>
      </c>
      <c r="J1140" s="16" t="b">
        <v>0</v>
      </c>
      <c r="K1140" s="16" t="b">
        <v>0</v>
      </c>
      <c r="L1140" s="17" t="b">
        <v>0</v>
      </c>
      <c r="M1140" s="18" t="s">
        <v>5386</v>
      </c>
      <c r="N1140" s="19"/>
      <c r="O1140" s="20"/>
      <c r="P1140" s="15" t="b">
        <v>1</v>
      </c>
      <c r="Q1140" s="22" t="b">
        <v>1</v>
      </c>
      <c r="R1140" s="23" t="b">
        <v>1</v>
      </c>
      <c r="S1140" s="24"/>
      <c r="T1140" s="16"/>
      <c r="U1140" s="16"/>
      <c r="V1140" s="16"/>
      <c r="W1140" s="17"/>
      <c r="X1140" s="21"/>
      <c r="Y1140" s="16"/>
      <c r="Z1140" s="16"/>
      <c r="AA1140" s="16"/>
      <c r="AB1140" s="16"/>
      <c r="AC1140" s="16"/>
      <c r="AD1140" s="16"/>
      <c r="AE1140" s="16"/>
      <c r="AF1140" s="16"/>
      <c r="AG1140" s="16"/>
      <c r="AH1140" s="19"/>
      <c r="AI1140" s="25"/>
      <c r="AJ1140" s="27"/>
      <c r="AK1140" s="27"/>
      <c r="AL1140" s="27"/>
      <c r="AM1140" s="27"/>
      <c r="AN1140" s="27"/>
      <c r="AO1140" s="28"/>
      <c r="AP1140" s="27"/>
      <c r="AQ1140" s="27"/>
      <c r="AR1140" s="27"/>
      <c r="AS1140" s="27"/>
      <c r="AT1140" s="27"/>
      <c r="AU1140" s="27"/>
      <c r="AV1140" s="27"/>
      <c r="AW1140" s="27"/>
      <c r="AX1140" s="27"/>
      <c r="AY1140" s="27"/>
      <c r="AZ1140" s="29"/>
    </row>
    <row r="1141">
      <c r="A1141" s="30" t="s">
        <v>5387</v>
      </c>
      <c r="B1141" s="37"/>
      <c r="C1141" s="44" t="s">
        <v>5388</v>
      </c>
      <c r="D1141" s="33"/>
      <c r="E1141" s="34">
        <v>1.0</v>
      </c>
      <c r="F1141" s="35"/>
      <c r="G1141" s="36" t="s">
        <v>5389</v>
      </c>
      <c r="H1141" s="21" t="b">
        <v>0</v>
      </c>
      <c r="I1141" s="16" t="b">
        <v>0</v>
      </c>
      <c r="J1141" s="16" t="b">
        <v>0</v>
      </c>
      <c r="K1141" s="16" t="b">
        <v>0</v>
      </c>
      <c r="L1141" s="23" t="b">
        <v>1</v>
      </c>
      <c r="M1141" s="18" t="s">
        <v>564</v>
      </c>
      <c r="N1141" s="37"/>
      <c r="O1141" s="38"/>
      <c r="P1141" s="21" t="b">
        <v>0</v>
      </c>
      <c r="Q1141" s="16" t="b">
        <v>0</v>
      </c>
      <c r="R1141" s="23" t="b">
        <v>1</v>
      </c>
      <c r="S1141" s="39"/>
      <c r="W1141" s="40"/>
      <c r="X1141" s="39"/>
      <c r="AI1141" s="41"/>
      <c r="AJ1141" s="27" t="b">
        <v>0</v>
      </c>
      <c r="AK1141" s="27" t="b">
        <v>0</v>
      </c>
      <c r="AL1141" s="27" t="b">
        <v>0</v>
      </c>
      <c r="AM1141" s="27" t="b">
        <v>0</v>
      </c>
      <c r="AN1141" s="27" t="b">
        <v>0</v>
      </c>
      <c r="AO1141" s="28" t="b">
        <v>0</v>
      </c>
      <c r="AP1141" s="27" t="b">
        <v>0</v>
      </c>
      <c r="AQ1141" s="27" t="b">
        <v>0</v>
      </c>
      <c r="AR1141" s="27" t="b">
        <v>0</v>
      </c>
      <c r="AS1141" s="27" t="b">
        <v>0</v>
      </c>
      <c r="AT1141" s="27" t="b">
        <v>0</v>
      </c>
      <c r="AU1141" s="27" t="b">
        <v>0</v>
      </c>
      <c r="AV1141" s="27" t="b">
        <v>0</v>
      </c>
      <c r="AW1141" s="27" t="b">
        <v>0</v>
      </c>
      <c r="AX1141" s="27" t="b">
        <v>0</v>
      </c>
      <c r="AY1141" s="27" t="b">
        <v>0</v>
      </c>
      <c r="AZ1141" s="29"/>
    </row>
    <row r="1142">
      <c r="A1142" s="9" t="s">
        <v>5390</v>
      </c>
      <c r="B1142" s="42" t="s">
        <v>5391</v>
      </c>
      <c r="C1142" s="11"/>
      <c r="E1142" s="12">
        <v>40.0</v>
      </c>
      <c r="F1142" s="13" t="s">
        <v>5392</v>
      </c>
      <c r="G1142" s="14" t="s">
        <v>5393</v>
      </c>
      <c r="H1142" s="15" t="b">
        <v>1</v>
      </c>
      <c r="I1142" s="16" t="b">
        <v>0</v>
      </c>
      <c r="J1142" s="16" t="b">
        <v>0</v>
      </c>
      <c r="K1142" s="16" t="b">
        <v>0</v>
      </c>
      <c r="L1142" s="17" t="b">
        <v>0</v>
      </c>
      <c r="M1142" s="18" t="s">
        <v>5394</v>
      </c>
      <c r="N1142" s="19"/>
      <c r="O1142" s="20"/>
      <c r="P1142" s="21" t="b">
        <v>0</v>
      </c>
      <c r="Q1142" s="16" t="b">
        <v>0</v>
      </c>
      <c r="R1142" s="17" t="b">
        <v>0</v>
      </c>
      <c r="S1142" s="24"/>
      <c r="T1142" s="16"/>
      <c r="U1142" s="16"/>
      <c r="V1142" s="16"/>
      <c r="W1142" s="17"/>
      <c r="X1142" s="21"/>
      <c r="Y1142" s="16"/>
      <c r="Z1142" s="16"/>
      <c r="AA1142" s="16"/>
      <c r="AB1142" s="16"/>
      <c r="AC1142" s="16"/>
      <c r="AD1142" s="16"/>
      <c r="AE1142" s="16"/>
      <c r="AF1142" s="16"/>
      <c r="AG1142" s="16"/>
      <c r="AH1142" s="19"/>
      <c r="AI1142" s="25"/>
      <c r="AJ1142" s="27"/>
      <c r="AK1142" s="27"/>
      <c r="AL1142" s="27"/>
      <c r="AM1142" s="27"/>
      <c r="AN1142" s="27"/>
      <c r="AO1142" s="28"/>
      <c r="AP1142" s="27"/>
      <c r="AQ1142" s="27"/>
      <c r="AR1142" s="27"/>
      <c r="AS1142" s="27"/>
      <c r="AT1142" s="27"/>
      <c r="AU1142" s="27"/>
      <c r="AV1142" s="27"/>
      <c r="AW1142" s="27"/>
      <c r="AX1142" s="27"/>
      <c r="AY1142" s="27"/>
      <c r="AZ1142" s="29"/>
    </row>
    <row r="1143">
      <c r="A1143" s="45" t="s">
        <v>5395</v>
      </c>
      <c r="B1143" s="37"/>
      <c r="C1143" s="32" t="s">
        <v>5396</v>
      </c>
      <c r="D1143" s="29"/>
      <c r="E1143" s="46">
        <v>3.0</v>
      </c>
      <c r="F1143" s="33" t="s">
        <v>5397</v>
      </c>
      <c r="G1143" s="47" t="s">
        <v>5398</v>
      </c>
      <c r="H1143" s="21" t="b">
        <v>0</v>
      </c>
      <c r="I1143" s="16" t="b">
        <v>0</v>
      </c>
      <c r="J1143" s="22" t="b">
        <v>1</v>
      </c>
      <c r="K1143" s="16" t="b">
        <v>0</v>
      </c>
      <c r="L1143" s="17" t="b">
        <v>0</v>
      </c>
      <c r="M1143" s="18"/>
      <c r="O1143" s="40"/>
      <c r="P1143" s="26" t="b">
        <v>0</v>
      </c>
      <c r="Q1143" s="27" t="b">
        <v>0</v>
      </c>
      <c r="R1143" s="28" t="b">
        <v>0</v>
      </c>
      <c r="S1143" s="39"/>
      <c r="W1143" s="40"/>
      <c r="X1143" s="39"/>
      <c r="AI1143" s="41"/>
      <c r="AJ1143" s="63" t="b">
        <v>1</v>
      </c>
      <c r="AK1143" s="27" t="b">
        <v>0</v>
      </c>
      <c r="AL1143" s="27" t="b">
        <v>0</v>
      </c>
      <c r="AM1143" s="27" t="b">
        <v>0</v>
      </c>
      <c r="AN1143" s="27" t="b">
        <v>0</v>
      </c>
      <c r="AO1143" s="28" t="b">
        <v>0</v>
      </c>
      <c r="AP1143" s="63" t="b">
        <v>1</v>
      </c>
      <c r="AQ1143" s="27" t="b">
        <v>0</v>
      </c>
      <c r="AR1143" s="63" t="b">
        <v>1</v>
      </c>
      <c r="AS1143" s="27" t="b">
        <v>0</v>
      </c>
      <c r="AT1143" s="27" t="b">
        <v>0</v>
      </c>
      <c r="AU1143" s="27" t="b">
        <v>0</v>
      </c>
      <c r="AV1143" s="27" t="b">
        <v>0</v>
      </c>
      <c r="AW1143" s="27" t="b">
        <v>0</v>
      </c>
      <c r="AX1143" s="27" t="b">
        <v>0</v>
      </c>
      <c r="AY1143" s="27" t="b">
        <v>0</v>
      </c>
      <c r="AZ1143" s="29" t="s">
        <v>101</v>
      </c>
    </row>
    <row r="1144">
      <c r="A1144" s="45" t="s">
        <v>5399</v>
      </c>
      <c r="B1144" s="45"/>
      <c r="C1144" s="55">
        <v>3.1639040773E10</v>
      </c>
      <c r="D1144" s="19"/>
      <c r="E1144" s="34">
        <v>4.0</v>
      </c>
      <c r="F1144" s="56" t="s">
        <v>5400</v>
      </c>
      <c r="G1144" s="57" t="s">
        <v>5401</v>
      </c>
      <c r="H1144" s="21" t="b">
        <v>0</v>
      </c>
      <c r="I1144" s="22" t="b">
        <v>1</v>
      </c>
      <c r="J1144" s="16" t="b">
        <v>0</v>
      </c>
      <c r="K1144" s="16" t="b">
        <v>0</v>
      </c>
      <c r="L1144" s="17" t="b">
        <v>0</v>
      </c>
      <c r="M1144" s="18"/>
      <c r="O1144" s="40"/>
      <c r="P1144" s="21" t="b">
        <v>0</v>
      </c>
      <c r="Q1144" s="16" t="b">
        <v>0</v>
      </c>
      <c r="R1144" s="17" t="b">
        <v>0</v>
      </c>
      <c r="S1144" s="61" t="b">
        <v>1</v>
      </c>
      <c r="T1144" s="22" t="b">
        <v>1</v>
      </c>
      <c r="U1144" s="16" t="b">
        <v>0</v>
      </c>
      <c r="V1144" s="16" t="b">
        <v>0</v>
      </c>
      <c r="W1144" s="17" t="b">
        <v>0</v>
      </c>
      <c r="X1144" s="15" t="b">
        <v>1</v>
      </c>
      <c r="Y1144" s="16" t="b">
        <v>0</v>
      </c>
      <c r="Z1144" s="16" t="b">
        <v>0</v>
      </c>
      <c r="AA1144" s="16" t="b">
        <v>0</v>
      </c>
      <c r="AB1144" s="16" t="b">
        <v>0</v>
      </c>
      <c r="AC1144" s="16" t="b">
        <v>0</v>
      </c>
      <c r="AD1144" s="16" t="b">
        <v>0</v>
      </c>
      <c r="AE1144" s="16" t="b">
        <v>0</v>
      </c>
      <c r="AF1144" s="16" t="b">
        <v>0</v>
      </c>
      <c r="AG1144" s="22" t="b">
        <v>1</v>
      </c>
      <c r="AH1144" s="19" t="s">
        <v>101</v>
      </c>
      <c r="AI1144" s="25" t="s">
        <v>508</v>
      </c>
      <c r="AO1144" s="40"/>
    </row>
    <row r="1145">
      <c r="A1145" s="30" t="s">
        <v>5402</v>
      </c>
      <c r="B1145" s="37"/>
      <c r="C1145" s="32"/>
      <c r="D1145" s="54" t="s">
        <v>5403</v>
      </c>
      <c r="E1145" s="34">
        <v>70.0</v>
      </c>
      <c r="F1145" s="35" t="s">
        <v>5404</v>
      </c>
      <c r="G1145" s="36" t="s">
        <v>5405</v>
      </c>
      <c r="H1145" s="21" t="b">
        <v>0</v>
      </c>
      <c r="I1145" s="16" t="b">
        <v>0</v>
      </c>
      <c r="J1145" s="16" t="b">
        <v>0</v>
      </c>
      <c r="K1145" s="16" t="b">
        <v>0</v>
      </c>
      <c r="L1145" s="23" t="b">
        <v>1</v>
      </c>
      <c r="M1145" s="18" t="s">
        <v>216</v>
      </c>
      <c r="N1145" s="37"/>
      <c r="O1145" s="38"/>
      <c r="P1145" s="21" t="b">
        <v>0</v>
      </c>
      <c r="Q1145" s="16" t="b">
        <v>0</v>
      </c>
      <c r="R1145" s="23" t="b">
        <v>1</v>
      </c>
      <c r="S1145" s="39"/>
      <c r="W1145" s="40"/>
      <c r="X1145" s="39"/>
      <c r="AI1145" s="41"/>
      <c r="AJ1145" s="27" t="b">
        <v>0</v>
      </c>
      <c r="AK1145" s="27" t="b">
        <v>0</v>
      </c>
      <c r="AL1145" s="27" t="b">
        <v>0</v>
      </c>
      <c r="AM1145" s="27" t="b">
        <v>0</v>
      </c>
      <c r="AN1145" s="27" t="b">
        <v>0</v>
      </c>
      <c r="AO1145" s="28" t="b">
        <v>0</v>
      </c>
      <c r="AP1145" s="27" t="b">
        <v>0</v>
      </c>
      <c r="AQ1145" s="27" t="b">
        <v>0</v>
      </c>
      <c r="AR1145" s="27" t="b">
        <v>0</v>
      </c>
      <c r="AS1145" s="27" t="b">
        <v>0</v>
      </c>
      <c r="AT1145" s="27" t="b">
        <v>0</v>
      </c>
      <c r="AU1145" s="27" t="b">
        <v>0</v>
      </c>
      <c r="AV1145" s="27" t="b">
        <v>0</v>
      </c>
      <c r="AW1145" s="27" t="b">
        <v>0</v>
      </c>
      <c r="AX1145" s="27" t="b">
        <v>0</v>
      </c>
      <c r="AY1145" s="27" t="b">
        <v>0</v>
      </c>
      <c r="AZ1145" s="29"/>
    </row>
    <row r="1146">
      <c r="A1146" s="45" t="s">
        <v>5406</v>
      </c>
      <c r="B1146" s="37" t="s">
        <v>5407</v>
      </c>
      <c r="C1146" s="32"/>
      <c r="D1146" s="33"/>
      <c r="E1146" s="46" t="s">
        <v>5408</v>
      </c>
      <c r="F1146" s="29"/>
      <c r="G1146" s="47" t="s">
        <v>5409</v>
      </c>
      <c r="H1146" s="21" t="b">
        <v>0</v>
      </c>
      <c r="I1146" s="16" t="b">
        <v>0</v>
      </c>
      <c r="J1146" s="16" t="b">
        <v>0</v>
      </c>
      <c r="K1146" s="22" t="b">
        <v>1</v>
      </c>
      <c r="L1146" s="17" t="b">
        <v>0</v>
      </c>
      <c r="M1146" s="18"/>
      <c r="N1146" s="37" t="s">
        <v>136</v>
      </c>
      <c r="O1146" s="38" t="s">
        <v>5410</v>
      </c>
      <c r="P1146" s="26" t="b">
        <v>0</v>
      </c>
      <c r="Q1146" s="27" t="b">
        <v>0</v>
      </c>
      <c r="R1146" s="28" t="b">
        <v>0</v>
      </c>
      <c r="S1146" s="39"/>
      <c r="W1146" s="40"/>
      <c r="X1146" s="39"/>
      <c r="AI1146" s="41"/>
      <c r="AJ1146" s="27" t="b">
        <v>0</v>
      </c>
      <c r="AK1146" s="27" t="b">
        <v>0</v>
      </c>
      <c r="AL1146" s="27" t="b">
        <v>0</v>
      </c>
      <c r="AM1146" s="27" t="b">
        <v>0</v>
      </c>
      <c r="AN1146" s="27" t="b">
        <v>0</v>
      </c>
      <c r="AO1146" s="28" t="b">
        <v>0</v>
      </c>
      <c r="AP1146" s="27" t="b">
        <v>0</v>
      </c>
      <c r="AQ1146" s="27" t="b">
        <v>0</v>
      </c>
      <c r="AR1146" s="27" t="b">
        <v>0</v>
      </c>
      <c r="AS1146" s="27" t="b">
        <v>0</v>
      </c>
      <c r="AT1146" s="27" t="b">
        <v>0</v>
      </c>
      <c r="AU1146" s="27" t="b">
        <v>0</v>
      </c>
      <c r="AV1146" s="27" t="b">
        <v>0</v>
      </c>
      <c r="AW1146" s="27" t="b">
        <v>0</v>
      </c>
      <c r="AX1146" s="27" t="b">
        <v>0</v>
      </c>
      <c r="AY1146" s="27" t="b">
        <v>0</v>
      </c>
      <c r="AZ1146" s="29"/>
    </row>
    <row r="1147">
      <c r="A1147" s="30" t="s">
        <v>5411</v>
      </c>
      <c r="B1147" s="31" t="s">
        <v>5412</v>
      </c>
      <c r="C1147" s="32"/>
      <c r="D1147" s="33"/>
      <c r="E1147" s="34">
        <v>400.0</v>
      </c>
      <c r="F1147" s="35"/>
      <c r="G1147" s="36" t="s">
        <v>5413</v>
      </c>
      <c r="H1147" s="21" t="b">
        <v>0</v>
      </c>
      <c r="I1147" s="16" t="b">
        <v>0</v>
      </c>
      <c r="J1147" s="16" t="b">
        <v>0</v>
      </c>
      <c r="K1147" s="16" t="b">
        <v>0</v>
      </c>
      <c r="L1147" s="23" t="b">
        <v>1</v>
      </c>
      <c r="M1147" s="18" t="s">
        <v>5414</v>
      </c>
      <c r="N1147" s="37"/>
      <c r="O1147" s="38"/>
      <c r="P1147" s="21" t="b">
        <v>0</v>
      </c>
      <c r="Q1147" s="16" t="b">
        <v>0</v>
      </c>
      <c r="R1147" s="23" t="b">
        <v>1</v>
      </c>
      <c r="S1147" s="39"/>
      <c r="W1147" s="40"/>
      <c r="X1147" s="39"/>
      <c r="AI1147" s="41"/>
      <c r="AJ1147" s="27" t="b">
        <v>0</v>
      </c>
      <c r="AK1147" s="27" t="b">
        <v>0</v>
      </c>
      <c r="AL1147" s="27" t="b">
        <v>0</v>
      </c>
      <c r="AM1147" s="27" t="b">
        <v>0</v>
      </c>
      <c r="AN1147" s="27" t="b">
        <v>0</v>
      </c>
      <c r="AO1147" s="28" t="b">
        <v>0</v>
      </c>
      <c r="AP1147" s="27" t="b">
        <v>0</v>
      </c>
      <c r="AQ1147" s="27" t="b">
        <v>0</v>
      </c>
      <c r="AR1147" s="27" t="b">
        <v>0</v>
      </c>
      <c r="AS1147" s="27" t="b">
        <v>0</v>
      </c>
      <c r="AT1147" s="27" t="b">
        <v>0</v>
      </c>
      <c r="AU1147" s="27" t="b">
        <v>0</v>
      </c>
      <c r="AV1147" s="27" t="b">
        <v>0</v>
      </c>
      <c r="AW1147" s="27" t="b">
        <v>0</v>
      </c>
      <c r="AX1147" s="27" t="b">
        <v>0</v>
      </c>
      <c r="AY1147" s="27" t="b">
        <v>0</v>
      </c>
      <c r="AZ1147" s="29"/>
    </row>
    <row r="1148">
      <c r="A1148" s="9" t="s">
        <v>5415</v>
      </c>
      <c r="B1148" s="10"/>
      <c r="C1148" s="11"/>
      <c r="E1148" s="12">
        <v>30.0</v>
      </c>
      <c r="F1148" s="13" t="s">
        <v>5416</v>
      </c>
      <c r="G1148" s="14" t="s">
        <v>5417</v>
      </c>
      <c r="H1148" s="15" t="b">
        <v>1</v>
      </c>
      <c r="I1148" s="16" t="b">
        <v>0</v>
      </c>
      <c r="J1148" s="16" t="b">
        <v>0</v>
      </c>
      <c r="K1148" s="16" t="b">
        <v>0</v>
      </c>
      <c r="L1148" s="17" t="b">
        <v>0</v>
      </c>
      <c r="M1148" s="18" t="s">
        <v>5418</v>
      </c>
      <c r="O1148" s="40"/>
      <c r="P1148" s="21" t="b">
        <v>0</v>
      </c>
      <c r="Q1148" s="16" t="b">
        <v>0</v>
      </c>
      <c r="R1148" s="23" t="b">
        <v>1</v>
      </c>
      <c r="S1148" s="39"/>
      <c r="W1148" s="40"/>
      <c r="X1148" s="39"/>
      <c r="AI1148" s="41"/>
      <c r="AO1148" s="40"/>
    </row>
    <row r="1149">
      <c r="A1149" s="30" t="s">
        <v>5419</v>
      </c>
      <c r="B1149" s="37"/>
      <c r="C1149" s="44" t="s">
        <v>5420</v>
      </c>
      <c r="D1149" s="33"/>
      <c r="E1149" s="34">
        <v>1.0</v>
      </c>
      <c r="F1149" s="35"/>
      <c r="G1149" s="36" t="s">
        <v>5421</v>
      </c>
      <c r="H1149" s="21" t="b">
        <v>0</v>
      </c>
      <c r="I1149" s="16" t="b">
        <v>0</v>
      </c>
      <c r="J1149" s="16" t="b">
        <v>0</v>
      </c>
      <c r="K1149" s="16" t="b">
        <v>0</v>
      </c>
      <c r="L1149" s="23" t="b">
        <v>1</v>
      </c>
      <c r="M1149" s="18" t="s">
        <v>5422</v>
      </c>
      <c r="N1149" s="37"/>
      <c r="O1149" s="38"/>
      <c r="P1149" s="21" t="b">
        <v>0</v>
      </c>
      <c r="Q1149" s="22" t="b">
        <v>1</v>
      </c>
      <c r="R1149" s="23" t="b">
        <v>1</v>
      </c>
      <c r="S1149" s="39"/>
      <c r="W1149" s="40"/>
      <c r="X1149" s="39"/>
      <c r="AI1149" s="41"/>
      <c r="AJ1149" s="27" t="b">
        <v>0</v>
      </c>
      <c r="AK1149" s="27" t="b">
        <v>0</v>
      </c>
      <c r="AL1149" s="27" t="b">
        <v>0</v>
      </c>
      <c r="AM1149" s="27" t="b">
        <v>0</v>
      </c>
      <c r="AN1149" s="27" t="b">
        <v>0</v>
      </c>
      <c r="AO1149" s="28" t="b">
        <v>0</v>
      </c>
      <c r="AP1149" s="27" t="b">
        <v>0</v>
      </c>
      <c r="AQ1149" s="27" t="b">
        <v>0</v>
      </c>
      <c r="AR1149" s="27" t="b">
        <v>0</v>
      </c>
      <c r="AS1149" s="27" t="b">
        <v>0</v>
      </c>
      <c r="AT1149" s="27" t="b">
        <v>0</v>
      </c>
      <c r="AU1149" s="27" t="b">
        <v>0</v>
      </c>
      <c r="AV1149" s="27" t="b">
        <v>0</v>
      </c>
      <c r="AW1149" s="27" t="b">
        <v>0</v>
      </c>
      <c r="AX1149" s="27" t="b">
        <v>0</v>
      </c>
      <c r="AY1149" s="27" t="b">
        <v>0</v>
      </c>
      <c r="AZ1149" s="29"/>
    </row>
    <row r="1150">
      <c r="A1150" s="30" t="s">
        <v>5423</v>
      </c>
      <c r="B1150" s="31" t="s">
        <v>5424</v>
      </c>
      <c r="C1150" s="32"/>
      <c r="D1150" s="33"/>
      <c r="E1150" s="34">
        <v>1.0</v>
      </c>
      <c r="F1150" s="35"/>
      <c r="G1150" s="36" t="s">
        <v>5425</v>
      </c>
      <c r="H1150" s="21" t="b">
        <v>0</v>
      </c>
      <c r="I1150" s="16" t="b">
        <v>0</v>
      </c>
      <c r="J1150" s="16" t="b">
        <v>0</v>
      </c>
      <c r="K1150" s="16" t="b">
        <v>0</v>
      </c>
      <c r="L1150" s="23" t="b">
        <v>1</v>
      </c>
      <c r="M1150" s="18" t="s">
        <v>5426</v>
      </c>
      <c r="N1150" s="37"/>
      <c r="O1150" s="38"/>
      <c r="P1150" s="21" t="b">
        <v>0</v>
      </c>
      <c r="Q1150" s="16" t="b">
        <v>0</v>
      </c>
      <c r="R1150" s="23" t="b">
        <v>1</v>
      </c>
      <c r="S1150" s="39"/>
      <c r="W1150" s="40"/>
      <c r="X1150" s="39"/>
      <c r="AI1150" s="41"/>
      <c r="AJ1150" s="27" t="b">
        <v>0</v>
      </c>
      <c r="AK1150" s="27" t="b">
        <v>0</v>
      </c>
      <c r="AL1150" s="27" t="b">
        <v>0</v>
      </c>
      <c r="AM1150" s="27" t="b">
        <v>0</v>
      </c>
      <c r="AN1150" s="27" t="b">
        <v>0</v>
      </c>
      <c r="AO1150" s="28" t="b">
        <v>0</v>
      </c>
      <c r="AP1150" s="27" t="b">
        <v>0</v>
      </c>
      <c r="AQ1150" s="27" t="b">
        <v>0</v>
      </c>
      <c r="AR1150" s="27" t="b">
        <v>0</v>
      </c>
      <c r="AS1150" s="27" t="b">
        <v>0</v>
      </c>
      <c r="AT1150" s="27" t="b">
        <v>0</v>
      </c>
      <c r="AU1150" s="27" t="b">
        <v>0</v>
      </c>
      <c r="AV1150" s="27" t="b">
        <v>0</v>
      </c>
      <c r="AW1150" s="27" t="b">
        <v>0</v>
      </c>
      <c r="AX1150" s="27" t="b">
        <v>0</v>
      </c>
      <c r="AY1150" s="27" t="b">
        <v>0</v>
      </c>
      <c r="AZ1150" s="29"/>
    </row>
    <row r="1151">
      <c r="A1151" s="9" t="s">
        <v>5427</v>
      </c>
      <c r="B1151" s="42" t="s">
        <v>5428</v>
      </c>
      <c r="C1151" s="11"/>
      <c r="D1151" s="9" t="s">
        <v>1221</v>
      </c>
      <c r="E1151" s="12" t="s">
        <v>1221</v>
      </c>
      <c r="F1151" s="42" t="s">
        <v>1221</v>
      </c>
      <c r="G1151" s="14" t="s">
        <v>5429</v>
      </c>
      <c r="H1151" s="15" t="b">
        <v>1</v>
      </c>
      <c r="I1151" s="16" t="b">
        <v>0</v>
      </c>
      <c r="J1151" s="16" t="b">
        <v>0</v>
      </c>
      <c r="K1151" s="16" t="b">
        <v>0</v>
      </c>
      <c r="L1151" s="17" t="b">
        <v>0</v>
      </c>
      <c r="M1151" s="18" t="s">
        <v>5430</v>
      </c>
      <c r="O1151" s="40"/>
      <c r="P1151" s="15" t="b">
        <v>1</v>
      </c>
      <c r="Q1151" s="22" t="b">
        <v>1</v>
      </c>
      <c r="R1151" s="23" t="b">
        <v>1</v>
      </c>
      <c r="S1151" s="39"/>
      <c r="W1151" s="40"/>
      <c r="X1151" s="39"/>
      <c r="AI1151" s="41"/>
      <c r="AO1151" s="40"/>
    </row>
    <row r="1152">
      <c r="A1152" s="9" t="s">
        <v>5431</v>
      </c>
      <c r="B1152" s="10"/>
      <c r="C1152" s="48" t="s">
        <v>5432</v>
      </c>
      <c r="E1152" s="12">
        <v>20.0</v>
      </c>
      <c r="F1152" s="13" t="s">
        <v>5433</v>
      </c>
      <c r="G1152" s="14" t="s">
        <v>5434</v>
      </c>
      <c r="H1152" s="15" t="b">
        <v>1</v>
      </c>
      <c r="I1152" s="16" t="b">
        <v>0</v>
      </c>
      <c r="J1152" s="16" t="b">
        <v>0</v>
      </c>
      <c r="K1152" s="16" t="b">
        <v>0</v>
      </c>
      <c r="L1152" s="17" t="b">
        <v>0</v>
      </c>
      <c r="M1152" s="18" t="s">
        <v>5435</v>
      </c>
      <c r="N1152" s="19"/>
      <c r="O1152" s="20"/>
      <c r="P1152" s="21" t="b">
        <v>0</v>
      </c>
      <c r="Q1152" s="16" t="b">
        <v>0</v>
      </c>
      <c r="R1152" s="23" t="b">
        <v>1</v>
      </c>
      <c r="S1152" s="24"/>
      <c r="T1152" s="16"/>
      <c r="U1152" s="16"/>
      <c r="V1152" s="16"/>
      <c r="W1152" s="17"/>
      <c r="X1152" s="21"/>
      <c r="Y1152" s="16"/>
      <c r="Z1152" s="16"/>
      <c r="AA1152" s="16"/>
      <c r="AB1152" s="16"/>
      <c r="AC1152" s="16"/>
      <c r="AD1152" s="16"/>
      <c r="AE1152" s="16"/>
      <c r="AF1152" s="16"/>
      <c r="AG1152" s="16"/>
      <c r="AH1152" s="19"/>
      <c r="AI1152" s="25"/>
      <c r="AJ1152" s="27"/>
      <c r="AK1152" s="27"/>
      <c r="AL1152" s="27"/>
      <c r="AM1152" s="27"/>
      <c r="AN1152" s="27"/>
      <c r="AO1152" s="28"/>
      <c r="AP1152" s="27"/>
      <c r="AQ1152" s="27"/>
      <c r="AR1152" s="27"/>
      <c r="AS1152" s="27"/>
      <c r="AT1152" s="27"/>
      <c r="AU1152" s="27"/>
      <c r="AV1152" s="27"/>
      <c r="AW1152" s="27"/>
      <c r="AX1152" s="27"/>
      <c r="AY1152" s="27"/>
      <c r="AZ1152" s="29"/>
    </row>
    <row r="1153">
      <c r="A1153" s="45" t="s">
        <v>5436</v>
      </c>
      <c r="B1153" s="37"/>
      <c r="C1153" s="32" t="s">
        <v>5437</v>
      </c>
      <c r="D1153" s="29"/>
      <c r="E1153" s="46">
        <v>8.0</v>
      </c>
      <c r="F1153" s="29"/>
      <c r="G1153" s="47" t="s">
        <v>5438</v>
      </c>
      <c r="H1153" s="21" t="b">
        <v>0</v>
      </c>
      <c r="I1153" s="16" t="b">
        <v>0</v>
      </c>
      <c r="J1153" s="22" t="b">
        <v>1</v>
      </c>
      <c r="K1153" s="16" t="b">
        <v>0</v>
      </c>
      <c r="L1153" s="17" t="b">
        <v>0</v>
      </c>
      <c r="M1153" s="18"/>
      <c r="O1153" s="40"/>
      <c r="P1153" s="26" t="b">
        <v>0</v>
      </c>
      <c r="Q1153" s="27" t="b">
        <v>0</v>
      </c>
      <c r="R1153" s="64" t="b">
        <v>1</v>
      </c>
      <c r="S1153" s="39"/>
      <c r="W1153" s="40"/>
      <c r="X1153" s="39"/>
      <c r="AI1153" s="41"/>
      <c r="AJ1153" s="27" t="b">
        <v>0</v>
      </c>
      <c r="AK1153" s="63" t="b">
        <v>1</v>
      </c>
      <c r="AL1153" s="63" t="b">
        <v>1</v>
      </c>
      <c r="AM1153" s="27" t="b">
        <v>0</v>
      </c>
      <c r="AN1153" s="27" t="b">
        <v>0</v>
      </c>
      <c r="AO1153" s="28" t="b">
        <v>0</v>
      </c>
      <c r="AP1153" s="27" t="b">
        <v>0</v>
      </c>
      <c r="AQ1153" s="63" t="b">
        <v>1</v>
      </c>
      <c r="AR1153" s="63" t="b">
        <v>1</v>
      </c>
      <c r="AS1153" s="27" t="b">
        <v>0</v>
      </c>
      <c r="AT1153" s="27" t="b">
        <v>0</v>
      </c>
      <c r="AU1153" s="27" t="b">
        <v>0</v>
      </c>
      <c r="AV1153" s="27" t="b">
        <v>0</v>
      </c>
      <c r="AW1153" s="27" t="b">
        <v>0</v>
      </c>
      <c r="AX1153" s="27" t="b">
        <v>0</v>
      </c>
      <c r="AY1153" s="27" t="b">
        <v>0</v>
      </c>
      <c r="AZ1153" s="29" t="s">
        <v>101</v>
      </c>
    </row>
    <row r="1154">
      <c r="A1154" s="30" t="s">
        <v>5439</v>
      </c>
      <c r="B1154" s="31" t="s">
        <v>5440</v>
      </c>
      <c r="C1154" s="32"/>
      <c r="D1154" s="33"/>
      <c r="E1154" s="34" t="s">
        <v>5026</v>
      </c>
      <c r="F1154" s="35" t="s">
        <v>5441</v>
      </c>
      <c r="G1154" s="36" t="s">
        <v>5442</v>
      </c>
      <c r="H1154" s="21" t="b">
        <v>0</v>
      </c>
      <c r="I1154" s="16" t="b">
        <v>0</v>
      </c>
      <c r="J1154" s="16" t="b">
        <v>0</v>
      </c>
      <c r="K1154" s="16" t="b">
        <v>0</v>
      </c>
      <c r="L1154" s="23" t="b">
        <v>1</v>
      </c>
      <c r="M1154" s="18" t="s">
        <v>5443</v>
      </c>
      <c r="N1154" s="37"/>
      <c r="O1154" s="38"/>
      <c r="P1154" s="21" t="b">
        <v>0</v>
      </c>
      <c r="Q1154" s="16" t="b">
        <v>0</v>
      </c>
      <c r="R1154" s="23" t="b">
        <v>1</v>
      </c>
      <c r="S1154" s="39"/>
      <c r="W1154" s="40"/>
      <c r="X1154" s="39"/>
      <c r="AI1154" s="41"/>
      <c r="AJ1154" s="27" t="b">
        <v>0</v>
      </c>
      <c r="AK1154" s="27" t="b">
        <v>0</v>
      </c>
      <c r="AL1154" s="27" t="b">
        <v>0</v>
      </c>
      <c r="AM1154" s="27" t="b">
        <v>0</v>
      </c>
      <c r="AN1154" s="27" t="b">
        <v>0</v>
      </c>
      <c r="AO1154" s="28" t="b">
        <v>0</v>
      </c>
      <c r="AP1154" s="27" t="b">
        <v>0</v>
      </c>
      <c r="AQ1154" s="27" t="b">
        <v>0</v>
      </c>
      <c r="AR1154" s="27" t="b">
        <v>0</v>
      </c>
      <c r="AS1154" s="27" t="b">
        <v>0</v>
      </c>
      <c r="AT1154" s="27" t="b">
        <v>0</v>
      </c>
      <c r="AU1154" s="27" t="b">
        <v>0</v>
      </c>
      <c r="AV1154" s="27" t="b">
        <v>0</v>
      </c>
      <c r="AW1154" s="27" t="b">
        <v>0</v>
      </c>
      <c r="AX1154" s="27" t="b">
        <v>0</v>
      </c>
      <c r="AY1154" s="27" t="b">
        <v>0</v>
      </c>
      <c r="AZ1154" s="29"/>
    </row>
    <row r="1155">
      <c r="A1155" s="30" t="s">
        <v>5444</v>
      </c>
      <c r="B1155" s="37"/>
      <c r="C1155" s="44" t="s">
        <v>5445</v>
      </c>
      <c r="D1155" s="33"/>
      <c r="E1155" s="34">
        <v>50.0</v>
      </c>
      <c r="F1155" s="35" t="s">
        <v>5446</v>
      </c>
      <c r="G1155" s="36" t="s">
        <v>5447</v>
      </c>
      <c r="H1155" s="21" t="b">
        <v>0</v>
      </c>
      <c r="I1155" s="16" t="b">
        <v>0</v>
      </c>
      <c r="J1155" s="16" t="b">
        <v>0</v>
      </c>
      <c r="K1155" s="16" t="b">
        <v>0</v>
      </c>
      <c r="L1155" s="23" t="b">
        <v>1</v>
      </c>
      <c r="M1155" s="18" t="s">
        <v>5448</v>
      </c>
      <c r="N1155" s="37"/>
      <c r="O1155" s="38"/>
      <c r="P1155" s="21" t="b">
        <v>0</v>
      </c>
      <c r="Q1155" s="16" t="b">
        <v>0</v>
      </c>
      <c r="R1155" s="23" t="b">
        <v>1</v>
      </c>
      <c r="S1155" s="39"/>
      <c r="W1155" s="40"/>
      <c r="X1155" s="39"/>
      <c r="AI1155" s="41"/>
      <c r="AJ1155" s="27" t="b">
        <v>0</v>
      </c>
      <c r="AK1155" s="27" t="b">
        <v>0</v>
      </c>
      <c r="AL1155" s="27" t="b">
        <v>0</v>
      </c>
      <c r="AM1155" s="27" t="b">
        <v>0</v>
      </c>
      <c r="AN1155" s="27" t="b">
        <v>0</v>
      </c>
      <c r="AO1155" s="28" t="b">
        <v>0</v>
      </c>
      <c r="AP1155" s="27" t="b">
        <v>0</v>
      </c>
      <c r="AQ1155" s="27" t="b">
        <v>0</v>
      </c>
      <c r="AR1155" s="27" t="b">
        <v>0</v>
      </c>
      <c r="AS1155" s="27" t="b">
        <v>0</v>
      </c>
      <c r="AT1155" s="27" t="b">
        <v>0</v>
      </c>
      <c r="AU1155" s="27" t="b">
        <v>0</v>
      </c>
      <c r="AV1155" s="27" t="b">
        <v>0</v>
      </c>
      <c r="AW1155" s="27" t="b">
        <v>0</v>
      </c>
      <c r="AX1155" s="27" t="b">
        <v>0</v>
      </c>
      <c r="AY1155" s="27" t="b">
        <v>0</v>
      </c>
      <c r="AZ1155" s="29"/>
    </row>
    <row r="1156">
      <c r="A1156" s="30" t="s">
        <v>5449</v>
      </c>
      <c r="B1156" s="37"/>
      <c r="C1156" s="44" t="s">
        <v>5450</v>
      </c>
      <c r="D1156" s="33"/>
      <c r="E1156" s="34">
        <v>10.0</v>
      </c>
      <c r="F1156" s="35"/>
      <c r="G1156" s="36" t="s">
        <v>5451</v>
      </c>
      <c r="H1156" s="21" t="b">
        <v>0</v>
      </c>
      <c r="I1156" s="16" t="b">
        <v>0</v>
      </c>
      <c r="J1156" s="16" t="b">
        <v>0</v>
      </c>
      <c r="K1156" s="16" t="b">
        <v>0</v>
      </c>
      <c r="L1156" s="23" t="b">
        <v>1</v>
      </c>
      <c r="M1156" s="18" t="s">
        <v>5452</v>
      </c>
      <c r="N1156" s="37"/>
      <c r="O1156" s="38"/>
      <c r="P1156" s="21" t="b">
        <v>0</v>
      </c>
      <c r="Q1156" s="16" t="b">
        <v>0</v>
      </c>
      <c r="R1156" s="17" t="b">
        <v>0</v>
      </c>
      <c r="S1156" s="39"/>
      <c r="W1156" s="40"/>
      <c r="X1156" s="39"/>
      <c r="AI1156" s="41"/>
      <c r="AJ1156" s="27" t="b">
        <v>0</v>
      </c>
      <c r="AK1156" s="27" t="b">
        <v>0</v>
      </c>
      <c r="AL1156" s="27" t="b">
        <v>0</v>
      </c>
      <c r="AM1156" s="27" t="b">
        <v>0</v>
      </c>
      <c r="AN1156" s="27" t="b">
        <v>0</v>
      </c>
      <c r="AO1156" s="28" t="b">
        <v>0</v>
      </c>
      <c r="AP1156" s="27" t="b">
        <v>0</v>
      </c>
      <c r="AQ1156" s="27" t="b">
        <v>0</v>
      </c>
      <c r="AR1156" s="27" t="b">
        <v>0</v>
      </c>
      <c r="AS1156" s="27" t="b">
        <v>0</v>
      </c>
      <c r="AT1156" s="27" t="b">
        <v>0</v>
      </c>
      <c r="AU1156" s="27" t="b">
        <v>0</v>
      </c>
      <c r="AV1156" s="27" t="b">
        <v>0</v>
      </c>
      <c r="AW1156" s="27" t="b">
        <v>0</v>
      </c>
      <c r="AX1156" s="27" t="b">
        <v>0</v>
      </c>
      <c r="AY1156" s="27" t="b">
        <v>0</v>
      </c>
      <c r="AZ1156" s="29"/>
    </row>
    <row r="1157">
      <c r="A1157" s="9" t="s">
        <v>5453</v>
      </c>
      <c r="B1157" s="10"/>
      <c r="C1157" s="48" t="s">
        <v>5454</v>
      </c>
      <c r="E1157" s="12">
        <v>50.0</v>
      </c>
      <c r="F1157" s="10"/>
      <c r="G1157" s="14" t="s">
        <v>5455</v>
      </c>
      <c r="H1157" s="15" t="b">
        <v>1</v>
      </c>
      <c r="I1157" s="16" t="b">
        <v>0</v>
      </c>
      <c r="J1157" s="16" t="b">
        <v>0</v>
      </c>
      <c r="K1157" s="16" t="b">
        <v>0</v>
      </c>
      <c r="L1157" s="17" t="b">
        <v>0</v>
      </c>
      <c r="M1157" s="18" t="s">
        <v>5456</v>
      </c>
      <c r="O1157" s="40"/>
      <c r="P1157" s="15" t="b">
        <v>1</v>
      </c>
      <c r="Q1157" s="22" t="b">
        <v>1</v>
      </c>
      <c r="R1157" s="23" t="b">
        <v>1</v>
      </c>
      <c r="S1157" s="39"/>
      <c r="W1157" s="40"/>
      <c r="X1157" s="39"/>
      <c r="AI1157" s="41"/>
      <c r="AO1157" s="40"/>
    </row>
    <row r="1158">
      <c r="A1158" s="45" t="s">
        <v>5457</v>
      </c>
      <c r="B1158" s="45" t="s">
        <v>5458</v>
      </c>
      <c r="C1158" s="59"/>
      <c r="D1158" s="19"/>
      <c r="E1158" s="34">
        <v>11.0</v>
      </c>
      <c r="F1158" s="56" t="s">
        <v>5459</v>
      </c>
      <c r="G1158" s="57" t="s">
        <v>5460</v>
      </c>
      <c r="H1158" s="21" t="b">
        <v>0</v>
      </c>
      <c r="I1158" s="22" t="b">
        <v>1</v>
      </c>
      <c r="J1158" s="16" t="b">
        <v>0</v>
      </c>
      <c r="K1158" s="16" t="b">
        <v>0</v>
      </c>
      <c r="L1158" s="17" t="b">
        <v>0</v>
      </c>
      <c r="M1158" s="18"/>
      <c r="O1158" s="40"/>
      <c r="P1158" s="21" t="b">
        <v>0</v>
      </c>
      <c r="Q1158" s="16" t="b">
        <v>0</v>
      </c>
      <c r="R1158" s="23" t="b">
        <v>1</v>
      </c>
      <c r="S1158" s="24" t="b">
        <v>0</v>
      </c>
      <c r="T1158" s="22" t="b">
        <v>1</v>
      </c>
      <c r="U1158" s="22" t="b">
        <v>1</v>
      </c>
      <c r="V1158" s="16" t="b">
        <v>0</v>
      </c>
      <c r="W1158" s="17" t="b">
        <v>0</v>
      </c>
      <c r="X1158" s="21" t="b">
        <v>0</v>
      </c>
      <c r="Y1158" s="22" t="b">
        <v>1</v>
      </c>
      <c r="Z1158" s="16" t="b">
        <v>0</v>
      </c>
      <c r="AA1158" s="16" t="b">
        <v>0</v>
      </c>
      <c r="AB1158" s="22" t="b">
        <v>1</v>
      </c>
      <c r="AC1158" s="16" t="b">
        <v>0</v>
      </c>
      <c r="AD1158" s="22" t="b">
        <v>1</v>
      </c>
      <c r="AE1158" s="16" t="b">
        <v>0</v>
      </c>
      <c r="AF1158" s="16" t="b">
        <v>0</v>
      </c>
      <c r="AG1158" s="16" t="b">
        <v>0</v>
      </c>
      <c r="AH1158" s="19" t="s">
        <v>101</v>
      </c>
      <c r="AI1158" s="25" t="s">
        <v>5461</v>
      </c>
      <c r="AO1158" s="40"/>
    </row>
    <row r="1159">
      <c r="A1159" s="30" t="s">
        <v>5462</v>
      </c>
      <c r="B1159" s="31" t="s">
        <v>5463</v>
      </c>
      <c r="C1159" s="32"/>
      <c r="D1159" s="33"/>
      <c r="E1159" s="34">
        <v>15.0</v>
      </c>
      <c r="F1159" s="35" t="s">
        <v>5464</v>
      </c>
      <c r="G1159" s="36" t="s">
        <v>5465</v>
      </c>
      <c r="H1159" s="21" t="b">
        <v>0</v>
      </c>
      <c r="I1159" s="16" t="b">
        <v>0</v>
      </c>
      <c r="J1159" s="16" t="b">
        <v>0</v>
      </c>
      <c r="K1159" s="16" t="b">
        <v>0</v>
      </c>
      <c r="L1159" s="23" t="b">
        <v>1</v>
      </c>
      <c r="M1159" s="18" t="s">
        <v>5466</v>
      </c>
      <c r="N1159" s="37"/>
      <c r="O1159" s="38"/>
      <c r="P1159" s="15" t="b">
        <v>1</v>
      </c>
      <c r="Q1159" s="22" t="b">
        <v>1</v>
      </c>
      <c r="R1159" s="23" t="b">
        <v>1</v>
      </c>
      <c r="S1159" s="39"/>
      <c r="W1159" s="40"/>
      <c r="X1159" s="39"/>
      <c r="AI1159" s="41"/>
      <c r="AJ1159" s="27" t="b">
        <v>0</v>
      </c>
      <c r="AK1159" s="27" t="b">
        <v>0</v>
      </c>
      <c r="AL1159" s="27" t="b">
        <v>0</v>
      </c>
      <c r="AM1159" s="27" t="b">
        <v>0</v>
      </c>
      <c r="AN1159" s="27" t="b">
        <v>0</v>
      </c>
      <c r="AO1159" s="28" t="b">
        <v>0</v>
      </c>
      <c r="AP1159" s="27" t="b">
        <v>0</v>
      </c>
      <c r="AQ1159" s="27" t="b">
        <v>0</v>
      </c>
      <c r="AR1159" s="27" t="b">
        <v>0</v>
      </c>
      <c r="AS1159" s="27" t="b">
        <v>0</v>
      </c>
      <c r="AT1159" s="27" t="b">
        <v>0</v>
      </c>
      <c r="AU1159" s="27" t="b">
        <v>0</v>
      </c>
      <c r="AV1159" s="27" t="b">
        <v>0</v>
      </c>
      <c r="AW1159" s="27" t="b">
        <v>0</v>
      </c>
      <c r="AX1159" s="27" t="b">
        <v>0</v>
      </c>
      <c r="AY1159" s="27" t="b">
        <v>0</v>
      </c>
      <c r="AZ1159" s="29"/>
    </row>
    <row r="1160">
      <c r="A1160" s="45" t="s">
        <v>5467</v>
      </c>
      <c r="B1160" s="37" t="s">
        <v>5468</v>
      </c>
      <c r="C1160" s="32">
        <v>9.19159007007E11</v>
      </c>
      <c r="D1160" s="33" t="s">
        <v>5469</v>
      </c>
      <c r="E1160" s="46">
        <v>8.0</v>
      </c>
      <c r="F1160" s="29"/>
      <c r="G1160" s="47" t="s">
        <v>5470</v>
      </c>
      <c r="H1160" s="21" t="b">
        <v>0</v>
      </c>
      <c r="I1160" s="16" t="b">
        <v>0</v>
      </c>
      <c r="J1160" s="16" t="b">
        <v>0</v>
      </c>
      <c r="K1160" s="22" t="b">
        <v>1</v>
      </c>
      <c r="L1160" s="17" t="b">
        <v>0</v>
      </c>
      <c r="M1160" s="18"/>
      <c r="N1160" s="37" t="s">
        <v>136</v>
      </c>
      <c r="O1160" s="38" t="s">
        <v>5471</v>
      </c>
      <c r="P1160" s="26" t="b">
        <v>0</v>
      </c>
      <c r="Q1160" s="27" t="b">
        <v>0</v>
      </c>
      <c r="R1160" s="28" t="b">
        <v>0</v>
      </c>
      <c r="S1160" s="39"/>
      <c r="W1160" s="40"/>
      <c r="X1160" s="39"/>
      <c r="AI1160" s="41"/>
      <c r="AJ1160" s="27" t="b">
        <v>0</v>
      </c>
      <c r="AK1160" s="27" t="b">
        <v>0</v>
      </c>
      <c r="AL1160" s="27" t="b">
        <v>0</v>
      </c>
      <c r="AM1160" s="27" t="b">
        <v>0</v>
      </c>
      <c r="AN1160" s="27" t="b">
        <v>0</v>
      </c>
      <c r="AO1160" s="28" t="b">
        <v>0</v>
      </c>
      <c r="AP1160" s="27" t="b">
        <v>0</v>
      </c>
      <c r="AQ1160" s="27" t="b">
        <v>0</v>
      </c>
      <c r="AR1160" s="27" t="b">
        <v>0</v>
      </c>
      <c r="AS1160" s="27" t="b">
        <v>0</v>
      </c>
      <c r="AT1160" s="27" t="b">
        <v>0</v>
      </c>
      <c r="AU1160" s="27" t="b">
        <v>0</v>
      </c>
      <c r="AV1160" s="27" t="b">
        <v>0</v>
      </c>
      <c r="AW1160" s="27" t="b">
        <v>0</v>
      </c>
      <c r="AX1160" s="27" t="b">
        <v>0</v>
      </c>
      <c r="AY1160" s="27" t="b">
        <v>0</v>
      </c>
      <c r="AZ1160" s="29"/>
    </row>
    <row r="1161">
      <c r="A1161" s="30" t="s">
        <v>5472</v>
      </c>
      <c r="B1161" s="37"/>
      <c r="C1161" s="44" t="s">
        <v>5473</v>
      </c>
      <c r="D1161" s="33"/>
      <c r="E1161" s="34">
        <v>240.0</v>
      </c>
      <c r="F1161" s="35"/>
      <c r="G1161" s="36" t="s">
        <v>5474</v>
      </c>
      <c r="H1161" s="21" t="b">
        <v>0</v>
      </c>
      <c r="I1161" s="16" t="b">
        <v>0</v>
      </c>
      <c r="J1161" s="16" t="b">
        <v>0</v>
      </c>
      <c r="K1161" s="16" t="b">
        <v>0</v>
      </c>
      <c r="L1161" s="23" t="b">
        <v>1</v>
      </c>
      <c r="M1161" s="18" t="s">
        <v>5475</v>
      </c>
      <c r="N1161" s="37"/>
      <c r="O1161" s="38"/>
      <c r="P1161" s="21" t="b">
        <v>0</v>
      </c>
      <c r="Q1161" s="22" t="b">
        <v>1</v>
      </c>
      <c r="R1161" s="23" t="b">
        <v>1</v>
      </c>
      <c r="S1161" s="39"/>
      <c r="W1161" s="40"/>
      <c r="X1161" s="39"/>
      <c r="AI1161" s="41"/>
      <c r="AJ1161" s="27" t="b">
        <v>0</v>
      </c>
      <c r="AK1161" s="27" t="b">
        <v>0</v>
      </c>
      <c r="AL1161" s="27" t="b">
        <v>0</v>
      </c>
      <c r="AM1161" s="27" t="b">
        <v>0</v>
      </c>
      <c r="AN1161" s="27" t="b">
        <v>0</v>
      </c>
      <c r="AO1161" s="28" t="b">
        <v>0</v>
      </c>
      <c r="AP1161" s="27" t="b">
        <v>0</v>
      </c>
      <c r="AQ1161" s="27" t="b">
        <v>0</v>
      </c>
      <c r="AR1161" s="27" t="b">
        <v>0</v>
      </c>
      <c r="AS1161" s="27" t="b">
        <v>0</v>
      </c>
      <c r="AT1161" s="27" t="b">
        <v>0</v>
      </c>
      <c r="AU1161" s="27" t="b">
        <v>0</v>
      </c>
      <c r="AV1161" s="27" t="b">
        <v>0</v>
      </c>
      <c r="AW1161" s="27" t="b">
        <v>0</v>
      </c>
      <c r="AX1161" s="27" t="b">
        <v>0</v>
      </c>
      <c r="AY1161" s="27" t="b">
        <v>0</v>
      </c>
      <c r="AZ1161" s="29"/>
    </row>
    <row r="1162">
      <c r="A1162" s="9" t="s">
        <v>5476</v>
      </c>
      <c r="B1162" s="42" t="s">
        <v>5477</v>
      </c>
      <c r="C1162" s="48" t="s">
        <v>5478</v>
      </c>
      <c r="D1162" s="50" t="s">
        <v>5479</v>
      </c>
      <c r="E1162" s="12">
        <v>1.0</v>
      </c>
      <c r="F1162" s="13" t="s">
        <v>5480</v>
      </c>
      <c r="G1162" s="14" t="s">
        <v>5481</v>
      </c>
      <c r="H1162" s="15" t="b">
        <v>1</v>
      </c>
      <c r="I1162" s="16" t="b">
        <v>0</v>
      </c>
      <c r="J1162" s="16" t="b">
        <v>0</v>
      </c>
      <c r="K1162" s="16" t="b">
        <v>0</v>
      </c>
      <c r="L1162" s="17" t="b">
        <v>0</v>
      </c>
      <c r="M1162" s="18" t="s">
        <v>5482</v>
      </c>
      <c r="O1162" s="40"/>
      <c r="P1162" s="15" t="b">
        <v>1</v>
      </c>
      <c r="Q1162" s="16" t="b">
        <v>0</v>
      </c>
      <c r="R1162" s="17" t="b">
        <v>0</v>
      </c>
      <c r="S1162" s="39"/>
      <c r="W1162" s="40"/>
      <c r="X1162" s="39"/>
      <c r="AI1162" s="41"/>
      <c r="AO1162" s="40"/>
    </row>
    <row r="1163">
      <c r="A1163" s="9" t="s">
        <v>5483</v>
      </c>
      <c r="B1163" s="10"/>
      <c r="C1163" s="48" t="s">
        <v>5484</v>
      </c>
      <c r="E1163" s="12">
        <v>1.0</v>
      </c>
      <c r="F1163" s="13" t="s">
        <v>5485</v>
      </c>
      <c r="G1163" s="14" t="s">
        <v>5486</v>
      </c>
      <c r="H1163" s="15" t="b">
        <v>1</v>
      </c>
      <c r="I1163" s="16" t="b">
        <v>0</v>
      </c>
      <c r="J1163" s="16" t="b">
        <v>0</v>
      </c>
      <c r="K1163" s="16" t="b">
        <v>0</v>
      </c>
      <c r="L1163" s="17" t="b">
        <v>0</v>
      </c>
      <c r="M1163" s="18" t="s">
        <v>5487</v>
      </c>
      <c r="O1163" s="40"/>
      <c r="P1163" s="15" t="b">
        <v>1</v>
      </c>
      <c r="Q1163" s="16" t="b">
        <v>0</v>
      </c>
      <c r="R1163" s="17" t="b">
        <v>0</v>
      </c>
      <c r="S1163" s="39"/>
      <c r="W1163" s="40"/>
      <c r="X1163" s="39"/>
      <c r="AI1163" s="41"/>
      <c r="AO1163" s="40"/>
    </row>
    <row r="1164">
      <c r="A1164" s="9" t="s">
        <v>5488</v>
      </c>
      <c r="B1164" s="42" t="s">
        <v>5489</v>
      </c>
      <c r="C1164" s="11"/>
      <c r="E1164" s="12">
        <v>4.0</v>
      </c>
      <c r="F1164" s="10"/>
      <c r="G1164" s="14" t="s">
        <v>5490</v>
      </c>
      <c r="H1164" s="15" t="b">
        <v>1</v>
      </c>
      <c r="I1164" s="16" t="b">
        <v>0</v>
      </c>
      <c r="J1164" s="16" t="b">
        <v>0</v>
      </c>
      <c r="K1164" s="16" t="b">
        <v>0</v>
      </c>
      <c r="L1164" s="17" t="b">
        <v>0</v>
      </c>
      <c r="M1164" s="18" t="s">
        <v>5491</v>
      </c>
      <c r="N1164" s="19"/>
      <c r="O1164" s="20"/>
      <c r="P1164" s="15" t="b">
        <v>1</v>
      </c>
      <c r="Q1164" s="16" t="b">
        <v>0</v>
      </c>
      <c r="R1164" s="17" t="b">
        <v>0</v>
      </c>
      <c r="S1164" s="24"/>
      <c r="T1164" s="16"/>
      <c r="U1164" s="16"/>
      <c r="V1164" s="16"/>
      <c r="W1164" s="17"/>
      <c r="X1164" s="21"/>
      <c r="Y1164" s="16"/>
      <c r="Z1164" s="16"/>
      <c r="AA1164" s="16"/>
      <c r="AB1164" s="16"/>
      <c r="AC1164" s="16"/>
      <c r="AD1164" s="16"/>
      <c r="AE1164" s="16"/>
      <c r="AF1164" s="16"/>
      <c r="AG1164" s="16"/>
      <c r="AH1164" s="19"/>
      <c r="AI1164" s="25"/>
      <c r="AJ1164" s="27"/>
      <c r="AK1164" s="27"/>
      <c r="AL1164" s="27"/>
      <c r="AM1164" s="27"/>
      <c r="AN1164" s="27"/>
      <c r="AO1164" s="28"/>
      <c r="AP1164" s="27"/>
      <c r="AQ1164" s="27"/>
      <c r="AR1164" s="27"/>
      <c r="AS1164" s="27"/>
      <c r="AT1164" s="27"/>
      <c r="AU1164" s="27"/>
      <c r="AV1164" s="27"/>
      <c r="AW1164" s="27"/>
      <c r="AX1164" s="27"/>
      <c r="AY1164" s="27"/>
      <c r="AZ1164" s="29"/>
    </row>
    <row r="1165">
      <c r="A1165" s="45" t="s">
        <v>5492</v>
      </c>
      <c r="B1165" s="45"/>
      <c r="C1165" s="55">
        <v>1.8322831223E10</v>
      </c>
      <c r="D1165" s="19"/>
      <c r="E1165" s="34" t="s">
        <v>5493</v>
      </c>
      <c r="F1165" s="45"/>
      <c r="G1165" s="57" t="s">
        <v>5494</v>
      </c>
      <c r="H1165" s="21" t="b">
        <v>0</v>
      </c>
      <c r="I1165" s="22" t="b">
        <v>1</v>
      </c>
      <c r="J1165" s="16" t="b">
        <v>0</v>
      </c>
      <c r="K1165" s="16" t="b">
        <v>0</v>
      </c>
      <c r="L1165" s="17" t="b">
        <v>0</v>
      </c>
      <c r="M1165" s="18"/>
      <c r="O1165" s="40"/>
      <c r="P1165" s="21" t="b">
        <v>0</v>
      </c>
      <c r="Q1165" s="16" t="b">
        <v>0</v>
      </c>
      <c r="R1165" s="23" t="b">
        <v>1</v>
      </c>
      <c r="S1165" s="61" t="b">
        <v>1</v>
      </c>
      <c r="T1165" s="22" t="b">
        <v>1</v>
      </c>
      <c r="U1165" s="16" t="b">
        <v>0</v>
      </c>
      <c r="V1165" s="16" t="b">
        <v>0</v>
      </c>
      <c r="W1165" s="17" t="b">
        <v>0</v>
      </c>
      <c r="X1165" s="15" t="b">
        <v>1</v>
      </c>
      <c r="Y1165" s="16" t="b">
        <v>0</v>
      </c>
      <c r="Z1165" s="16" t="b">
        <v>0</v>
      </c>
      <c r="AA1165" s="16" t="b">
        <v>0</v>
      </c>
      <c r="AB1165" s="16" t="b">
        <v>0</v>
      </c>
      <c r="AC1165" s="16" t="b">
        <v>0</v>
      </c>
      <c r="AD1165" s="16" t="b">
        <v>0</v>
      </c>
      <c r="AE1165" s="16" t="b">
        <v>0</v>
      </c>
      <c r="AF1165" s="16" t="b">
        <v>0</v>
      </c>
      <c r="AG1165" s="16" t="b">
        <v>0</v>
      </c>
      <c r="AH1165" s="19" t="s">
        <v>101</v>
      </c>
      <c r="AI1165" s="25" t="s">
        <v>5495</v>
      </c>
      <c r="AO1165" s="40"/>
    </row>
    <row r="1166">
      <c r="A1166" s="9" t="s">
        <v>5496</v>
      </c>
      <c r="B1166" s="42" t="s">
        <v>5497</v>
      </c>
      <c r="C1166" s="11"/>
      <c r="E1166" s="12">
        <v>5.0</v>
      </c>
      <c r="F1166" s="42" t="s">
        <v>5498</v>
      </c>
      <c r="G1166" s="14" t="s">
        <v>5499</v>
      </c>
      <c r="H1166" s="15" t="b">
        <v>1</v>
      </c>
      <c r="I1166" s="16" t="b">
        <v>0</v>
      </c>
      <c r="J1166" s="16" t="b">
        <v>0</v>
      </c>
      <c r="K1166" s="16" t="b">
        <v>0</v>
      </c>
      <c r="L1166" s="17" t="b">
        <v>0</v>
      </c>
      <c r="M1166" s="18" t="s">
        <v>216</v>
      </c>
      <c r="O1166" s="40"/>
      <c r="P1166" s="15" t="b">
        <v>1</v>
      </c>
      <c r="Q1166" s="16" t="b">
        <v>0</v>
      </c>
      <c r="R1166" s="17" t="b">
        <v>0</v>
      </c>
      <c r="S1166" s="39"/>
      <c r="W1166" s="40"/>
      <c r="X1166" s="39"/>
      <c r="AI1166" s="41"/>
      <c r="AO1166" s="40"/>
    </row>
    <row r="1167">
      <c r="A1167" s="45" t="s">
        <v>5500</v>
      </c>
      <c r="B1167" s="37" t="s">
        <v>5501</v>
      </c>
      <c r="C1167" s="67"/>
      <c r="D1167" s="29"/>
      <c r="E1167" s="46" t="s">
        <v>5502</v>
      </c>
      <c r="F1167" s="29"/>
      <c r="G1167" s="47" t="s">
        <v>5503</v>
      </c>
      <c r="H1167" s="21" t="b">
        <v>0</v>
      </c>
      <c r="I1167" s="16" t="b">
        <v>0</v>
      </c>
      <c r="J1167" s="22" t="b">
        <v>1</v>
      </c>
      <c r="K1167" s="16" t="b">
        <v>0</v>
      </c>
      <c r="L1167" s="17" t="b">
        <v>0</v>
      </c>
      <c r="M1167" s="18"/>
      <c r="O1167" s="40"/>
      <c r="P1167" s="26" t="b">
        <v>0</v>
      </c>
      <c r="Q1167" s="27" t="b">
        <v>0</v>
      </c>
      <c r="R1167" s="64" t="b">
        <v>1</v>
      </c>
      <c r="S1167" s="39"/>
      <c r="W1167" s="40"/>
      <c r="X1167" s="39"/>
      <c r="AI1167" s="41"/>
      <c r="AJ1167" s="63" t="b">
        <v>1</v>
      </c>
      <c r="AK1167" s="27" t="b">
        <v>0</v>
      </c>
      <c r="AL1167" s="27" t="b">
        <v>0</v>
      </c>
      <c r="AM1167" s="27" t="b">
        <v>0</v>
      </c>
      <c r="AN1167" s="27" t="b">
        <v>0</v>
      </c>
      <c r="AO1167" s="28" t="b">
        <v>0</v>
      </c>
      <c r="AP1167" s="63" t="b">
        <v>1</v>
      </c>
      <c r="AQ1167" s="27" t="b">
        <v>0</v>
      </c>
      <c r="AR1167" s="27" t="b">
        <v>0</v>
      </c>
      <c r="AS1167" s="27" t="b">
        <v>0</v>
      </c>
      <c r="AT1167" s="27" t="b">
        <v>0</v>
      </c>
      <c r="AU1167" s="27" t="b">
        <v>0</v>
      </c>
      <c r="AV1167" s="27" t="b">
        <v>0</v>
      </c>
      <c r="AW1167" s="27" t="b">
        <v>0</v>
      </c>
      <c r="AX1167" s="27" t="b">
        <v>0</v>
      </c>
      <c r="AY1167" s="27" t="b">
        <v>0</v>
      </c>
      <c r="AZ1167" s="29" t="s">
        <v>101</v>
      </c>
    </row>
    <row r="1168">
      <c r="A1168" s="30" t="s">
        <v>5504</v>
      </c>
      <c r="B1168" s="31" t="s">
        <v>5505</v>
      </c>
      <c r="C1168" s="32"/>
      <c r="D1168" s="33"/>
      <c r="E1168" s="34">
        <v>9.0</v>
      </c>
      <c r="F1168" s="35"/>
      <c r="G1168" s="36" t="s">
        <v>5506</v>
      </c>
      <c r="H1168" s="21" t="b">
        <v>0</v>
      </c>
      <c r="I1168" s="16" t="b">
        <v>0</v>
      </c>
      <c r="J1168" s="16" t="b">
        <v>0</v>
      </c>
      <c r="K1168" s="16" t="b">
        <v>0</v>
      </c>
      <c r="L1168" s="23" t="b">
        <v>1</v>
      </c>
      <c r="M1168" s="18" t="s">
        <v>5507</v>
      </c>
      <c r="N1168" s="37"/>
      <c r="O1168" s="38"/>
      <c r="P1168" s="15" t="b">
        <v>1</v>
      </c>
      <c r="Q1168" s="22" t="b">
        <v>1</v>
      </c>
      <c r="R1168" s="23" t="b">
        <v>1</v>
      </c>
      <c r="S1168" s="39"/>
      <c r="W1168" s="40"/>
      <c r="X1168" s="39"/>
      <c r="AI1168" s="41"/>
      <c r="AJ1168" s="27" t="b">
        <v>0</v>
      </c>
      <c r="AK1168" s="27" t="b">
        <v>0</v>
      </c>
      <c r="AL1168" s="27" t="b">
        <v>0</v>
      </c>
      <c r="AM1168" s="27" t="b">
        <v>0</v>
      </c>
      <c r="AN1168" s="27" t="b">
        <v>0</v>
      </c>
      <c r="AO1168" s="28" t="b">
        <v>0</v>
      </c>
      <c r="AP1168" s="27" t="b">
        <v>0</v>
      </c>
      <c r="AQ1168" s="27" t="b">
        <v>0</v>
      </c>
      <c r="AR1168" s="27" t="b">
        <v>0</v>
      </c>
      <c r="AS1168" s="27" t="b">
        <v>0</v>
      </c>
      <c r="AT1168" s="27" t="b">
        <v>0</v>
      </c>
      <c r="AU1168" s="27" t="b">
        <v>0</v>
      </c>
      <c r="AV1168" s="27" t="b">
        <v>0</v>
      </c>
      <c r="AW1168" s="27" t="b">
        <v>0</v>
      </c>
      <c r="AX1168" s="27" t="b">
        <v>0</v>
      </c>
      <c r="AY1168" s="27" t="b">
        <v>0</v>
      </c>
      <c r="AZ1168" s="29"/>
    </row>
    <row r="1169">
      <c r="A1169" s="30" t="s">
        <v>5508</v>
      </c>
      <c r="B1169" s="31" t="s">
        <v>5509</v>
      </c>
      <c r="C1169" s="44" t="s">
        <v>5510</v>
      </c>
      <c r="D1169" s="54" t="s">
        <v>5511</v>
      </c>
      <c r="E1169" s="34">
        <v>4.0</v>
      </c>
      <c r="F1169" s="35" t="s">
        <v>5512</v>
      </c>
      <c r="G1169" s="36" t="s">
        <v>5513</v>
      </c>
      <c r="H1169" s="21" t="b">
        <v>0</v>
      </c>
      <c r="I1169" s="16" t="b">
        <v>0</v>
      </c>
      <c r="J1169" s="16" t="b">
        <v>0</v>
      </c>
      <c r="K1169" s="16" t="b">
        <v>0</v>
      </c>
      <c r="L1169" s="23" t="b">
        <v>1</v>
      </c>
      <c r="M1169" s="18" t="s">
        <v>5514</v>
      </c>
      <c r="N1169" s="37"/>
      <c r="O1169" s="38"/>
      <c r="P1169" s="21" t="b">
        <v>0</v>
      </c>
      <c r="Q1169" s="16" t="b">
        <v>0</v>
      </c>
      <c r="R1169" s="23" t="b">
        <v>1</v>
      </c>
      <c r="S1169" s="39"/>
      <c r="W1169" s="40"/>
      <c r="X1169" s="39"/>
      <c r="AI1169" s="41"/>
      <c r="AJ1169" s="27" t="b">
        <v>0</v>
      </c>
      <c r="AK1169" s="27" t="b">
        <v>0</v>
      </c>
      <c r="AL1169" s="27" t="b">
        <v>0</v>
      </c>
      <c r="AM1169" s="27" t="b">
        <v>0</v>
      </c>
      <c r="AN1169" s="27" t="b">
        <v>0</v>
      </c>
      <c r="AO1169" s="28" t="b">
        <v>0</v>
      </c>
      <c r="AP1169" s="27" t="b">
        <v>0</v>
      </c>
      <c r="AQ1169" s="27" t="b">
        <v>0</v>
      </c>
      <c r="AR1169" s="27" t="b">
        <v>0</v>
      </c>
      <c r="AS1169" s="27" t="b">
        <v>0</v>
      </c>
      <c r="AT1169" s="27" t="b">
        <v>0</v>
      </c>
      <c r="AU1169" s="27" t="b">
        <v>0</v>
      </c>
      <c r="AV1169" s="27" t="b">
        <v>0</v>
      </c>
      <c r="AW1169" s="27" t="b">
        <v>0</v>
      </c>
      <c r="AX1169" s="27" t="b">
        <v>0</v>
      </c>
      <c r="AY1169" s="27" t="b">
        <v>0</v>
      </c>
      <c r="AZ1169" s="29"/>
    </row>
    <row r="1170">
      <c r="A1170" s="9" t="s">
        <v>5515</v>
      </c>
      <c r="B1170" s="10"/>
      <c r="C1170" s="48" t="s">
        <v>5516</v>
      </c>
      <c r="E1170" s="12">
        <v>2.0</v>
      </c>
      <c r="F1170" s="13" t="s">
        <v>5517</v>
      </c>
      <c r="G1170" s="14" t="s">
        <v>5518</v>
      </c>
      <c r="H1170" s="15" t="b">
        <v>1</v>
      </c>
      <c r="I1170" s="16" t="b">
        <v>0</v>
      </c>
      <c r="J1170" s="16" t="b">
        <v>0</v>
      </c>
      <c r="K1170" s="16" t="b">
        <v>0</v>
      </c>
      <c r="L1170" s="17" t="b">
        <v>0</v>
      </c>
      <c r="M1170" s="18" t="s">
        <v>5519</v>
      </c>
      <c r="N1170" s="19"/>
      <c r="O1170" s="20"/>
      <c r="P1170" s="15" t="b">
        <v>1</v>
      </c>
      <c r="Q1170" s="22" t="b">
        <v>1</v>
      </c>
      <c r="R1170" s="23" t="b">
        <v>1</v>
      </c>
      <c r="S1170" s="24"/>
      <c r="T1170" s="16"/>
      <c r="U1170" s="16"/>
      <c r="V1170" s="16"/>
      <c r="W1170" s="17"/>
      <c r="X1170" s="21"/>
      <c r="Y1170" s="16"/>
      <c r="Z1170" s="16"/>
      <c r="AA1170" s="16"/>
      <c r="AB1170" s="16"/>
      <c r="AC1170" s="16"/>
      <c r="AD1170" s="16"/>
      <c r="AE1170" s="16"/>
      <c r="AF1170" s="16"/>
      <c r="AG1170" s="16"/>
      <c r="AH1170" s="19"/>
      <c r="AI1170" s="25"/>
      <c r="AJ1170" s="27"/>
      <c r="AK1170" s="27"/>
      <c r="AL1170" s="27"/>
      <c r="AM1170" s="27"/>
      <c r="AN1170" s="27"/>
      <c r="AO1170" s="28"/>
      <c r="AP1170" s="27"/>
      <c r="AQ1170" s="27"/>
      <c r="AR1170" s="27"/>
      <c r="AS1170" s="27"/>
      <c r="AT1170" s="27"/>
      <c r="AU1170" s="27"/>
      <c r="AV1170" s="27"/>
      <c r="AW1170" s="27"/>
      <c r="AX1170" s="27"/>
      <c r="AY1170" s="27"/>
      <c r="AZ1170" s="29"/>
    </row>
    <row r="1171">
      <c r="A1171" s="9" t="s">
        <v>5520</v>
      </c>
      <c r="B1171" s="42" t="s">
        <v>5521</v>
      </c>
      <c r="C1171" s="48" t="s">
        <v>5522</v>
      </c>
      <c r="D1171" s="50" t="s">
        <v>5523</v>
      </c>
      <c r="E1171" s="12">
        <v>4.0</v>
      </c>
      <c r="F1171" s="10"/>
      <c r="G1171" s="14" t="s">
        <v>5524</v>
      </c>
      <c r="H1171" s="15" t="b">
        <v>1</v>
      </c>
      <c r="I1171" s="16" t="b">
        <v>0</v>
      </c>
      <c r="J1171" s="16" t="b">
        <v>0</v>
      </c>
      <c r="K1171" s="16" t="b">
        <v>0</v>
      </c>
      <c r="L1171" s="17" t="b">
        <v>0</v>
      </c>
      <c r="M1171" s="18" t="s">
        <v>5525</v>
      </c>
      <c r="O1171" s="40"/>
      <c r="P1171" s="15" t="b">
        <v>1</v>
      </c>
      <c r="Q1171" s="22" t="b">
        <v>1</v>
      </c>
      <c r="R1171" s="23" t="b">
        <v>1</v>
      </c>
      <c r="S1171" s="39"/>
      <c r="W1171" s="40"/>
      <c r="X1171" s="39"/>
      <c r="AI1171" s="41"/>
      <c r="AO1171" s="40"/>
    </row>
    <row r="1172">
      <c r="A1172" s="45" t="s">
        <v>5526</v>
      </c>
      <c r="B1172" s="37"/>
      <c r="C1172" s="32"/>
      <c r="D1172" s="33"/>
      <c r="E1172" s="46">
        <v>1.0</v>
      </c>
      <c r="F1172" s="29"/>
      <c r="G1172" s="47" t="s">
        <v>74</v>
      </c>
      <c r="H1172" s="21" t="b">
        <v>0</v>
      </c>
      <c r="I1172" s="16" t="b">
        <v>0</v>
      </c>
      <c r="J1172" s="16" t="b">
        <v>0</v>
      </c>
      <c r="K1172" s="22" t="b">
        <v>1</v>
      </c>
      <c r="L1172" s="17" t="b">
        <v>0</v>
      </c>
      <c r="M1172" s="18"/>
      <c r="N1172" s="37" t="s">
        <v>5527</v>
      </c>
      <c r="O1172" s="38" t="s">
        <v>5528</v>
      </c>
      <c r="P1172" s="26" t="b">
        <v>0</v>
      </c>
      <c r="Q1172" s="27" t="b">
        <v>0</v>
      </c>
      <c r="R1172" s="28" t="b">
        <v>0</v>
      </c>
      <c r="S1172" s="39"/>
      <c r="W1172" s="40"/>
      <c r="X1172" s="39"/>
      <c r="AI1172" s="41"/>
      <c r="AJ1172" s="27" t="b">
        <v>0</v>
      </c>
      <c r="AK1172" s="27" t="b">
        <v>0</v>
      </c>
      <c r="AL1172" s="27" t="b">
        <v>0</v>
      </c>
      <c r="AM1172" s="27" t="b">
        <v>0</v>
      </c>
      <c r="AN1172" s="27" t="b">
        <v>0</v>
      </c>
      <c r="AO1172" s="28" t="b">
        <v>0</v>
      </c>
      <c r="AP1172" s="27" t="b">
        <v>0</v>
      </c>
      <c r="AQ1172" s="27" t="b">
        <v>0</v>
      </c>
      <c r="AR1172" s="27" t="b">
        <v>0</v>
      </c>
      <c r="AS1172" s="27" t="b">
        <v>0</v>
      </c>
      <c r="AT1172" s="27" t="b">
        <v>0</v>
      </c>
      <c r="AU1172" s="27" t="b">
        <v>0</v>
      </c>
      <c r="AV1172" s="27" t="b">
        <v>0</v>
      </c>
      <c r="AW1172" s="27" t="b">
        <v>0</v>
      </c>
      <c r="AX1172" s="27" t="b">
        <v>0</v>
      </c>
      <c r="AY1172" s="27" t="b">
        <v>0</v>
      </c>
      <c r="AZ1172" s="29"/>
    </row>
    <row r="1173">
      <c r="A1173" s="30" t="s">
        <v>5529</v>
      </c>
      <c r="B1173" s="31" t="s">
        <v>5530</v>
      </c>
      <c r="C1173" s="44" t="s">
        <v>5531</v>
      </c>
      <c r="D1173" s="33"/>
      <c r="E1173" s="34">
        <v>1.0</v>
      </c>
      <c r="F1173" s="35"/>
      <c r="G1173" s="36"/>
      <c r="H1173" s="21" t="b">
        <v>0</v>
      </c>
      <c r="I1173" s="16" t="b">
        <v>0</v>
      </c>
      <c r="J1173" s="16" t="b">
        <v>0</v>
      </c>
      <c r="K1173" s="16" t="b">
        <v>0</v>
      </c>
      <c r="L1173" s="23" t="b">
        <v>1</v>
      </c>
      <c r="M1173" s="18" t="s">
        <v>5532</v>
      </c>
      <c r="N1173" s="37"/>
      <c r="O1173" s="38"/>
      <c r="P1173" s="21" t="b">
        <v>0</v>
      </c>
      <c r="Q1173" s="22" t="b">
        <v>1</v>
      </c>
      <c r="R1173" s="17" t="b">
        <v>0</v>
      </c>
      <c r="S1173" s="39"/>
      <c r="W1173" s="40"/>
      <c r="X1173" s="39"/>
      <c r="AI1173" s="41"/>
      <c r="AJ1173" s="27" t="b">
        <v>0</v>
      </c>
      <c r="AK1173" s="27" t="b">
        <v>0</v>
      </c>
      <c r="AL1173" s="27" t="b">
        <v>0</v>
      </c>
      <c r="AM1173" s="27" t="b">
        <v>0</v>
      </c>
      <c r="AN1173" s="27" t="b">
        <v>0</v>
      </c>
      <c r="AO1173" s="28" t="b">
        <v>0</v>
      </c>
      <c r="AP1173" s="27" t="b">
        <v>0</v>
      </c>
      <c r="AQ1173" s="27" t="b">
        <v>0</v>
      </c>
      <c r="AR1173" s="27" t="b">
        <v>0</v>
      </c>
      <c r="AS1173" s="27" t="b">
        <v>0</v>
      </c>
      <c r="AT1173" s="27" t="b">
        <v>0</v>
      </c>
      <c r="AU1173" s="27" t="b">
        <v>0</v>
      </c>
      <c r="AV1173" s="27" t="b">
        <v>0</v>
      </c>
      <c r="AW1173" s="27" t="b">
        <v>0</v>
      </c>
      <c r="AX1173" s="27" t="b">
        <v>0</v>
      </c>
      <c r="AY1173" s="27" t="b">
        <v>0</v>
      </c>
      <c r="AZ1173" s="29"/>
    </row>
    <row r="1174">
      <c r="A1174" s="9" t="s">
        <v>5533</v>
      </c>
      <c r="B1174" s="10"/>
      <c r="C1174" s="48" t="s">
        <v>5534</v>
      </c>
      <c r="E1174" s="12" t="s">
        <v>5535</v>
      </c>
      <c r="F1174" s="13" t="s">
        <v>5536</v>
      </c>
      <c r="G1174" s="14" t="s">
        <v>5537</v>
      </c>
      <c r="H1174" s="15" t="b">
        <v>1</v>
      </c>
      <c r="I1174" s="16" t="b">
        <v>0</v>
      </c>
      <c r="J1174" s="16" t="b">
        <v>0</v>
      </c>
      <c r="K1174" s="16" t="b">
        <v>0</v>
      </c>
      <c r="L1174" s="17" t="b">
        <v>0</v>
      </c>
      <c r="M1174" s="18" t="s">
        <v>5538</v>
      </c>
      <c r="O1174" s="40"/>
      <c r="P1174" s="15" t="b">
        <v>1</v>
      </c>
      <c r="Q1174" s="22" t="b">
        <v>1</v>
      </c>
      <c r="R1174" s="23" t="b">
        <v>1</v>
      </c>
      <c r="S1174" s="39"/>
      <c r="W1174" s="40"/>
      <c r="X1174" s="39"/>
      <c r="AI1174" s="41"/>
      <c r="AO1174" s="40"/>
    </row>
    <row r="1175">
      <c r="A1175" s="9" t="s">
        <v>5539</v>
      </c>
      <c r="B1175" s="42" t="s">
        <v>5540</v>
      </c>
      <c r="C1175" s="11"/>
      <c r="E1175" s="12" t="s">
        <v>277</v>
      </c>
      <c r="F1175" s="13" t="s">
        <v>5541</v>
      </c>
      <c r="G1175" s="14" t="s">
        <v>5542</v>
      </c>
      <c r="H1175" s="15" t="b">
        <v>1</v>
      </c>
      <c r="I1175" s="16" t="b">
        <v>0</v>
      </c>
      <c r="J1175" s="16" t="b">
        <v>0</v>
      </c>
      <c r="K1175" s="16" t="b">
        <v>0</v>
      </c>
      <c r="L1175" s="17" t="b">
        <v>0</v>
      </c>
      <c r="M1175" s="18" t="s">
        <v>5543</v>
      </c>
      <c r="N1175" s="19"/>
      <c r="O1175" s="20"/>
      <c r="P1175" s="21" t="b">
        <v>0</v>
      </c>
      <c r="Q1175" s="22" t="b">
        <v>1</v>
      </c>
      <c r="R1175" s="17" t="b">
        <v>0</v>
      </c>
      <c r="S1175" s="24"/>
      <c r="T1175" s="16"/>
      <c r="U1175" s="16"/>
      <c r="V1175" s="16"/>
      <c r="W1175" s="17"/>
      <c r="X1175" s="21"/>
      <c r="Y1175" s="16"/>
      <c r="Z1175" s="16"/>
      <c r="AA1175" s="16"/>
      <c r="AB1175" s="16"/>
      <c r="AC1175" s="16"/>
      <c r="AD1175" s="16"/>
      <c r="AE1175" s="16"/>
      <c r="AF1175" s="16"/>
      <c r="AG1175" s="16"/>
      <c r="AH1175" s="19"/>
      <c r="AI1175" s="25"/>
      <c r="AJ1175" s="27"/>
      <c r="AK1175" s="27"/>
      <c r="AL1175" s="27"/>
      <c r="AM1175" s="27"/>
      <c r="AN1175" s="27"/>
      <c r="AO1175" s="28"/>
      <c r="AP1175" s="27"/>
      <c r="AQ1175" s="27"/>
      <c r="AR1175" s="27"/>
      <c r="AS1175" s="27"/>
      <c r="AT1175" s="27"/>
      <c r="AU1175" s="27"/>
      <c r="AV1175" s="27"/>
      <c r="AW1175" s="27"/>
      <c r="AX1175" s="27"/>
      <c r="AY1175" s="27"/>
      <c r="AZ1175" s="29"/>
    </row>
    <row r="1176">
      <c r="A1176" s="30" t="s">
        <v>5544</v>
      </c>
      <c r="B1176" s="37"/>
      <c r="C1176" s="44" t="s">
        <v>5545</v>
      </c>
      <c r="D1176" s="33"/>
      <c r="E1176" s="34" t="s">
        <v>53</v>
      </c>
      <c r="F1176" s="35"/>
      <c r="G1176" s="36" t="s">
        <v>270</v>
      </c>
      <c r="H1176" s="21" t="b">
        <v>0</v>
      </c>
      <c r="I1176" s="16" t="b">
        <v>0</v>
      </c>
      <c r="J1176" s="16" t="b">
        <v>0</v>
      </c>
      <c r="K1176" s="16" t="b">
        <v>0</v>
      </c>
      <c r="L1176" s="23" t="b">
        <v>1</v>
      </c>
      <c r="M1176" s="18" t="s">
        <v>216</v>
      </c>
      <c r="N1176" s="37"/>
      <c r="O1176" s="38"/>
      <c r="P1176" s="21" t="b">
        <v>0</v>
      </c>
      <c r="Q1176" s="16" t="b">
        <v>0</v>
      </c>
      <c r="R1176" s="17" t="b">
        <v>0</v>
      </c>
      <c r="S1176" s="39"/>
      <c r="W1176" s="40"/>
      <c r="X1176" s="39"/>
      <c r="AI1176" s="41"/>
      <c r="AJ1176" s="27" t="b">
        <v>0</v>
      </c>
      <c r="AK1176" s="27" t="b">
        <v>0</v>
      </c>
      <c r="AL1176" s="27" t="b">
        <v>0</v>
      </c>
      <c r="AM1176" s="27" t="b">
        <v>0</v>
      </c>
      <c r="AN1176" s="27" t="b">
        <v>0</v>
      </c>
      <c r="AO1176" s="28" t="b">
        <v>0</v>
      </c>
      <c r="AP1176" s="27" t="b">
        <v>0</v>
      </c>
      <c r="AQ1176" s="27" t="b">
        <v>0</v>
      </c>
      <c r="AR1176" s="27" t="b">
        <v>0</v>
      </c>
      <c r="AS1176" s="27" t="b">
        <v>0</v>
      </c>
      <c r="AT1176" s="27" t="b">
        <v>0</v>
      </c>
      <c r="AU1176" s="27" t="b">
        <v>0</v>
      </c>
      <c r="AV1176" s="27" t="b">
        <v>0</v>
      </c>
      <c r="AW1176" s="27" t="b">
        <v>0</v>
      </c>
      <c r="AX1176" s="27" t="b">
        <v>0</v>
      </c>
      <c r="AY1176" s="27" t="b">
        <v>0</v>
      </c>
      <c r="AZ1176" s="29"/>
    </row>
    <row r="1177">
      <c r="A1177" s="30" t="s">
        <v>5546</v>
      </c>
      <c r="B1177" s="31" t="s">
        <v>5547</v>
      </c>
      <c r="C1177" s="32"/>
      <c r="D1177" s="54" t="s">
        <v>5548</v>
      </c>
      <c r="E1177" s="34">
        <v>5.0</v>
      </c>
      <c r="F1177" s="35"/>
      <c r="G1177" s="36" t="s">
        <v>5549</v>
      </c>
      <c r="H1177" s="21" t="b">
        <v>0</v>
      </c>
      <c r="I1177" s="16" t="b">
        <v>0</v>
      </c>
      <c r="J1177" s="16" t="b">
        <v>0</v>
      </c>
      <c r="K1177" s="16" t="b">
        <v>0</v>
      </c>
      <c r="L1177" s="23" t="b">
        <v>1</v>
      </c>
      <c r="M1177" s="18" t="s">
        <v>5550</v>
      </c>
      <c r="N1177" s="37"/>
      <c r="O1177" s="38"/>
      <c r="P1177" s="15" t="b">
        <v>1</v>
      </c>
      <c r="Q1177" s="22" t="b">
        <v>1</v>
      </c>
      <c r="R1177" s="17" t="b">
        <v>0</v>
      </c>
      <c r="S1177" s="39"/>
      <c r="W1177" s="40"/>
      <c r="X1177" s="39"/>
      <c r="AI1177" s="41"/>
      <c r="AJ1177" s="27" t="b">
        <v>0</v>
      </c>
      <c r="AK1177" s="27" t="b">
        <v>0</v>
      </c>
      <c r="AL1177" s="27" t="b">
        <v>0</v>
      </c>
      <c r="AM1177" s="27" t="b">
        <v>0</v>
      </c>
      <c r="AN1177" s="27" t="b">
        <v>0</v>
      </c>
      <c r="AO1177" s="28" t="b">
        <v>0</v>
      </c>
      <c r="AP1177" s="27" t="b">
        <v>0</v>
      </c>
      <c r="AQ1177" s="27" t="b">
        <v>0</v>
      </c>
      <c r="AR1177" s="27" t="b">
        <v>0</v>
      </c>
      <c r="AS1177" s="27" t="b">
        <v>0</v>
      </c>
      <c r="AT1177" s="27" t="b">
        <v>0</v>
      </c>
      <c r="AU1177" s="27" t="b">
        <v>0</v>
      </c>
      <c r="AV1177" s="27" t="b">
        <v>0</v>
      </c>
      <c r="AW1177" s="27" t="b">
        <v>0</v>
      </c>
      <c r="AX1177" s="27" t="b">
        <v>0</v>
      </c>
      <c r="AY1177" s="27" t="b">
        <v>0</v>
      </c>
      <c r="AZ1177" s="29"/>
    </row>
    <row r="1178">
      <c r="A1178" s="30" t="s">
        <v>5551</v>
      </c>
      <c r="B1178" s="37"/>
      <c r="C1178" s="44" t="s">
        <v>5552</v>
      </c>
      <c r="D1178" s="33"/>
      <c r="E1178" s="34" t="s">
        <v>1439</v>
      </c>
      <c r="F1178" s="35"/>
      <c r="G1178" s="36" t="s">
        <v>5553</v>
      </c>
      <c r="H1178" s="21" t="b">
        <v>0</v>
      </c>
      <c r="I1178" s="16" t="b">
        <v>0</v>
      </c>
      <c r="J1178" s="16" t="b">
        <v>0</v>
      </c>
      <c r="K1178" s="16" t="b">
        <v>0</v>
      </c>
      <c r="L1178" s="23" t="b">
        <v>1</v>
      </c>
      <c r="M1178" s="18" t="s">
        <v>5554</v>
      </c>
      <c r="N1178" s="37"/>
      <c r="O1178" s="38"/>
      <c r="P1178" s="15" t="b">
        <v>1</v>
      </c>
      <c r="Q1178" s="16" t="b">
        <v>0</v>
      </c>
      <c r="R1178" s="17" t="b">
        <v>0</v>
      </c>
      <c r="S1178" s="39"/>
      <c r="W1178" s="40"/>
      <c r="X1178" s="39"/>
      <c r="AI1178" s="41"/>
      <c r="AJ1178" s="27" t="b">
        <v>0</v>
      </c>
      <c r="AK1178" s="27" t="b">
        <v>0</v>
      </c>
      <c r="AL1178" s="27" t="b">
        <v>0</v>
      </c>
      <c r="AM1178" s="27" t="b">
        <v>0</v>
      </c>
      <c r="AN1178" s="27" t="b">
        <v>0</v>
      </c>
      <c r="AO1178" s="28" t="b">
        <v>0</v>
      </c>
      <c r="AP1178" s="27" t="b">
        <v>0</v>
      </c>
      <c r="AQ1178" s="27" t="b">
        <v>0</v>
      </c>
      <c r="AR1178" s="27" t="b">
        <v>0</v>
      </c>
      <c r="AS1178" s="27" t="b">
        <v>0</v>
      </c>
      <c r="AT1178" s="27" t="b">
        <v>0</v>
      </c>
      <c r="AU1178" s="27" t="b">
        <v>0</v>
      </c>
      <c r="AV1178" s="27" t="b">
        <v>0</v>
      </c>
      <c r="AW1178" s="27" t="b">
        <v>0</v>
      </c>
      <c r="AX1178" s="27" t="b">
        <v>0</v>
      </c>
      <c r="AY1178" s="27" t="b">
        <v>0</v>
      </c>
      <c r="AZ1178" s="29"/>
    </row>
    <row r="1179">
      <c r="A1179" s="9" t="s">
        <v>5555</v>
      </c>
      <c r="B1179" s="42" t="s">
        <v>5556</v>
      </c>
      <c r="C1179" s="48" t="s">
        <v>5557</v>
      </c>
      <c r="D1179" s="50" t="s">
        <v>5558</v>
      </c>
      <c r="E1179" s="12">
        <v>5.0</v>
      </c>
      <c r="F1179" s="13" t="s">
        <v>5559</v>
      </c>
      <c r="G1179" s="14" t="s">
        <v>5560</v>
      </c>
      <c r="H1179" s="15" t="b">
        <v>1</v>
      </c>
      <c r="I1179" s="16" t="b">
        <v>0</v>
      </c>
      <c r="J1179" s="16" t="b">
        <v>0</v>
      </c>
      <c r="K1179" s="16" t="b">
        <v>0</v>
      </c>
      <c r="L1179" s="17" t="b">
        <v>0</v>
      </c>
      <c r="M1179" s="18" t="s">
        <v>5561</v>
      </c>
      <c r="O1179" s="40"/>
      <c r="P1179" s="15" t="b">
        <v>1</v>
      </c>
      <c r="Q1179" s="22" t="b">
        <v>1</v>
      </c>
      <c r="R1179" s="17" t="b">
        <v>0</v>
      </c>
      <c r="S1179" s="39"/>
      <c r="W1179" s="40"/>
      <c r="X1179" s="39"/>
      <c r="AI1179" s="41"/>
      <c r="AO1179" s="40"/>
    </row>
    <row r="1180">
      <c r="A1180" s="9" t="s">
        <v>5562</v>
      </c>
      <c r="B1180" s="42" t="s">
        <v>5563</v>
      </c>
      <c r="C1180" s="48" t="s">
        <v>5564</v>
      </c>
      <c r="D1180" s="50" t="s">
        <v>5565</v>
      </c>
      <c r="E1180" s="12">
        <v>5.0</v>
      </c>
      <c r="F1180" s="13" t="s">
        <v>5566</v>
      </c>
      <c r="G1180" s="14" t="s">
        <v>5567</v>
      </c>
      <c r="H1180" s="15" t="b">
        <v>1</v>
      </c>
      <c r="I1180" s="16" t="b">
        <v>0</v>
      </c>
      <c r="J1180" s="16" t="b">
        <v>0</v>
      </c>
      <c r="K1180" s="16" t="b">
        <v>0</v>
      </c>
      <c r="L1180" s="17" t="b">
        <v>0</v>
      </c>
      <c r="M1180" s="18" t="s">
        <v>5568</v>
      </c>
      <c r="O1180" s="40"/>
      <c r="P1180" s="15" t="b">
        <v>1</v>
      </c>
      <c r="Q1180" s="22" t="b">
        <v>1</v>
      </c>
      <c r="R1180" s="23" t="b">
        <v>1</v>
      </c>
      <c r="S1180" s="39"/>
      <c r="W1180" s="40"/>
      <c r="X1180" s="39"/>
      <c r="AI1180" s="41"/>
      <c r="AJ1180" s="27"/>
      <c r="AK1180" s="27"/>
      <c r="AL1180" s="27"/>
      <c r="AM1180" s="27"/>
      <c r="AN1180" s="27"/>
      <c r="AO1180" s="28"/>
      <c r="AP1180" s="27"/>
      <c r="AQ1180" s="27"/>
      <c r="AR1180" s="27"/>
      <c r="AS1180" s="27"/>
      <c r="AT1180" s="27"/>
      <c r="AU1180" s="27"/>
      <c r="AV1180" s="27"/>
      <c r="AW1180" s="27"/>
      <c r="AX1180" s="27"/>
      <c r="AY1180" s="27"/>
      <c r="AZ1180" s="29"/>
    </row>
    <row r="1181">
      <c r="A1181" s="30" t="s">
        <v>5569</v>
      </c>
      <c r="B1181" s="37"/>
      <c r="C1181" s="44" t="s">
        <v>5570</v>
      </c>
      <c r="D1181" s="54" t="s">
        <v>5571</v>
      </c>
      <c r="E1181" s="34">
        <v>45.0</v>
      </c>
      <c r="F1181" s="35"/>
      <c r="G1181" s="36" t="s">
        <v>5572</v>
      </c>
      <c r="H1181" s="21" t="b">
        <v>0</v>
      </c>
      <c r="I1181" s="16" t="b">
        <v>0</v>
      </c>
      <c r="J1181" s="16" t="b">
        <v>0</v>
      </c>
      <c r="K1181" s="16" t="b">
        <v>0</v>
      </c>
      <c r="L1181" s="23" t="b">
        <v>1</v>
      </c>
      <c r="M1181" s="18" t="s">
        <v>5573</v>
      </c>
      <c r="N1181" s="37"/>
      <c r="O1181" s="38"/>
      <c r="P1181" s="21" t="b">
        <v>0</v>
      </c>
      <c r="Q1181" s="22" t="b">
        <v>1</v>
      </c>
      <c r="R1181" s="23" t="b">
        <v>1</v>
      </c>
      <c r="S1181" s="39"/>
      <c r="W1181" s="40"/>
      <c r="X1181" s="39"/>
      <c r="AI1181" s="41"/>
      <c r="AJ1181" s="27" t="b">
        <v>0</v>
      </c>
      <c r="AK1181" s="27" t="b">
        <v>0</v>
      </c>
      <c r="AL1181" s="27" t="b">
        <v>0</v>
      </c>
      <c r="AM1181" s="27" t="b">
        <v>0</v>
      </c>
      <c r="AN1181" s="27" t="b">
        <v>0</v>
      </c>
      <c r="AO1181" s="28" t="b">
        <v>0</v>
      </c>
      <c r="AP1181" s="27" t="b">
        <v>0</v>
      </c>
      <c r="AQ1181" s="27" t="b">
        <v>0</v>
      </c>
      <c r="AR1181" s="27" t="b">
        <v>0</v>
      </c>
      <c r="AS1181" s="27" t="b">
        <v>0</v>
      </c>
      <c r="AT1181" s="27" t="b">
        <v>0</v>
      </c>
      <c r="AU1181" s="27" t="b">
        <v>0</v>
      </c>
      <c r="AV1181" s="27" t="b">
        <v>0</v>
      </c>
      <c r="AW1181" s="27" t="b">
        <v>0</v>
      </c>
      <c r="AX1181" s="27" t="b">
        <v>0</v>
      </c>
      <c r="AY1181" s="27" t="b">
        <v>0</v>
      </c>
      <c r="AZ1181" s="29"/>
    </row>
    <row r="1182">
      <c r="A1182" s="30" t="s">
        <v>5574</v>
      </c>
      <c r="B1182" s="37"/>
      <c r="C1182" s="44" t="s">
        <v>5575</v>
      </c>
      <c r="D1182" s="33"/>
      <c r="E1182" s="34">
        <v>145.0</v>
      </c>
      <c r="F1182" s="35"/>
      <c r="G1182" s="36" t="s">
        <v>5576</v>
      </c>
      <c r="H1182" s="21" t="b">
        <v>0</v>
      </c>
      <c r="I1182" s="16" t="b">
        <v>0</v>
      </c>
      <c r="J1182" s="16" t="b">
        <v>0</v>
      </c>
      <c r="K1182" s="16" t="b">
        <v>0</v>
      </c>
      <c r="L1182" s="23" t="b">
        <v>1</v>
      </c>
      <c r="M1182" s="18" t="s">
        <v>5577</v>
      </c>
      <c r="N1182" s="37"/>
      <c r="O1182" s="38"/>
      <c r="P1182" s="21" t="b">
        <v>0</v>
      </c>
      <c r="Q1182" s="22" t="b">
        <v>1</v>
      </c>
      <c r="R1182" s="23" t="b">
        <v>1</v>
      </c>
      <c r="S1182" s="39"/>
      <c r="W1182" s="40"/>
      <c r="X1182" s="39"/>
      <c r="AI1182" s="41"/>
      <c r="AJ1182" s="27" t="b">
        <v>0</v>
      </c>
      <c r="AK1182" s="27" t="b">
        <v>0</v>
      </c>
      <c r="AL1182" s="27" t="b">
        <v>0</v>
      </c>
      <c r="AM1182" s="27" t="b">
        <v>0</v>
      </c>
      <c r="AN1182" s="27" t="b">
        <v>0</v>
      </c>
      <c r="AO1182" s="28" t="b">
        <v>0</v>
      </c>
      <c r="AP1182" s="27" t="b">
        <v>0</v>
      </c>
      <c r="AQ1182" s="27" t="b">
        <v>0</v>
      </c>
      <c r="AR1182" s="27" t="b">
        <v>0</v>
      </c>
      <c r="AS1182" s="27" t="b">
        <v>0</v>
      </c>
      <c r="AT1182" s="27" t="b">
        <v>0</v>
      </c>
      <c r="AU1182" s="27" t="b">
        <v>0</v>
      </c>
      <c r="AV1182" s="27" t="b">
        <v>0</v>
      </c>
      <c r="AW1182" s="27" t="b">
        <v>0</v>
      </c>
      <c r="AX1182" s="27" t="b">
        <v>0</v>
      </c>
      <c r="AY1182" s="27" t="b">
        <v>0</v>
      </c>
      <c r="AZ1182" s="29"/>
    </row>
    <row r="1183">
      <c r="A1183" s="45" t="s">
        <v>5578</v>
      </c>
      <c r="B1183" s="45" t="s">
        <v>5579</v>
      </c>
      <c r="C1183" s="55" t="s">
        <v>5580</v>
      </c>
      <c r="D1183" s="56" t="s">
        <v>5581</v>
      </c>
      <c r="E1183" s="34">
        <v>175.0</v>
      </c>
      <c r="F1183" s="56" t="s">
        <v>5582</v>
      </c>
      <c r="G1183" s="57" t="s">
        <v>5583</v>
      </c>
      <c r="H1183" s="21" t="b">
        <v>0</v>
      </c>
      <c r="I1183" s="22" t="b">
        <v>1</v>
      </c>
      <c r="J1183" s="16" t="b">
        <v>0</v>
      </c>
      <c r="K1183" s="16" t="b">
        <v>0</v>
      </c>
      <c r="L1183" s="17" t="b">
        <v>0</v>
      </c>
      <c r="M1183" s="18"/>
      <c r="O1183" s="40"/>
      <c r="P1183" s="21" t="b">
        <v>0</v>
      </c>
      <c r="Q1183" s="16" t="b">
        <v>0</v>
      </c>
      <c r="R1183" s="17" t="b">
        <v>0</v>
      </c>
      <c r="S1183" s="61" t="b">
        <v>1</v>
      </c>
      <c r="T1183" s="22" t="b">
        <v>1</v>
      </c>
      <c r="U1183" s="16" t="b">
        <v>0</v>
      </c>
      <c r="V1183" s="16" t="b">
        <v>0</v>
      </c>
      <c r="W1183" s="17" t="b">
        <v>0</v>
      </c>
      <c r="X1183" s="15" t="b">
        <v>1</v>
      </c>
      <c r="Y1183" s="16" t="b">
        <v>0</v>
      </c>
      <c r="Z1183" s="16" t="b">
        <v>0</v>
      </c>
      <c r="AA1183" s="16" t="b">
        <v>0</v>
      </c>
      <c r="AB1183" s="16" t="b">
        <v>0</v>
      </c>
      <c r="AC1183" s="16" t="b">
        <v>0</v>
      </c>
      <c r="AD1183" s="16" t="b">
        <v>0</v>
      </c>
      <c r="AE1183" s="16" t="b">
        <v>0</v>
      </c>
      <c r="AF1183" s="16" t="b">
        <v>0</v>
      </c>
      <c r="AG1183" s="16" t="b">
        <v>0</v>
      </c>
      <c r="AH1183" s="19" t="s">
        <v>101</v>
      </c>
      <c r="AI1183" s="25" t="s">
        <v>5584</v>
      </c>
      <c r="AO1183" s="40"/>
    </row>
    <row r="1184">
      <c r="A1184" s="30" t="s">
        <v>5585</v>
      </c>
      <c r="B1184" s="31" t="s">
        <v>5586</v>
      </c>
      <c r="C1184" s="44" t="s">
        <v>5587</v>
      </c>
      <c r="D1184" s="33"/>
      <c r="E1184" s="34">
        <v>10.0</v>
      </c>
      <c r="F1184" s="35" t="s">
        <v>23</v>
      </c>
      <c r="G1184" s="36" t="s">
        <v>5588</v>
      </c>
      <c r="H1184" s="21" t="b">
        <v>0</v>
      </c>
      <c r="I1184" s="16" t="b">
        <v>0</v>
      </c>
      <c r="J1184" s="16" t="b">
        <v>0</v>
      </c>
      <c r="K1184" s="16" t="b">
        <v>0</v>
      </c>
      <c r="L1184" s="23" t="b">
        <v>1</v>
      </c>
      <c r="M1184" s="18" t="s">
        <v>844</v>
      </c>
      <c r="N1184" s="37"/>
      <c r="O1184" s="38"/>
      <c r="P1184" s="15" t="b">
        <v>1</v>
      </c>
      <c r="Q1184" s="22" t="b">
        <v>1</v>
      </c>
      <c r="R1184" s="23" t="b">
        <v>1</v>
      </c>
      <c r="S1184" s="39"/>
      <c r="W1184" s="40"/>
      <c r="X1184" s="39"/>
      <c r="AI1184" s="41"/>
      <c r="AJ1184" s="27" t="b">
        <v>0</v>
      </c>
      <c r="AK1184" s="27" t="b">
        <v>0</v>
      </c>
      <c r="AL1184" s="27" t="b">
        <v>0</v>
      </c>
      <c r="AM1184" s="27" t="b">
        <v>0</v>
      </c>
      <c r="AN1184" s="27" t="b">
        <v>0</v>
      </c>
      <c r="AO1184" s="28" t="b">
        <v>0</v>
      </c>
      <c r="AP1184" s="27" t="b">
        <v>0</v>
      </c>
      <c r="AQ1184" s="27" t="b">
        <v>0</v>
      </c>
      <c r="AR1184" s="27" t="b">
        <v>0</v>
      </c>
      <c r="AS1184" s="27" t="b">
        <v>0</v>
      </c>
      <c r="AT1184" s="27" t="b">
        <v>0</v>
      </c>
      <c r="AU1184" s="27" t="b">
        <v>0</v>
      </c>
      <c r="AV1184" s="27" t="b">
        <v>0</v>
      </c>
      <c r="AW1184" s="27" t="b">
        <v>0</v>
      </c>
      <c r="AX1184" s="27" t="b">
        <v>0</v>
      </c>
      <c r="AY1184" s="27" t="b">
        <v>0</v>
      </c>
      <c r="AZ1184" s="29"/>
    </row>
    <row r="1185">
      <c r="A1185" s="45" t="s">
        <v>5589</v>
      </c>
      <c r="B1185" s="37" t="s">
        <v>5590</v>
      </c>
      <c r="C1185" s="32" t="s">
        <v>5591</v>
      </c>
      <c r="D1185" s="29"/>
      <c r="E1185" s="46">
        <v>2.0</v>
      </c>
      <c r="F1185" s="29"/>
      <c r="G1185" s="47" t="s">
        <v>5592</v>
      </c>
      <c r="H1185" s="21" t="b">
        <v>0</v>
      </c>
      <c r="I1185" s="16" t="b">
        <v>0</v>
      </c>
      <c r="J1185" s="22" t="b">
        <v>1</v>
      </c>
      <c r="K1185" s="16" t="b">
        <v>0</v>
      </c>
      <c r="L1185" s="17" t="b">
        <v>0</v>
      </c>
      <c r="M1185" s="18"/>
      <c r="O1185" s="40"/>
      <c r="P1185" s="26" t="b">
        <v>0</v>
      </c>
      <c r="Q1185" s="27" t="b">
        <v>0</v>
      </c>
      <c r="R1185" s="28" t="b">
        <v>0</v>
      </c>
      <c r="S1185" s="39"/>
      <c r="W1185" s="40"/>
      <c r="X1185" s="39"/>
      <c r="AI1185" s="41"/>
      <c r="AJ1185" s="63" t="b">
        <v>1</v>
      </c>
      <c r="AK1185" s="63" t="b">
        <v>1</v>
      </c>
      <c r="AL1185" s="63" t="b">
        <v>1</v>
      </c>
      <c r="AM1185" s="27" t="b">
        <v>0</v>
      </c>
      <c r="AN1185" s="27" t="b">
        <v>0</v>
      </c>
      <c r="AO1185" s="28" t="b">
        <v>0</v>
      </c>
      <c r="AP1185" s="63" t="b">
        <v>1</v>
      </c>
      <c r="AQ1185" s="27" t="b">
        <v>0</v>
      </c>
      <c r="AR1185" s="27" t="b">
        <v>0</v>
      </c>
      <c r="AS1185" s="27" t="b">
        <v>0</v>
      </c>
      <c r="AT1185" s="27" t="b">
        <v>0</v>
      </c>
      <c r="AU1185" s="27" t="b">
        <v>0</v>
      </c>
      <c r="AV1185" s="27" t="b">
        <v>0</v>
      </c>
      <c r="AW1185" s="27" t="b">
        <v>0</v>
      </c>
      <c r="AX1185" s="27" t="b">
        <v>0</v>
      </c>
      <c r="AY1185" s="27" t="b">
        <v>0</v>
      </c>
      <c r="AZ1185" s="29" t="s">
        <v>101</v>
      </c>
    </row>
    <row r="1186">
      <c r="A1186" s="45" t="s">
        <v>5593</v>
      </c>
      <c r="B1186" s="45" t="s">
        <v>5594</v>
      </c>
      <c r="C1186" s="55" t="s">
        <v>5595</v>
      </c>
      <c r="D1186" s="19"/>
      <c r="E1186" s="34">
        <v>1.0</v>
      </c>
      <c r="F1186" s="56" t="s">
        <v>5596</v>
      </c>
      <c r="G1186" s="57" t="s">
        <v>5597</v>
      </c>
      <c r="H1186" s="21" t="b">
        <v>0</v>
      </c>
      <c r="I1186" s="22" t="b">
        <v>1</v>
      </c>
      <c r="J1186" s="16" t="b">
        <v>0</v>
      </c>
      <c r="K1186" s="16" t="b">
        <v>0</v>
      </c>
      <c r="L1186" s="17" t="b">
        <v>0</v>
      </c>
      <c r="M1186" s="18"/>
      <c r="O1186" s="40"/>
      <c r="P1186" s="15" t="b">
        <v>1</v>
      </c>
      <c r="Q1186" s="22" t="b">
        <v>1</v>
      </c>
      <c r="R1186" s="23" t="b">
        <v>1</v>
      </c>
      <c r="S1186" s="61" t="b">
        <v>1</v>
      </c>
      <c r="T1186" s="22" t="b">
        <v>1</v>
      </c>
      <c r="U1186" s="16" t="b">
        <v>0</v>
      </c>
      <c r="V1186" s="16" t="b">
        <v>0</v>
      </c>
      <c r="W1186" s="17" t="b">
        <v>0</v>
      </c>
      <c r="X1186" s="21" t="b">
        <v>0</v>
      </c>
      <c r="Y1186" s="16" t="b">
        <v>0</v>
      </c>
      <c r="Z1186" s="16" t="b">
        <v>0</v>
      </c>
      <c r="AA1186" s="16" t="b">
        <v>0</v>
      </c>
      <c r="AB1186" s="16" t="b">
        <v>0</v>
      </c>
      <c r="AC1186" s="16" t="b">
        <v>0</v>
      </c>
      <c r="AD1186" s="16" t="b">
        <v>0</v>
      </c>
      <c r="AE1186" s="16" t="b">
        <v>0</v>
      </c>
      <c r="AF1186" s="16" t="b">
        <v>0</v>
      </c>
      <c r="AG1186" s="22" t="b">
        <v>1</v>
      </c>
      <c r="AH1186" s="19" t="s">
        <v>101</v>
      </c>
      <c r="AI1186" s="25" t="s">
        <v>1163</v>
      </c>
      <c r="AO1186" s="40"/>
    </row>
    <row r="1187">
      <c r="A1187" s="45" t="s">
        <v>5598</v>
      </c>
      <c r="B1187" s="37"/>
      <c r="C1187" s="32">
        <v>4.20774249899E11</v>
      </c>
      <c r="D1187" s="33"/>
      <c r="E1187" s="46">
        <v>1.0</v>
      </c>
      <c r="F1187" s="29"/>
      <c r="G1187" s="47" t="s">
        <v>5599</v>
      </c>
      <c r="H1187" s="21" t="b">
        <v>0</v>
      </c>
      <c r="I1187" s="16" t="b">
        <v>0</v>
      </c>
      <c r="J1187" s="16" t="b">
        <v>0</v>
      </c>
      <c r="K1187" s="22" t="b">
        <v>1</v>
      </c>
      <c r="L1187" s="17" t="b">
        <v>0</v>
      </c>
      <c r="M1187" s="18"/>
      <c r="N1187" s="37" t="s">
        <v>136</v>
      </c>
      <c r="O1187" s="38" t="s">
        <v>279</v>
      </c>
      <c r="P1187" s="26" t="b">
        <v>0</v>
      </c>
      <c r="Q1187" s="27" t="b">
        <v>0</v>
      </c>
      <c r="R1187" s="28" t="b">
        <v>0</v>
      </c>
      <c r="S1187" s="39"/>
      <c r="W1187" s="40"/>
      <c r="X1187" s="39"/>
      <c r="AI1187" s="41"/>
      <c r="AJ1187" s="27" t="b">
        <v>0</v>
      </c>
      <c r="AK1187" s="27" t="b">
        <v>0</v>
      </c>
      <c r="AL1187" s="27" t="b">
        <v>0</v>
      </c>
      <c r="AM1187" s="27" t="b">
        <v>0</v>
      </c>
      <c r="AN1187" s="27" t="b">
        <v>0</v>
      </c>
      <c r="AO1187" s="28" t="b">
        <v>0</v>
      </c>
      <c r="AP1187" s="27" t="b">
        <v>0</v>
      </c>
      <c r="AQ1187" s="27" t="b">
        <v>0</v>
      </c>
      <c r="AR1187" s="27" t="b">
        <v>0</v>
      </c>
      <c r="AS1187" s="27" t="b">
        <v>0</v>
      </c>
      <c r="AT1187" s="27" t="b">
        <v>0</v>
      </c>
      <c r="AU1187" s="27" t="b">
        <v>0</v>
      </c>
      <c r="AV1187" s="27" t="b">
        <v>0</v>
      </c>
      <c r="AW1187" s="27" t="b">
        <v>0</v>
      </c>
      <c r="AX1187" s="27" t="b">
        <v>0</v>
      </c>
      <c r="AY1187" s="27" t="b">
        <v>0</v>
      </c>
      <c r="AZ1187" s="29"/>
    </row>
    <row r="1188">
      <c r="A1188" s="30" t="s">
        <v>5600</v>
      </c>
      <c r="B1188" s="37"/>
      <c r="C1188" s="44" t="s">
        <v>5601</v>
      </c>
      <c r="D1188" s="33"/>
      <c r="E1188" s="34" t="s">
        <v>5602</v>
      </c>
      <c r="F1188" s="35" t="s">
        <v>5603</v>
      </c>
      <c r="G1188" s="36" t="s">
        <v>5604</v>
      </c>
      <c r="H1188" s="21" t="b">
        <v>0</v>
      </c>
      <c r="I1188" s="16" t="b">
        <v>0</v>
      </c>
      <c r="J1188" s="16" t="b">
        <v>0</v>
      </c>
      <c r="K1188" s="16" t="b">
        <v>0</v>
      </c>
      <c r="L1188" s="23" t="b">
        <v>1</v>
      </c>
      <c r="M1188" s="18" t="s">
        <v>1761</v>
      </c>
      <c r="N1188" s="37"/>
      <c r="O1188" s="38"/>
      <c r="P1188" s="21" t="b">
        <v>0</v>
      </c>
      <c r="Q1188" s="16" t="b">
        <v>0</v>
      </c>
      <c r="R1188" s="17" t="b">
        <v>0</v>
      </c>
      <c r="S1188" s="39"/>
      <c r="W1188" s="40"/>
      <c r="X1188" s="39"/>
      <c r="AI1188" s="41"/>
      <c r="AJ1188" s="27" t="b">
        <v>0</v>
      </c>
      <c r="AK1188" s="27" t="b">
        <v>0</v>
      </c>
      <c r="AL1188" s="27" t="b">
        <v>0</v>
      </c>
      <c r="AM1188" s="27" t="b">
        <v>0</v>
      </c>
      <c r="AN1188" s="27" t="b">
        <v>0</v>
      </c>
      <c r="AO1188" s="28" t="b">
        <v>0</v>
      </c>
      <c r="AP1188" s="27" t="b">
        <v>0</v>
      </c>
      <c r="AQ1188" s="27" t="b">
        <v>0</v>
      </c>
      <c r="AR1188" s="27" t="b">
        <v>0</v>
      </c>
      <c r="AS1188" s="27" t="b">
        <v>0</v>
      </c>
      <c r="AT1188" s="27" t="b">
        <v>0</v>
      </c>
      <c r="AU1188" s="27" t="b">
        <v>0</v>
      </c>
      <c r="AV1188" s="27" t="b">
        <v>0</v>
      </c>
      <c r="AW1188" s="27" t="b">
        <v>0</v>
      </c>
      <c r="AX1188" s="27" t="b">
        <v>0</v>
      </c>
      <c r="AY1188" s="27" t="b">
        <v>0</v>
      </c>
      <c r="AZ1188" s="29"/>
    </row>
    <row r="1189">
      <c r="A1189" s="45" t="s">
        <v>5605</v>
      </c>
      <c r="B1189" s="37" t="s">
        <v>5606</v>
      </c>
      <c r="C1189" s="32" t="s">
        <v>5607</v>
      </c>
      <c r="D1189" s="33" t="s">
        <v>5608</v>
      </c>
      <c r="E1189" s="46">
        <v>1.0</v>
      </c>
      <c r="F1189" s="58" t="s">
        <v>5609</v>
      </c>
      <c r="G1189" s="47" t="s">
        <v>5610</v>
      </c>
      <c r="H1189" s="21" t="b">
        <v>0</v>
      </c>
      <c r="I1189" s="16" t="b">
        <v>0</v>
      </c>
      <c r="J1189" s="16" t="b">
        <v>0</v>
      </c>
      <c r="K1189" s="22" t="b">
        <v>1</v>
      </c>
      <c r="L1189" s="17" t="b">
        <v>0</v>
      </c>
      <c r="M1189" s="18"/>
      <c r="N1189" s="37" t="s">
        <v>5611</v>
      </c>
      <c r="O1189" s="38" t="s">
        <v>1028</v>
      </c>
      <c r="P1189" s="26" t="b">
        <v>0</v>
      </c>
      <c r="Q1189" s="27" t="b">
        <v>0</v>
      </c>
      <c r="R1189" s="28" t="b">
        <v>0</v>
      </c>
      <c r="S1189" s="39"/>
      <c r="W1189" s="40"/>
      <c r="X1189" s="39"/>
      <c r="AI1189" s="41"/>
      <c r="AJ1189" s="27" t="b">
        <v>0</v>
      </c>
      <c r="AK1189" s="27" t="b">
        <v>0</v>
      </c>
      <c r="AL1189" s="27" t="b">
        <v>0</v>
      </c>
      <c r="AM1189" s="27" t="b">
        <v>0</v>
      </c>
      <c r="AN1189" s="27" t="b">
        <v>0</v>
      </c>
      <c r="AO1189" s="28" t="b">
        <v>0</v>
      </c>
      <c r="AP1189" s="27" t="b">
        <v>0</v>
      </c>
      <c r="AQ1189" s="27" t="b">
        <v>0</v>
      </c>
      <c r="AR1189" s="27" t="b">
        <v>0</v>
      </c>
      <c r="AS1189" s="27" t="b">
        <v>0</v>
      </c>
      <c r="AT1189" s="27" t="b">
        <v>0</v>
      </c>
      <c r="AU1189" s="27" t="b">
        <v>0</v>
      </c>
      <c r="AV1189" s="27" t="b">
        <v>0</v>
      </c>
      <c r="AW1189" s="27" t="b">
        <v>0</v>
      </c>
      <c r="AX1189" s="27" t="b">
        <v>0</v>
      </c>
      <c r="AY1189" s="27" t="b">
        <v>0</v>
      </c>
      <c r="AZ1189" s="29"/>
    </row>
    <row r="1190">
      <c r="A1190" s="9" t="s">
        <v>5612</v>
      </c>
      <c r="B1190" s="10"/>
      <c r="C1190" s="11"/>
      <c r="E1190" s="12">
        <v>5.0</v>
      </c>
      <c r="F1190" s="10"/>
      <c r="G1190" s="14" t="s">
        <v>270</v>
      </c>
      <c r="H1190" s="15" t="b">
        <v>1</v>
      </c>
      <c r="I1190" s="16" t="b">
        <v>0</v>
      </c>
      <c r="J1190" s="16" t="b">
        <v>0</v>
      </c>
      <c r="K1190" s="16" t="b">
        <v>0</v>
      </c>
      <c r="L1190" s="17" t="b">
        <v>0</v>
      </c>
      <c r="M1190" s="18" t="s">
        <v>5613</v>
      </c>
      <c r="O1190" s="40"/>
      <c r="P1190" s="15" t="b">
        <v>1</v>
      </c>
      <c r="Q1190" s="16" t="b">
        <v>0</v>
      </c>
      <c r="R1190" s="17" t="b">
        <v>0</v>
      </c>
      <c r="S1190" s="39"/>
      <c r="W1190" s="40"/>
      <c r="X1190" s="39"/>
      <c r="AI1190" s="41"/>
      <c r="AO1190" s="40"/>
    </row>
    <row r="1191">
      <c r="A1191" s="9" t="s">
        <v>5614</v>
      </c>
      <c r="B1191" s="42" t="s">
        <v>5615</v>
      </c>
      <c r="C1191" s="48" t="s">
        <v>5616</v>
      </c>
      <c r="E1191" s="12">
        <v>3.0</v>
      </c>
      <c r="F1191" s="13" t="s">
        <v>2304</v>
      </c>
      <c r="G1191" s="14" t="s">
        <v>5617</v>
      </c>
      <c r="H1191" s="15" t="b">
        <v>1</v>
      </c>
      <c r="I1191" s="16" t="b">
        <v>0</v>
      </c>
      <c r="J1191" s="16" t="b">
        <v>0</v>
      </c>
      <c r="K1191" s="16" t="b">
        <v>0</v>
      </c>
      <c r="L1191" s="17" t="b">
        <v>0</v>
      </c>
      <c r="M1191" s="18" t="s">
        <v>2104</v>
      </c>
      <c r="O1191" s="40"/>
      <c r="P1191" s="15" t="b">
        <v>1</v>
      </c>
      <c r="Q1191" s="22" t="b">
        <v>1</v>
      </c>
      <c r="R1191" s="17" t="b">
        <v>0</v>
      </c>
      <c r="S1191" s="39"/>
      <c r="W1191" s="40"/>
      <c r="X1191" s="39"/>
      <c r="AI1191" s="41"/>
      <c r="AO1191" s="40"/>
    </row>
    <row r="1192">
      <c r="A1192" s="9" t="s">
        <v>5618</v>
      </c>
      <c r="B1192" s="42" t="s">
        <v>5619</v>
      </c>
      <c r="C1192" s="11"/>
      <c r="E1192" s="12">
        <v>6.0</v>
      </c>
      <c r="F1192" s="42" t="s">
        <v>5620</v>
      </c>
      <c r="G1192" s="14" t="s">
        <v>5621</v>
      </c>
      <c r="H1192" s="15" t="b">
        <v>1</v>
      </c>
      <c r="I1192" s="16" t="b">
        <v>0</v>
      </c>
      <c r="J1192" s="16" t="b">
        <v>0</v>
      </c>
      <c r="K1192" s="16" t="b">
        <v>0</v>
      </c>
      <c r="L1192" s="17" t="b">
        <v>0</v>
      </c>
      <c r="M1192" s="18" t="s">
        <v>5622</v>
      </c>
      <c r="N1192" s="19"/>
      <c r="O1192" s="20"/>
      <c r="P1192" s="15" t="b">
        <v>1</v>
      </c>
      <c r="Q1192" s="16" t="b">
        <v>0</v>
      </c>
      <c r="R1192" s="17" t="b">
        <v>0</v>
      </c>
      <c r="S1192" s="24"/>
      <c r="T1192" s="16"/>
      <c r="U1192" s="16"/>
      <c r="V1192" s="16"/>
      <c r="W1192" s="17"/>
      <c r="X1192" s="21"/>
      <c r="Y1192" s="16"/>
      <c r="Z1192" s="16"/>
      <c r="AA1192" s="16"/>
      <c r="AB1192" s="16"/>
      <c r="AC1192" s="16"/>
      <c r="AD1192" s="16"/>
      <c r="AE1192" s="16"/>
      <c r="AF1192" s="16"/>
      <c r="AG1192" s="16"/>
      <c r="AH1192" s="19"/>
      <c r="AI1192" s="25"/>
      <c r="AJ1192" s="27"/>
      <c r="AK1192" s="27"/>
      <c r="AL1192" s="27"/>
      <c r="AM1192" s="27"/>
      <c r="AN1192" s="27"/>
      <c r="AO1192" s="28"/>
      <c r="AP1192" s="27"/>
      <c r="AQ1192" s="27"/>
      <c r="AR1192" s="27"/>
      <c r="AS1192" s="27"/>
      <c r="AT1192" s="27"/>
      <c r="AU1192" s="27"/>
      <c r="AV1192" s="27"/>
      <c r="AW1192" s="27"/>
      <c r="AX1192" s="27"/>
      <c r="AY1192" s="27"/>
      <c r="AZ1192" s="29"/>
    </row>
    <row r="1193">
      <c r="A1193" s="30" t="s">
        <v>5623</v>
      </c>
      <c r="B1193" s="31" t="s">
        <v>5624</v>
      </c>
      <c r="C1193" s="44" t="s">
        <v>5625</v>
      </c>
      <c r="D1193" s="33"/>
      <c r="E1193" s="34">
        <v>21.0</v>
      </c>
      <c r="F1193" s="35" t="s">
        <v>5626</v>
      </c>
      <c r="G1193" s="36" t="s">
        <v>5627</v>
      </c>
      <c r="H1193" s="21" t="b">
        <v>0</v>
      </c>
      <c r="I1193" s="16" t="b">
        <v>0</v>
      </c>
      <c r="J1193" s="16" t="b">
        <v>0</v>
      </c>
      <c r="K1193" s="16" t="b">
        <v>0</v>
      </c>
      <c r="L1193" s="23" t="b">
        <v>1</v>
      </c>
      <c r="M1193" s="18" t="s">
        <v>5628</v>
      </c>
      <c r="N1193" s="37"/>
      <c r="O1193" s="38"/>
      <c r="P1193" s="15" t="b">
        <v>1</v>
      </c>
      <c r="Q1193" s="22" t="b">
        <v>1</v>
      </c>
      <c r="R1193" s="23" t="b">
        <v>1</v>
      </c>
      <c r="S1193" s="39"/>
      <c r="W1193" s="40"/>
      <c r="X1193" s="39"/>
      <c r="AI1193" s="41"/>
      <c r="AJ1193" s="27" t="b">
        <v>0</v>
      </c>
      <c r="AK1193" s="27" t="b">
        <v>0</v>
      </c>
      <c r="AL1193" s="27" t="b">
        <v>0</v>
      </c>
      <c r="AM1193" s="27" t="b">
        <v>0</v>
      </c>
      <c r="AN1193" s="27" t="b">
        <v>0</v>
      </c>
      <c r="AO1193" s="28" t="b">
        <v>0</v>
      </c>
      <c r="AP1193" s="27" t="b">
        <v>0</v>
      </c>
      <c r="AQ1193" s="27" t="b">
        <v>0</v>
      </c>
      <c r="AR1193" s="27" t="b">
        <v>0</v>
      </c>
      <c r="AS1193" s="27" t="b">
        <v>0</v>
      </c>
      <c r="AT1193" s="27" t="b">
        <v>0</v>
      </c>
      <c r="AU1193" s="27" t="b">
        <v>0</v>
      </c>
      <c r="AV1193" s="27" t="b">
        <v>0</v>
      </c>
      <c r="AW1193" s="27" t="b">
        <v>0</v>
      </c>
      <c r="AX1193" s="27" t="b">
        <v>0</v>
      </c>
      <c r="AY1193" s="27" t="b">
        <v>0</v>
      </c>
      <c r="AZ1193" s="29"/>
    </row>
    <row r="1194">
      <c r="A1194" s="45" t="s">
        <v>5629</v>
      </c>
      <c r="B1194" s="37" t="s">
        <v>5630</v>
      </c>
      <c r="C1194" s="32" t="s">
        <v>5631</v>
      </c>
      <c r="D1194" s="29"/>
      <c r="E1194" s="46" t="s">
        <v>1423</v>
      </c>
      <c r="F1194" s="33" t="s">
        <v>5632</v>
      </c>
      <c r="G1194" s="47" t="s">
        <v>5633</v>
      </c>
      <c r="H1194" s="21" t="b">
        <v>0</v>
      </c>
      <c r="I1194" s="16" t="b">
        <v>0</v>
      </c>
      <c r="J1194" s="22" t="b">
        <v>1</v>
      </c>
      <c r="K1194" s="16" t="b">
        <v>0</v>
      </c>
      <c r="L1194" s="17" t="b">
        <v>0</v>
      </c>
      <c r="M1194" s="18"/>
      <c r="O1194" s="40"/>
      <c r="P1194" s="66" t="b">
        <v>1</v>
      </c>
      <c r="Q1194" s="63" t="b">
        <v>1</v>
      </c>
      <c r="R1194" s="64" t="b">
        <v>1</v>
      </c>
      <c r="S1194" s="39"/>
      <c r="W1194" s="40"/>
      <c r="X1194" s="39"/>
      <c r="AI1194" s="41"/>
      <c r="AJ1194" s="63" t="b">
        <v>1</v>
      </c>
      <c r="AK1194" s="27" t="b">
        <v>0</v>
      </c>
      <c r="AL1194" s="27" t="b">
        <v>0</v>
      </c>
      <c r="AM1194" s="27" t="b">
        <v>0</v>
      </c>
      <c r="AN1194" s="27" t="b">
        <v>0</v>
      </c>
      <c r="AO1194" s="28" t="b">
        <v>0</v>
      </c>
      <c r="AP1194" s="63" t="b">
        <v>1</v>
      </c>
      <c r="AQ1194" s="27" t="b">
        <v>0</v>
      </c>
      <c r="AR1194" s="27" t="b">
        <v>0</v>
      </c>
      <c r="AS1194" s="27" t="b">
        <v>0</v>
      </c>
      <c r="AT1194" s="27" t="b">
        <v>0</v>
      </c>
      <c r="AU1194" s="27" t="b">
        <v>0</v>
      </c>
      <c r="AV1194" s="27" t="b">
        <v>0</v>
      </c>
      <c r="AW1194" s="27" t="b">
        <v>0</v>
      </c>
      <c r="AX1194" s="27" t="b">
        <v>0</v>
      </c>
      <c r="AY1194" s="27" t="b">
        <v>0</v>
      </c>
      <c r="AZ1194" s="29" t="s">
        <v>101</v>
      </c>
    </row>
    <row r="1195">
      <c r="A1195" s="9" t="s">
        <v>5634</v>
      </c>
      <c r="B1195" s="10"/>
      <c r="C1195" s="48" t="s">
        <v>5635</v>
      </c>
      <c r="E1195" s="12">
        <v>7.0</v>
      </c>
      <c r="F1195" s="13" t="s">
        <v>5636</v>
      </c>
      <c r="G1195" s="14" t="s">
        <v>5637</v>
      </c>
      <c r="H1195" s="15" t="b">
        <v>1</v>
      </c>
      <c r="I1195" s="16" t="b">
        <v>0</v>
      </c>
      <c r="J1195" s="16" t="b">
        <v>0</v>
      </c>
      <c r="K1195" s="16" t="b">
        <v>0</v>
      </c>
      <c r="L1195" s="17" t="b">
        <v>0</v>
      </c>
      <c r="M1195" s="18" t="s">
        <v>5638</v>
      </c>
      <c r="O1195" s="40"/>
      <c r="P1195" s="15" t="b">
        <v>1</v>
      </c>
      <c r="Q1195" s="22" t="b">
        <v>1</v>
      </c>
      <c r="R1195" s="23" t="b">
        <v>1</v>
      </c>
      <c r="S1195" s="39"/>
      <c r="W1195" s="40"/>
      <c r="X1195" s="39"/>
      <c r="AI1195" s="41"/>
      <c r="AO1195" s="40"/>
    </row>
    <row r="1196">
      <c r="A1196" s="45" t="s">
        <v>5639</v>
      </c>
      <c r="B1196" s="45" t="s">
        <v>5640</v>
      </c>
      <c r="C1196" s="55">
        <v>8.488648468E10</v>
      </c>
      <c r="D1196" s="19"/>
      <c r="E1196" s="34">
        <v>800.0</v>
      </c>
      <c r="F1196" s="56" t="s">
        <v>5641</v>
      </c>
      <c r="G1196" s="57" t="s">
        <v>5642</v>
      </c>
      <c r="H1196" s="21" t="b">
        <v>0</v>
      </c>
      <c r="I1196" s="22" t="b">
        <v>1</v>
      </c>
      <c r="J1196" s="16" t="b">
        <v>0</v>
      </c>
      <c r="K1196" s="16" t="b">
        <v>0</v>
      </c>
      <c r="L1196" s="17" t="b">
        <v>0</v>
      </c>
      <c r="M1196" s="18"/>
      <c r="O1196" s="40"/>
      <c r="P1196" s="15" t="b">
        <v>1</v>
      </c>
      <c r="Q1196" s="22" t="b">
        <v>1</v>
      </c>
      <c r="R1196" s="23" t="b">
        <v>1</v>
      </c>
      <c r="S1196" s="61" t="b">
        <v>1</v>
      </c>
      <c r="T1196" s="22" t="b">
        <v>1</v>
      </c>
      <c r="U1196" s="22" t="b">
        <v>1</v>
      </c>
      <c r="V1196" s="16" t="b">
        <v>0</v>
      </c>
      <c r="W1196" s="17" t="b">
        <v>0</v>
      </c>
      <c r="X1196" s="21" t="b">
        <v>0</v>
      </c>
      <c r="Y1196" s="22" t="b">
        <v>1</v>
      </c>
      <c r="Z1196" s="16" t="b">
        <v>0</v>
      </c>
      <c r="AA1196" s="16" t="b">
        <v>0</v>
      </c>
      <c r="AB1196" s="16" t="b">
        <v>0</v>
      </c>
      <c r="AC1196" s="16" t="b">
        <v>0</v>
      </c>
      <c r="AD1196" s="16" t="b">
        <v>0</v>
      </c>
      <c r="AE1196" s="16" t="b">
        <v>0</v>
      </c>
      <c r="AF1196" s="16" t="b">
        <v>0</v>
      </c>
      <c r="AG1196" s="22" t="b">
        <v>1</v>
      </c>
      <c r="AH1196" s="19" t="s">
        <v>101</v>
      </c>
      <c r="AI1196" s="53">
        <v>2000000.0</v>
      </c>
      <c r="AO1196" s="40"/>
    </row>
    <row r="1197">
      <c r="A1197" s="45" t="s">
        <v>5643</v>
      </c>
      <c r="B1197" s="37" t="s">
        <v>5644</v>
      </c>
      <c r="C1197" s="32">
        <v>6.1401148067E10</v>
      </c>
      <c r="D1197" s="33" t="s">
        <v>5645</v>
      </c>
      <c r="E1197" s="46">
        <v>1000.0</v>
      </c>
      <c r="F1197" s="29"/>
      <c r="G1197" s="47" t="s">
        <v>5646</v>
      </c>
      <c r="H1197" s="21" t="b">
        <v>0</v>
      </c>
      <c r="I1197" s="16" t="b">
        <v>0</v>
      </c>
      <c r="J1197" s="22" t="b">
        <v>1</v>
      </c>
      <c r="K1197" s="16" t="b">
        <v>0</v>
      </c>
      <c r="L1197" s="17" t="b">
        <v>0</v>
      </c>
      <c r="M1197" s="18"/>
      <c r="O1197" s="40"/>
      <c r="P1197" s="66" t="b">
        <v>1</v>
      </c>
      <c r="Q1197" s="27" t="b">
        <v>0</v>
      </c>
      <c r="R1197" s="64" t="b">
        <v>1</v>
      </c>
      <c r="S1197" s="39"/>
      <c r="W1197" s="40"/>
      <c r="X1197" s="39"/>
      <c r="AI1197" s="41"/>
      <c r="AJ1197" s="27" t="b">
        <v>0</v>
      </c>
      <c r="AK1197" s="27" t="b">
        <v>0</v>
      </c>
      <c r="AL1197" s="63" t="b">
        <v>1</v>
      </c>
      <c r="AM1197" s="27" t="b">
        <v>0</v>
      </c>
      <c r="AN1197" s="27" t="b">
        <v>0</v>
      </c>
      <c r="AO1197" s="28" t="b">
        <v>0</v>
      </c>
      <c r="AP1197" s="63" t="b">
        <v>1</v>
      </c>
      <c r="AQ1197" s="27" t="b">
        <v>0</v>
      </c>
      <c r="AR1197" s="27" t="b">
        <v>0</v>
      </c>
      <c r="AS1197" s="27" t="b">
        <v>0</v>
      </c>
      <c r="AT1197" s="27" t="b">
        <v>0</v>
      </c>
      <c r="AU1197" s="27" t="b">
        <v>0</v>
      </c>
      <c r="AV1197" s="27" t="b">
        <v>0</v>
      </c>
      <c r="AW1197" s="27" t="b">
        <v>0</v>
      </c>
      <c r="AX1197" s="27" t="b">
        <v>0</v>
      </c>
      <c r="AY1197" s="27" t="b">
        <v>0</v>
      </c>
      <c r="AZ1197" s="29" t="s">
        <v>101</v>
      </c>
    </row>
    <row r="1198">
      <c r="A1198" s="30" t="s">
        <v>5647</v>
      </c>
      <c r="B1198" s="31" t="s">
        <v>5648</v>
      </c>
      <c r="C1198" s="32"/>
      <c r="D1198" s="33"/>
      <c r="E1198" s="34">
        <v>10.0</v>
      </c>
      <c r="F1198" s="35"/>
      <c r="G1198" s="36" t="s">
        <v>5649</v>
      </c>
      <c r="H1198" s="21" t="b">
        <v>0</v>
      </c>
      <c r="I1198" s="16" t="b">
        <v>0</v>
      </c>
      <c r="J1198" s="16" t="b">
        <v>0</v>
      </c>
      <c r="K1198" s="16" t="b">
        <v>0</v>
      </c>
      <c r="L1198" s="23" t="b">
        <v>1</v>
      </c>
      <c r="M1198" s="18" t="s">
        <v>5650</v>
      </c>
      <c r="N1198" s="37"/>
      <c r="O1198" s="38"/>
      <c r="P1198" s="15" t="b">
        <v>1</v>
      </c>
      <c r="Q1198" s="22" t="b">
        <v>1</v>
      </c>
      <c r="R1198" s="23" t="b">
        <v>1</v>
      </c>
      <c r="S1198" s="39"/>
      <c r="W1198" s="40"/>
      <c r="X1198" s="39"/>
      <c r="AI1198" s="41"/>
      <c r="AJ1198" s="27" t="b">
        <v>0</v>
      </c>
      <c r="AK1198" s="27" t="b">
        <v>0</v>
      </c>
      <c r="AL1198" s="27" t="b">
        <v>0</v>
      </c>
      <c r="AM1198" s="27" t="b">
        <v>0</v>
      </c>
      <c r="AN1198" s="27" t="b">
        <v>0</v>
      </c>
      <c r="AO1198" s="28" t="b">
        <v>0</v>
      </c>
      <c r="AP1198" s="27" t="b">
        <v>0</v>
      </c>
      <c r="AQ1198" s="27" t="b">
        <v>0</v>
      </c>
      <c r="AR1198" s="27" t="b">
        <v>0</v>
      </c>
      <c r="AS1198" s="27" t="b">
        <v>0</v>
      </c>
      <c r="AT1198" s="27" t="b">
        <v>0</v>
      </c>
      <c r="AU1198" s="27" t="b">
        <v>0</v>
      </c>
      <c r="AV1198" s="27" t="b">
        <v>0</v>
      </c>
      <c r="AW1198" s="27" t="b">
        <v>0</v>
      </c>
      <c r="AX1198" s="27" t="b">
        <v>0</v>
      </c>
      <c r="AY1198" s="27" t="b">
        <v>0</v>
      </c>
      <c r="AZ1198" s="29"/>
    </row>
    <row r="1199">
      <c r="A1199" s="45" t="s">
        <v>5651</v>
      </c>
      <c r="B1199" s="37" t="s">
        <v>5652</v>
      </c>
      <c r="C1199" s="32"/>
      <c r="D1199" s="33"/>
      <c r="E1199" s="46">
        <v>2.0</v>
      </c>
      <c r="F1199" s="29"/>
      <c r="G1199" s="47" t="s">
        <v>5653</v>
      </c>
      <c r="H1199" s="21" t="b">
        <v>0</v>
      </c>
      <c r="I1199" s="16" t="b">
        <v>0</v>
      </c>
      <c r="J1199" s="16" t="b">
        <v>0</v>
      </c>
      <c r="K1199" s="22" t="b">
        <v>1</v>
      </c>
      <c r="L1199" s="17" t="b">
        <v>0</v>
      </c>
      <c r="M1199" s="18"/>
      <c r="N1199" s="37" t="s">
        <v>5654</v>
      </c>
      <c r="O1199" s="38" t="s">
        <v>5655</v>
      </c>
      <c r="P1199" s="26" t="b">
        <v>0</v>
      </c>
      <c r="Q1199" s="27" t="b">
        <v>0</v>
      </c>
      <c r="R1199" s="28" t="b">
        <v>0</v>
      </c>
      <c r="S1199" s="39"/>
      <c r="W1199" s="40"/>
      <c r="X1199" s="39"/>
      <c r="AI1199" s="41"/>
      <c r="AJ1199" s="27" t="b">
        <v>0</v>
      </c>
      <c r="AK1199" s="27" t="b">
        <v>0</v>
      </c>
      <c r="AL1199" s="27" t="b">
        <v>0</v>
      </c>
      <c r="AM1199" s="27" t="b">
        <v>0</v>
      </c>
      <c r="AN1199" s="27" t="b">
        <v>0</v>
      </c>
      <c r="AO1199" s="28" t="b">
        <v>0</v>
      </c>
      <c r="AP1199" s="27" t="b">
        <v>0</v>
      </c>
      <c r="AQ1199" s="27" t="b">
        <v>0</v>
      </c>
      <c r="AR1199" s="27" t="b">
        <v>0</v>
      </c>
      <c r="AS1199" s="27" t="b">
        <v>0</v>
      </c>
      <c r="AT1199" s="27" t="b">
        <v>0</v>
      </c>
      <c r="AU1199" s="27" t="b">
        <v>0</v>
      </c>
      <c r="AV1199" s="27" t="b">
        <v>0</v>
      </c>
      <c r="AW1199" s="27" t="b">
        <v>0</v>
      </c>
      <c r="AX1199" s="27" t="b">
        <v>0</v>
      </c>
      <c r="AY1199" s="27" t="b">
        <v>0</v>
      </c>
      <c r="AZ1199" s="29"/>
    </row>
    <row r="1200">
      <c r="A1200" s="45" t="s">
        <v>5656</v>
      </c>
      <c r="B1200" s="37"/>
      <c r="C1200" s="67"/>
      <c r="D1200" s="33" t="s">
        <v>5657</v>
      </c>
      <c r="E1200" s="46">
        <v>50.0</v>
      </c>
      <c r="F1200" s="29"/>
      <c r="G1200" s="47" t="s">
        <v>5658</v>
      </c>
      <c r="H1200" s="21" t="b">
        <v>0</v>
      </c>
      <c r="I1200" s="16" t="b">
        <v>0</v>
      </c>
      <c r="J1200" s="22" t="b">
        <v>1</v>
      </c>
      <c r="K1200" s="16" t="b">
        <v>0</v>
      </c>
      <c r="L1200" s="17" t="b">
        <v>0</v>
      </c>
      <c r="M1200" s="18"/>
      <c r="O1200" s="40"/>
      <c r="P1200" s="26" t="b">
        <v>0</v>
      </c>
      <c r="Q1200" s="27" t="b">
        <v>0</v>
      </c>
      <c r="R1200" s="28" t="b">
        <v>0</v>
      </c>
      <c r="S1200" s="39"/>
      <c r="W1200" s="40"/>
      <c r="X1200" s="39"/>
      <c r="AI1200" s="41"/>
      <c r="AJ1200" s="63" t="b">
        <v>1</v>
      </c>
      <c r="AK1200" s="27" t="b">
        <v>0</v>
      </c>
      <c r="AL1200" s="27" t="b">
        <v>0</v>
      </c>
      <c r="AM1200" s="27" t="b">
        <v>0</v>
      </c>
      <c r="AN1200" s="27" t="b">
        <v>0</v>
      </c>
      <c r="AO1200" s="28" t="b">
        <v>0</v>
      </c>
      <c r="AP1200" s="27" t="b">
        <v>0</v>
      </c>
      <c r="AQ1200" s="27" t="b">
        <v>0</v>
      </c>
      <c r="AR1200" s="27" t="b">
        <v>0</v>
      </c>
      <c r="AS1200" s="27" t="b">
        <v>0</v>
      </c>
      <c r="AT1200" s="27" t="b">
        <v>0</v>
      </c>
      <c r="AU1200" s="27" t="b">
        <v>0</v>
      </c>
      <c r="AV1200" s="27" t="b">
        <v>0</v>
      </c>
      <c r="AW1200" s="27" t="b">
        <v>0</v>
      </c>
      <c r="AX1200" s="27" t="b">
        <v>0</v>
      </c>
      <c r="AY1200" s="27" t="b">
        <v>0</v>
      </c>
      <c r="AZ1200" s="68" t="s">
        <v>203</v>
      </c>
    </row>
    <row r="1201">
      <c r="A1201" s="45" t="s">
        <v>5659</v>
      </c>
      <c r="B1201" s="45" t="s">
        <v>5660</v>
      </c>
      <c r="C1201" s="55" t="s">
        <v>5661</v>
      </c>
      <c r="D1201" s="19"/>
      <c r="E1201" s="34">
        <v>1.0</v>
      </c>
      <c r="F1201" s="45"/>
      <c r="G1201" s="57" t="s">
        <v>5662</v>
      </c>
      <c r="H1201" s="21" t="b">
        <v>0</v>
      </c>
      <c r="I1201" s="22" t="b">
        <v>1</v>
      </c>
      <c r="J1201" s="16" t="b">
        <v>0</v>
      </c>
      <c r="K1201" s="16" t="b">
        <v>0</v>
      </c>
      <c r="L1201" s="17" t="b">
        <v>0</v>
      </c>
      <c r="M1201" s="18"/>
      <c r="O1201" s="40"/>
      <c r="P1201" s="15" t="b">
        <v>1</v>
      </c>
      <c r="Q1201" s="16" t="b">
        <v>0</v>
      </c>
      <c r="R1201" s="23" t="b">
        <v>1</v>
      </c>
      <c r="S1201" s="61" t="b">
        <v>1</v>
      </c>
      <c r="T1201" s="22" t="b">
        <v>1</v>
      </c>
      <c r="U1201" s="16" t="b">
        <v>0</v>
      </c>
      <c r="V1201" s="16" t="b">
        <v>0</v>
      </c>
      <c r="W1201" s="17" t="b">
        <v>0</v>
      </c>
      <c r="X1201" s="21" t="b">
        <v>0</v>
      </c>
      <c r="Y1201" s="22" t="b">
        <v>1</v>
      </c>
      <c r="Z1201" s="16" t="b">
        <v>0</v>
      </c>
      <c r="AA1201" s="22" t="b">
        <v>1</v>
      </c>
      <c r="AB1201" s="22" t="b">
        <v>1</v>
      </c>
      <c r="AC1201" s="16" t="b">
        <v>0</v>
      </c>
      <c r="AD1201" s="16" t="b">
        <v>0</v>
      </c>
      <c r="AE1201" s="16" t="b">
        <v>0</v>
      </c>
      <c r="AF1201" s="16" t="b">
        <v>0</v>
      </c>
      <c r="AG1201" s="16" t="b">
        <v>0</v>
      </c>
      <c r="AH1201" s="19" t="s">
        <v>101</v>
      </c>
      <c r="AI1201" s="25" t="s">
        <v>2086</v>
      </c>
      <c r="AO1201" s="40"/>
    </row>
    <row r="1202">
      <c r="A1202" s="9" t="s">
        <v>5663</v>
      </c>
      <c r="B1202" s="42" t="s">
        <v>5664</v>
      </c>
      <c r="C1202" s="11"/>
      <c r="E1202" s="12">
        <v>1.0</v>
      </c>
      <c r="F1202" s="10"/>
      <c r="G1202" s="14" t="s">
        <v>5665</v>
      </c>
      <c r="H1202" s="15" t="b">
        <v>1</v>
      </c>
      <c r="I1202" s="16" t="b">
        <v>0</v>
      </c>
      <c r="J1202" s="16" t="b">
        <v>0</v>
      </c>
      <c r="K1202" s="16" t="b">
        <v>0</v>
      </c>
      <c r="L1202" s="17" t="b">
        <v>0</v>
      </c>
      <c r="M1202" s="18" t="s">
        <v>5666</v>
      </c>
      <c r="O1202" s="40"/>
      <c r="P1202" s="21" t="b">
        <v>0</v>
      </c>
      <c r="Q1202" s="16" t="b">
        <v>0</v>
      </c>
      <c r="R1202" s="23" t="b">
        <v>1</v>
      </c>
      <c r="S1202" s="39"/>
      <c r="W1202" s="40"/>
      <c r="X1202" s="39"/>
      <c r="AI1202" s="41"/>
      <c r="AO1202" s="40"/>
    </row>
    <row r="1203">
      <c r="A1203" s="45" t="s">
        <v>5667</v>
      </c>
      <c r="B1203" s="37"/>
      <c r="C1203" s="67"/>
      <c r="D1203" s="29"/>
      <c r="E1203" s="46">
        <v>12.0</v>
      </c>
      <c r="F1203" s="33" t="s">
        <v>5668</v>
      </c>
      <c r="G1203" s="47" t="s">
        <v>5669</v>
      </c>
      <c r="H1203" s="21" t="b">
        <v>0</v>
      </c>
      <c r="I1203" s="16" t="b">
        <v>0</v>
      </c>
      <c r="J1203" s="22" t="b">
        <v>1</v>
      </c>
      <c r="K1203" s="16" t="b">
        <v>0</v>
      </c>
      <c r="L1203" s="17" t="b">
        <v>0</v>
      </c>
      <c r="M1203" s="18"/>
      <c r="O1203" s="40"/>
      <c r="P1203" s="26" t="b">
        <v>0</v>
      </c>
      <c r="Q1203" s="27" t="b">
        <v>0</v>
      </c>
      <c r="R1203" s="28" t="b">
        <v>0</v>
      </c>
      <c r="S1203" s="39"/>
      <c r="W1203" s="40"/>
      <c r="X1203" s="39"/>
      <c r="AI1203" s="41"/>
      <c r="AJ1203" s="63" t="b">
        <v>1</v>
      </c>
      <c r="AK1203" s="27" t="b">
        <v>0</v>
      </c>
      <c r="AL1203" s="27" t="b">
        <v>0</v>
      </c>
      <c r="AM1203" s="27" t="b">
        <v>0</v>
      </c>
      <c r="AN1203" s="27" t="b">
        <v>0</v>
      </c>
      <c r="AO1203" s="28" t="b">
        <v>0</v>
      </c>
      <c r="AP1203" s="27" t="b">
        <v>0</v>
      </c>
      <c r="AQ1203" s="27" t="b">
        <v>0</v>
      </c>
      <c r="AR1203" s="27" t="b">
        <v>0</v>
      </c>
      <c r="AS1203" s="63" t="b">
        <v>1</v>
      </c>
      <c r="AT1203" s="27" t="b">
        <v>0</v>
      </c>
      <c r="AU1203" s="27" t="b">
        <v>0</v>
      </c>
      <c r="AV1203" s="27" t="b">
        <v>0</v>
      </c>
      <c r="AW1203" s="27" t="b">
        <v>0</v>
      </c>
      <c r="AX1203" s="27" t="b">
        <v>0</v>
      </c>
      <c r="AY1203" s="27" t="b">
        <v>0</v>
      </c>
      <c r="AZ1203" s="29" t="s">
        <v>101</v>
      </c>
    </row>
    <row r="1204">
      <c r="A1204" s="30" t="s">
        <v>5670</v>
      </c>
      <c r="B1204" s="31" t="s">
        <v>5671</v>
      </c>
      <c r="C1204" s="44" t="s">
        <v>5672</v>
      </c>
      <c r="D1204" s="54" t="s">
        <v>5673</v>
      </c>
      <c r="E1204" s="34" t="s">
        <v>32</v>
      </c>
      <c r="F1204" s="35"/>
      <c r="G1204" s="36" t="s">
        <v>5674</v>
      </c>
      <c r="H1204" s="21" t="b">
        <v>0</v>
      </c>
      <c r="I1204" s="16" t="b">
        <v>0</v>
      </c>
      <c r="J1204" s="16" t="b">
        <v>0</v>
      </c>
      <c r="K1204" s="16" t="b">
        <v>0</v>
      </c>
      <c r="L1204" s="23" t="b">
        <v>1</v>
      </c>
      <c r="M1204" s="18" t="s">
        <v>1311</v>
      </c>
      <c r="N1204" s="37"/>
      <c r="O1204" s="38"/>
      <c r="P1204" s="21" t="b">
        <v>0</v>
      </c>
      <c r="Q1204" s="16" t="b">
        <v>0</v>
      </c>
      <c r="R1204" s="23" t="b">
        <v>1</v>
      </c>
      <c r="S1204" s="39"/>
      <c r="W1204" s="40"/>
      <c r="X1204" s="39"/>
      <c r="AI1204" s="41"/>
      <c r="AJ1204" s="27" t="b">
        <v>0</v>
      </c>
      <c r="AK1204" s="27" t="b">
        <v>0</v>
      </c>
      <c r="AL1204" s="27" t="b">
        <v>0</v>
      </c>
      <c r="AM1204" s="27" t="b">
        <v>0</v>
      </c>
      <c r="AN1204" s="27" t="b">
        <v>0</v>
      </c>
      <c r="AO1204" s="28" t="b">
        <v>0</v>
      </c>
      <c r="AP1204" s="27" t="b">
        <v>0</v>
      </c>
      <c r="AQ1204" s="27" t="b">
        <v>0</v>
      </c>
      <c r="AR1204" s="27" t="b">
        <v>0</v>
      </c>
      <c r="AS1204" s="27" t="b">
        <v>0</v>
      </c>
      <c r="AT1204" s="27" t="b">
        <v>0</v>
      </c>
      <c r="AU1204" s="27" t="b">
        <v>0</v>
      </c>
      <c r="AV1204" s="27" t="b">
        <v>0</v>
      </c>
      <c r="AW1204" s="27" t="b">
        <v>0</v>
      </c>
      <c r="AX1204" s="27" t="b">
        <v>0</v>
      </c>
      <c r="AY1204" s="27" t="b">
        <v>0</v>
      </c>
      <c r="AZ1204" s="29"/>
    </row>
    <row r="1205">
      <c r="A1205" s="30" t="s">
        <v>5675</v>
      </c>
      <c r="B1205" s="31" t="s">
        <v>5676</v>
      </c>
      <c r="C1205" s="44" t="s">
        <v>5677</v>
      </c>
      <c r="D1205" s="33"/>
      <c r="E1205" s="34">
        <v>1.0</v>
      </c>
      <c r="F1205" s="35"/>
      <c r="G1205" s="36" t="s">
        <v>5678</v>
      </c>
      <c r="H1205" s="21" t="b">
        <v>0</v>
      </c>
      <c r="I1205" s="16" t="b">
        <v>0</v>
      </c>
      <c r="J1205" s="16" t="b">
        <v>0</v>
      </c>
      <c r="K1205" s="16" t="b">
        <v>0</v>
      </c>
      <c r="L1205" s="23" t="b">
        <v>1</v>
      </c>
      <c r="M1205" s="18" t="s">
        <v>5679</v>
      </c>
      <c r="N1205" s="37"/>
      <c r="O1205" s="38"/>
      <c r="P1205" s="21" t="b">
        <v>0</v>
      </c>
      <c r="Q1205" s="16" t="b">
        <v>0</v>
      </c>
      <c r="R1205" s="17" t="b">
        <v>0</v>
      </c>
      <c r="S1205" s="39"/>
      <c r="W1205" s="40"/>
      <c r="X1205" s="39"/>
      <c r="AI1205" s="41"/>
      <c r="AJ1205" s="27" t="b">
        <v>0</v>
      </c>
      <c r="AK1205" s="27" t="b">
        <v>0</v>
      </c>
      <c r="AL1205" s="27" t="b">
        <v>0</v>
      </c>
      <c r="AM1205" s="27" t="b">
        <v>0</v>
      </c>
      <c r="AN1205" s="27" t="b">
        <v>0</v>
      </c>
      <c r="AO1205" s="28" t="b">
        <v>0</v>
      </c>
      <c r="AP1205" s="27" t="b">
        <v>0</v>
      </c>
      <c r="AQ1205" s="27" t="b">
        <v>0</v>
      </c>
      <c r="AR1205" s="27" t="b">
        <v>0</v>
      </c>
      <c r="AS1205" s="27" t="b">
        <v>0</v>
      </c>
      <c r="AT1205" s="27" t="b">
        <v>0</v>
      </c>
      <c r="AU1205" s="27" t="b">
        <v>0</v>
      </c>
      <c r="AV1205" s="27" t="b">
        <v>0</v>
      </c>
      <c r="AW1205" s="27" t="b">
        <v>0</v>
      </c>
      <c r="AX1205" s="27" t="b">
        <v>0</v>
      </c>
      <c r="AY1205" s="27" t="b">
        <v>0</v>
      </c>
      <c r="AZ1205" s="29"/>
    </row>
    <row r="1206">
      <c r="A1206" s="45" t="s">
        <v>5680</v>
      </c>
      <c r="B1206" s="37" t="s">
        <v>5681</v>
      </c>
      <c r="C1206" s="32"/>
      <c r="D1206" s="33"/>
      <c r="E1206" s="46">
        <v>60.0</v>
      </c>
      <c r="F1206" s="29"/>
      <c r="G1206" s="47" t="s">
        <v>5682</v>
      </c>
      <c r="H1206" s="21" t="b">
        <v>0</v>
      </c>
      <c r="I1206" s="16" t="b">
        <v>0</v>
      </c>
      <c r="J1206" s="16" t="b">
        <v>0</v>
      </c>
      <c r="K1206" s="22" t="b">
        <v>1</v>
      </c>
      <c r="L1206" s="17" t="b">
        <v>0</v>
      </c>
      <c r="M1206" s="18"/>
      <c r="N1206" s="37" t="s">
        <v>5683</v>
      </c>
      <c r="O1206" s="38" t="s">
        <v>5684</v>
      </c>
      <c r="P1206" s="26" t="b">
        <v>0</v>
      </c>
      <c r="Q1206" s="27" t="b">
        <v>0</v>
      </c>
      <c r="R1206" s="28" t="b">
        <v>0</v>
      </c>
      <c r="S1206" s="39"/>
      <c r="W1206" s="40"/>
      <c r="X1206" s="39"/>
      <c r="AI1206" s="41"/>
      <c r="AJ1206" s="27" t="b">
        <v>0</v>
      </c>
      <c r="AK1206" s="27" t="b">
        <v>0</v>
      </c>
      <c r="AL1206" s="27" t="b">
        <v>0</v>
      </c>
      <c r="AM1206" s="27" t="b">
        <v>0</v>
      </c>
      <c r="AN1206" s="27" t="b">
        <v>0</v>
      </c>
      <c r="AO1206" s="28" t="b">
        <v>0</v>
      </c>
      <c r="AP1206" s="27" t="b">
        <v>0</v>
      </c>
      <c r="AQ1206" s="27" t="b">
        <v>0</v>
      </c>
      <c r="AR1206" s="27" t="b">
        <v>0</v>
      </c>
      <c r="AS1206" s="27" t="b">
        <v>0</v>
      </c>
      <c r="AT1206" s="27" t="b">
        <v>0</v>
      </c>
      <c r="AU1206" s="27" t="b">
        <v>0</v>
      </c>
      <c r="AV1206" s="27" t="b">
        <v>0</v>
      </c>
      <c r="AW1206" s="27" t="b">
        <v>0</v>
      </c>
      <c r="AX1206" s="27" t="b">
        <v>0</v>
      </c>
      <c r="AY1206" s="27" t="b">
        <v>0</v>
      </c>
      <c r="AZ1206" s="29"/>
    </row>
    <row r="1207">
      <c r="A1207" s="45" t="s">
        <v>5685</v>
      </c>
      <c r="B1207" s="37" t="s">
        <v>5686</v>
      </c>
      <c r="C1207" s="67"/>
      <c r="D1207" s="37" t="s">
        <v>5687</v>
      </c>
      <c r="E1207" s="46">
        <v>20.0</v>
      </c>
      <c r="F1207" s="37" t="s">
        <v>5688</v>
      </c>
      <c r="G1207" s="47" t="s">
        <v>5689</v>
      </c>
      <c r="H1207" s="21" t="b">
        <v>0</v>
      </c>
      <c r="I1207" s="16" t="b">
        <v>0</v>
      </c>
      <c r="J1207" s="22" t="b">
        <v>1</v>
      </c>
      <c r="K1207" s="16" t="b">
        <v>0</v>
      </c>
      <c r="L1207" s="17" t="b">
        <v>0</v>
      </c>
      <c r="M1207" s="18"/>
      <c r="O1207" s="40"/>
      <c r="P1207" s="66" t="b">
        <v>1</v>
      </c>
      <c r="Q1207" s="63" t="b">
        <v>1</v>
      </c>
      <c r="R1207" s="64" t="b">
        <v>1</v>
      </c>
      <c r="S1207" s="39"/>
      <c r="W1207" s="40"/>
      <c r="X1207" s="39"/>
      <c r="AI1207" s="41"/>
      <c r="AJ1207" s="63" t="b">
        <v>1</v>
      </c>
      <c r="AK1207" s="63" t="b">
        <v>1</v>
      </c>
      <c r="AL1207" s="63" t="b">
        <v>1</v>
      </c>
      <c r="AM1207" s="27" t="b">
        <v>0</v>
      </c>
      <c r="AN1207" s="27" t="b">
        <v>0</v>
      </c>
      <c r="AO1207" s="28" t="b">
        <v>0</v>
      </c>
      <c r="AP1207" s="63" t="b">
        <v>1</v>
      </c>
      <c r="AQ1207" s="27" t="b">
        <v>0</v>
      </c>
      <c r="AR1207" s="27" t="b">
        <v>0</v>
      </c>
      <c r="AS1207" s="27" t="b">
        <v>0</v>
      </c>
      <c r="AT1207" s="27" t="b">
        <v>0</v>
      </c>
      <c r="AU1207" s="27" t="b">
        <v>0</v>
      </c>
      <c r="AV1207" s="27" t="b">
        <v>0</v>
      </c>
      <c r="AW1207" s="27" t="b">
        <v>0</v>
      </c>
      <c r="AX1207" s="27" t="b">
        <v>0</v>
      </c>
      <c r="AY1207" s="27" t="b">
        <v>0</v>
      </c>
      <c r="AZ1207" s="29" t="s">
        <v>101</v>
      </c>
    </row>
    <row r="1208">
      <c r="A1208" s="45" t="s">
        <v>5690</v>
      </c>
      <c r="B1208" s="45" t="s">
        <v>5691</v>
      </c>
      <c r="C1208" s="59"/>
      <c r="D1208" s="19"/>
      <c r="E1208" s="60"/>
      <c r="F1208" s="45"/>
      <c r="G1208" s="57"/>
      <c r="H1208" s="21" t="b">
        <v>0</v>
      </c>
      <c r="I1208" s="22" t="b">
        <v>1</v>
      </c>
      <c r="J1208" s="16" t="b">
        <v>0</v>
      </c>
      <c r="K1208" s="16" t="b">
        <v>0</v>
      </c>
      <c r="L1208" s="17" t="b">
        <v>0</v>
      </c>
      <c r="M1208" s="18"/>
      <c r="O1208" s="40"/>
      <c r="P1208" s="21" t="b">
        <v>0</v>
      </c>
      <c r="Q1208" s="22" t="b">
        <v>1</v>
      </c>
      <c r="R1208" s="17" t="b">
        <v>0</v>
      </c>
      <c r="S1208" s="61" t="b">
        <v>1</v>
      </c>
      <c r="T1208" s="22" t="b">
        <v>1</v>
      </c>
      <c r="U1208" s="16" t="b">
        <v>0</v>
      </c>
      <c r="V1208" s="16" t="b">
        <v>0</v>
      </c>
      <c r="W1208" s="17" t="b">
        <v>0</v>
      </c>
      <c r="X1208" s="15" t="b">
        <v>1</v>
      </c>
      <c r="Y1208" s="16" t="b">
        <v>0</v>
      </c>
      <c r="Z1208" s="16" t="b">
        <v>0</v>
      </c>
      <c r="AA1208" s="16" t="b">
        <v>0</v>
      </c>
      <c r="AB1208" s="16" t="b">
        <v>0</v>
      </c>
      <c r="AC1208" s="16" t="b">
        <v>0</v>
      </c>
      <c r="AD1208" s="16" t="b">
        <v>0</v>
      </c>
      <c r="AE1208" s="16" t="b">
        <v>0</v>
      </c>
      <c r="AF1208" s="16" t="b">
        <v>0</v>
      </c>
      <c r="AG1208" s="16" t="b">
        <v>0</v>
      </c>
      <c r="AH1208" s="19" t="s">
        <v>101</v>
      </c>
      <c r="AI1208" s="25" t="s">
        <v>5692</v>
      </c>
      <c r="AO1208" s="40"/>
    </row>
    <row r="1209">
      <c r="A1209" s="30" t="s">
        <v>5693</v>
      </c>
      <c r="B1209" s="37"/>
      <c r="C1209" s="44" t="s">
        <v>5694</v>
      </c>
      <c r="D1209" s="33"/>
      <c r="E1209" s="34">
        <v>3.0</v>
      </c>
      <c r="F1209" s="35"/>
      <c r="G1209" s="36" t="s">
        <v>5695</v>
      </c>
      <c r="H1209" s="21" t="b">
        <v>0</v>
      </c>
      <c r="I1209" s="16" t="b">
        <v>0</v>
      </c>
      <c r="J1209" s="16" t="b">
        <v>0</v>
      </c>
      <c r="K1209" s="16" t="b">
        <v>0</v>
      </c>
      <c r="L1209" s="23" t="b">
        <v>1</v>
      </c>
      <c r="M1209" s="18" t="s">
        <v>5696</v>
      </c>
      <c r="N1209" s="37"/>
      <c r="O1209" s="38"/>
      <c r="P1209" s="21" t="b">
        <v>0</v>
      </c>
      <c r="Q1209" s="16" t="b">
        <v>0</v>
      </c>
      <c r="R1209" s="23" t="b">
        <v>1</v>
      </c>
      <c r="S1209" s="39"/>
      <c r="W1209" s="40"/>
      <c r="X1209" s="39"/>
      <c r="AI1209" s="41"/>
      <c r="AJ1209" s="27" t="b">
        <v>0</v>
      </c>
      <c r="AK1209" s="27" t="b">
        <v>0</v>
      </c>
      <c r="AL1209" s="27" t="b">
        <v>0</v>
      </c>
      <c r="AM1209" s="27" t="b">
        <v>0</v>
      </c>
      <c r="AN1209" s="27" t="b">
        <v>0</v>
      </c>
      <c r="AO1209" s="28" t="b">
        <v>0</v>
      </c>
      <c r="AP1209" s="27" t="b">
        <v>0</v>
      </c>
      <c r="AQ1209" s="27" t="b">
        <v>0</v>
      </c>
      <c r="AR1209" s="27" t="b">
        <v>0</v>
      </c>
      <c r="AS1209" s="27" t="b">
        <v>0</v>
      </c>
      <c r="AT1209" s="27" t="b">
        <v>0</v>
      </c>
      <c r="AU1209" s="27" t="b">
        <v>0</v>
      </c>
      <c r="AV1209" s="27" t="b">
        <v>0</v>
      </c>
      <c r="AW1209" s="27" t="b">
        <v>0</v>
      </c>
      <c r="AX1209" s="27" t="b">
        <v>0</v>
      </c>
      <c r="AY1209" s="27" t="b">
        <v>0</v>
      </c>
      <c r="AZ1209" s="29"/>
    </row>
    <row r="1210">
      <c r="A1210" s="9" t="s">
        <v>5697</v>
      </c>
      <c r="B1210" s="42" t="s">
        <v>5698</v>
      </c>
      <c r="C1210" s="48" t="s">
        <v>5699</v>
      </c>
      <c r="E1210" s="12">
        <v>30.0</v>
      </c>
      <c r="F1210" s="10"/>
      <c r="G1210" s="14" t="s">
        <v>5700</v>
      </c>
      <c r="H1210" s="15" t="b">
        <v>1</v>
      </c>
      <c r="I1210" s="16" t="b">
        <v>0</v>
      </c>
      <c r="J1210" s="16" t="b">
        <v>0</v>
      </c>
      <c r="K1210" s="16" t="b">
        <v>0</v>
      </c>
      <c r="L1210" s="17" t="b">
        <v>0</v>
      </c>
      <c r="M1210" s="18" t="s">
        <v>5701</v>
      </c>
      <c r="O1210" s="40"/>
      <c r="P1210" s="21" t="b">
        <v>0</v>
      </c>
      <c r="Q1210" s="16" t="b">
        <v>0</v>
      </c>
      <c r="R1210" s="23" t="b">
        <v>1</v>
      </c>
      <c r="S1210" s="39"/>
      <c r="W1210" s="40"/>
      <c r="X1210" s="39"/>
      <c r="AI1210" s="41"/>
      <c r="AO1210" s="40"/>
    </row>
    <row r="1211">
      <c r="A1211" s="9" t="s">
        <v>5702</v>
      </c>
      <c r="B1211" s="10"/>
      <c r="C1211" s="48" t="s">
        <v>5703</v>
      </c>
      <c r="E1211" s="12">
        <v>5.0</v>
      </c>
      <c r="F1211" s="42" t="s">
        <v>5704</v>
      </c>
      <c r="G1211" s="14" t="s">
        <v>5705</v>
      </c>
      <c r="H1211" s="15" t="b">
        <v>1</v>
      </c>
      <c r="I1211" s="16" t="b">
        <v>0</v>
      </c>
      <c r="J1211" s="16" t="b">
        <v>0</v>
      </c>
      <c r="K1211" s="16" t="b">
        <v>0</v>
      </c>
      <c r="L1211" s="17" t="b">
        <v>0</v>
      </c>
      <c r="M1211" s="18" t="s">
        <v>5706</v>
      </c>
      <c r="O1211" s="40"/>
      <c r="P1211" s="15" t="b">
        <v>1</v>
      </c>
      <c r="Q1211" s="22" t="b">
        <v>1</v>
      </c>
      <c r="R1211" s="23" t="b">
        <v>1</v>
      </c>
      <c r="S1211" s="39"/>
      <c r="W1211" s="40"/>
      <c r="X1211" s="39"/>
      <c r="AI1211" s="41"/>
      <c r="AO1211" s="40"/>
    </row>
    <row r="1212">
      <c r="A1212" s="30" t="s">
        <v>5707</v>
      </c>
      <c r="B1212" s="37"/>
      <c r="C1212" s="32"/>
      <c r="D1212" s="33"/>
      <c r="E1212" s="34">
        <v>100000.0</v>
      </c>
      <c r="F1212" s="35"/>
      <c r="G1212" s="36" t="s">
        <v>5708</v>
      </c>
      <c r="H1212" s="21" t="b">
        <v>0</v>
      </c>
      <c r="I1212" s="16" t="b">
        <v>0</v>
      </c>
      <c r="J1212" s="16" t="b">
        <v>0</v>
      </c>
      <c r="K1212" s="16" t="b">
        <v>0</v>
      </c>
      <c r="L1212" s="23" t="b">
        <v>1</v>
      </c>
      <c r="M1212" s="18" t="s">
        <v>5709</v>
      </c>
      <c r="N1212" s="37"/>
      <c r="O1212" s="38"/>
      <c r="P1212" s="21" t="b">
        <v>0</v>
      </c>
      <c r="Q1212" s="16" t="b">
        <v>0</v>
      </c>
      <c r="R1212" s="17" t="b">
        <v>0</v>
      </c>
      <c r="S1212" s="39"/>
      <c r="W1212" s="40"/>
      <c r="X1212" s="39"/>
      <c r="AI1212" s="41"/>
      <c r="AJ1212" s="27" t="b">
        <v>0</v>
      </c>
      <c r="AK1212" s="27" t="b">
        <v>0</v>
      </c>
      <c r="AL1212" s="27" t="b">
        <v>0</v>
      </c>
      <c r="AM1212" s="27" t="b">
        <v>0</v>
      </c>
      <c r="AN1212" s="27" t="b">
        <v>0</v>
      </c>
      <c r="AO1212" s="28" t="b">
        <v>0</v>
      </c>
      <c r="AP1212" s="27" t="b">
        <v>0</v>
      </c>
      <c r="AQ1212" s="27" t="b">
        <v>0</v>
      </c>
      <c r="AR1212" s="27" t="b">
        <v>0</v>
      </c>
      <c r="AS1212" s="27" t="b">
        <v>0</v>
      </c>
      <c r="AT1212" s="27" t="b">
        <v>0</v>
      </c>
      <c r="AU1212" s="27" t="b">
        <v>0</v>
      </c>
      <c r="AV1212" s="27" t="b">
        <v>0</v>
      </c>
      <c r="AW1212" s="27" t="b">
        <v>0</v>
      </c>
      <c r="AX1212" s="27" t="b">
        <v>0</v>
      </c>
      <c r="AY1212" s="27" t="b">
        <v>0</v>
      </c>
      <c r="AZ1212" s="29"/>
    </row>
    <row r="1213">
      <c r="A1213" s="45" t="s">
        <v>5710</v>
      </c>
      <c r="B1213" s="45" t="s">
        <v>5711</v>
      </c>
      <c r="C1213" s="55" t="s">
        <v>5712</v>
      </c>
      <c r="D1213" s="19"/>
      <c r="E1213" s="34">
        <v>20.0</v>
      </c>
      <c r="F1213" s="56" t="s">
        <v>2564</v>
      </c>
      <c r="G1213" s="57" t="s">
        <v>5713</v>
      </c>
      <c r="H1213" s="21" t="b">
        <v>0</v>
      </c>
      <c r="I1213" s="22" t="b">
        <v>1</v>
      </c>
      <c r="J1213" s="16" t="b">
        <v>0</v>
      </c>
      <c r="K1213" s="16" t="b">
        <v>0</v>
      </c>
      <c r="L1213" s="17" t="b">
        <v>0</v>
      </c>
      <c r="M1213" s="18"/>
      <c r="O1213" s="40"/>
      <c r="P1213" s="21" t="b">
        <v>0</v>
      </c>
      <c r="Q1213" s="16" t="b">
        <v>0</v>
      </c>
      <c r="R1213" s="17" t="b">
        <v>0</v>
      </c>
      <c r="S1213" s="61" t="b">
        <v>1</v>
      </c>
      <c r="T1213" s="22" t="b">
        <v>1</v>
      </c>
      <c r="U1213" s="22" t="b">
        <v>1</v>
      </c>
      <c r="V1213" s="16" t="b">
        <v>0</v>
      </c>
      <c r="W1213" s="17" t="b">
        <v>0</v>
      </c>
      <c r="X1213" s="15" t="b">
        <v>1</v>
      </c>
      <c r="Y1213" s="16" t="b">
        <v>0</v>
      </c>
      <c r="Z1213" s="16" t="b">
        <v>0</v>
      </c>
      <c r="AA1213" s="16" t="b">
        <v>0</v>
      </c>
      <c r="AB1213" s="16" t="b">
        <v>0</v>
      </c>
      <c r="AC1213" s="16" t="b">
        <v>0</v>
      </c>
      <c r="AD1213" s="16" t="b">
        <v>0</v>
      </c>
      <c r="AE1213" s="16" t="b">
        <v>0</v>
      </c>
      <c r="AF1213" s="16" t="b">
        <v>0</v>
      </c>
      <c r="AG1213" s="16" t="b">
        <v>0</v>
      </c>
      <c r="AH1213" s="19" t="s">
        <v>101</v>
      </c>
      <c r="AI1213" s="25" t="s">
        <v>3611</v>
      </c>
      <c r="AO1213" s="40"/>
    </row>
    <row r="1214">
      <c r="A1214" s="45" t="s">
        <v>5714</v>
      </c>
      <c r="B1214" s="37" t="s">
        <v>5715</v>
      </c>
      <c r="C1214" s="67"/>
      <c r="D1214" s="29"/>
      <c r="E1214" s="46">
        <v>1.0</v>
      </c>
      <c r="F1214" s="29"/>
      <c r="G1214" s="47" t="s">
        <v>5716</v>
      </c>
      <c r="H1214" s="21" t="b">
        <v>0</v>
      </c>
      <c r="I1214" s="16" t="b">
        <v>0</v>
      </c>
      <c r="J1214" s="22" t="b">
        <v>1</v>
      </c>
      <c r="K1214" s="16" t="b">
        <v>0</v>
      </c>
      <c r="L1214" s="17" t="b">
        <v>0</v>
      </c>
      <c r="M1214" s="18"/>
      <c r="O1214" s="40"/>
      <c r="P1214" s="66" t="b">
        <v>1</v>
      </c>
      <c r="Q1214" s="27" t="b">
        <v>0</v>
      </c>
      <c r="R1214" s="28" t="b">
        <v>0</v>
      </c>
      <c r="S1214" s="39"/>
      <c r="W1214" s="40"/>
      <c r="X1214" s="39"/>
      <c r="AI1214" s="41"/>
      <c r="AJ1214" s="63" t="b">
        <v>1</v>
      </c>
      <c r="AK1214" s="27" t="b">
        <v>0</v>
      </c>
      <c r="AL1214" s="27" t="b">
        <v>0</v>
      </c>
      <c r="AM1214" s="27" t="b">
        <v>0</v>
      </c>
      <c r="AN1214" s="27" t="b">
        <v>0</v>
      </c>
      <c r="AO1214" s="28" t="b">
        <v>0</v>
      </c>
      <c r="AP1214" s="27" t="b">
        <v>0</v>
      </c>
      <c r="AQ1214" s="27" t="b">
        <v>0</v>
      </c>
      <c r="AR1214" s="27" t="b">
        <v>0</v>
      </c>
      <c r="AS1214" s="63" t="b">
        <v>1</v>
      </c>
      <c r="AT1214" s="27" t="b">
        <v>0</v>
      </c>
      <c r="AU1214" s="27" t="b">
        <v>0</v>
      </c>
      <c r="AV1214" s="27" t="b">
        <v>0</v>
      </c>
      <c r="AW1214" s="27" t="b">
        <v>0</v>
      </c>
      <c r="AX1214" s="27" t="b">
        <v>0</v>
      </c>
      <c r="AY1214" s="27" t="b">
        <v>0</v>
      </c>
      <c r="AZ1214" s="29" t="s">
        <v>101</v>
      </c>
    </row>
    <row r="1215">
      <c r="A1215" s="30" t="s">
        <v>5717</v>
      </c>
      <c r="B1215" s="37"/>
      <c r="C1215" s="44" t="s">
        <v>5718</v>
      </c>
      <c r="D1215" s="54" t="s">
        <v>5719</v>
      </c>
      <c r="E1215" s="34">
        <v>50.0</v>
      </c>
      <c r="F1215" s="35"/>
      <c r="G1215" s="36" t="s">
        <v>5720</v>
      </c>
      <c r="H1215" s="21" t="b">
        <v>0</v>
      </c>
      <c r="I1215" s="16" t="b">
        <v>0</v>
      </c>
      <c r="J1215" s="16" t="b">
        <v>0</v>
      </c>
      <c r="K1215" s="16" t="b">
        <v>0</v>
      </c>
      <c r="L1215" s="23" t="b">
        <v>1</v>
      </c>
      <c r="M1215" s="18" t="s">
        <v>5721</v>
      </c>
      <c r="N1215" s="37"/>
      <c r="O1215" s="38"/>
      <c r="P1215" s="21" t="b">
        <v>0</v>
      </c>
      <c r="Q1215" s="16" t="b">
        <v>0</v>
      </c>
      <c r="R1215" s="23" t="b">
        <v>1</v>
      </c>
      <c r="S1215" s="39"/>
      <c r="W1215" s="40"/>
      <c r="X1215" s="39"/>
      <c r="AI1215" s="41"/>
      <c r="AJ1215" s="27" t="b">
        <v>0</v>
      </c>
      <c r="AK1215" s="27" t="b">
        <v>0</v>
      </c>
      <c r="AL1215" s="27" t="b">
        <v>0</v>
      </c>
      <c r="AM1215" s="27" t="b">
        <v>0</v>
      </c>
      <c r="AN1215" s="27" t="b">
        <v>0</v>
      </c>
      <c r="AO1215" s="28" t="b">
        <v>0</v>
      </c>
      <c r="AP1215" s="27" t="b">
        <v>0</v>
      </c>
      <c r="AQ1215" s="27" t="b">
        <v>0</v>
      </c>
      <c r="AR1215" s="27" t="b">
        <v>0</v>
      </c>
      <c r="AS1215" s="27" t="b">
        <v>0</v>
      </c>
      <c r="AT1215" s="27" t="b">
        <v>0</v>
      </c>
      <c r="AU1215" s="27" t="b">
        <v>0</v>
      </c>
      <c r="AV1215" s="27" t="b">
        <v>0</v>
      </c>
      <c r="AW1215" s="27" t="b">
        <v>0</v>
      </c>
      <c r="AX1215" s="27" t="b">
        <v>0</v>
      </c>
      <c r="AY1215" s="27" t="b">
        <v>0</v>
      </c>
      <c r="AZ1215" s="29"/>
    </row>
    <row r="1216">
      <c r="A1216" s="9" t="s">
        <v>5722</v>
      </c>
      <c r="B1216" s="10"/>
      <c r="C1216" s="11"/>
      <c r="E1216" s="12">
        <v>50.0</v>
      </c>
      <c r="F1216" s="10"/>
      <c r="G1216" s="14" t="s">
        <v>5723</v>
      </c>
      <c r="H1216" s="15" t="b">
        <v>1</v>
      </c>
      <c r="I1216" s="16" t="b">
        <v>0</v>
      </c>
      <c r="J1216" s="16" t="b">
        <v>0</v>
      </c>
      <c r="K1216" s="16" t="b">
        <v>0</v>
      </c>
      <c r="L1216" s="17" t="b">
        <v>0</v>
      </c>
      <c r="M1216" s="18" t="s">
        <v>5724</v>
      </c>
      <c r="O1216" s="40"/>
      <c r="P1216" s="21" t="b">
        <v>0</v>
      </c>
      <c r="Q1216" s="16" t="b">
        <v>0</v>
      </c>
      <c r="R1216" s="17" t="b">
        <v>0</v>
      </c>
      <c r="S1216" s="39"/>
      <c r="W1216" s="40"/>
      <c r="X1216" s="39"/>
      <c r="AI1216" s="41"/>
      <c r="AO1216" s="40"/>
    </row>
    <row r="1217">
      <c r="A1217" s="30" t="s">
        <v>5725</v>
      </c>
      <c r="B1217" s="31" t="s">
        <v>5726</v>
      </c>
      <c r="C1217" s="44" t="s">
        <v>5727</v>
      </c>
      <c r="D1217" s="33"/>
      <c r="E1217" s="34" t="s">
        <v>3958</v>
      </c>
      <c r="F1217" s="35" t="s">
        <v>5728</v>
      </c>
      <c r="G1217" s="36" t="s">
        <v>5729</v>
      </c>
      <c r="H1217" s="21" t="b">
        <v>0</v>
      </c>
      <c r="I1217" s="16" t="b">
        <v>0</v>
      </c>
      <c r="J1217" s="16" t="b">
        <v>0</v>
      </c>
      <c r="K1217" s="16" t="b">
        <v>0</v>
      </c>
      <c r="L1217" s="23" t="b">
        <v>1</v>
      </c>
      <c r="M1217" s="18" t="s">
        <v>5730</v>
      </c>
      <c r="N1217" s="37"/>
      <c r="O1217" s="38"/>
      <c r="P1217" s="15" t="b">
        <v>1</v>
      </c>
      <c r="Q1217" s="22" t="b">
        <v>1</v>
      </c>
      <c r="R1217" s="23" t="b">
        <v>1</v>
      </c>
      <c r="S1217" s="39"/>
      <c r="W1217" s="40"/>
      <c r="X1217" s="39"/>
      <c r="AI1217" s="41"/>
      <c r="AJ1217" s="27" t="b">
        <v>0</v>
      </c>
      <c r="AK1217" s="27" t="b">
        <v>0</v>
      </c>
      <c r="AL1217" s="27" t="b">
        <v>0</v>
      </c>
      <c r="AM1217" s="27" t="b">
        <v>0</v>
      </c>
      <c r="AN1217" s="27" t="b">
        <v>0</v>
      </c>
      <c r="AO1217" s="28" t="b">
        <v>0</v>
      </c>
      <c r="AP1217" s="27" t="b">
        <v>0</v>
      </c>
      <c r="AQ1217" s="27" t="b">
        <v>0</v>
      </c>
      <c r="AR1217" s="27" t="b">
        <v>0</v>
      </c>
      <c r="AS1217" s="27" t="b">
        <v>0</v>
      </c>
      <c r="AT1217" s="27" t="b">
        <v>0</v>
      </c>
      <c r="AU1217" s="27" t="b">
        <v>0</v>
      </c>
      <c r="AV1217" s="27" t="b">
        <v>0</v>
      </c>
      <c r="AW1217" s="27" t="b">
        <v>0</v>
      </c>
      <c r="AX1217" s="27" t="b">
        <v>0</v>
      </c>
      <c r="AY1217" s="27" t="b">
        <v>0</v>
      </c>
      <c r="AZ1217" s="29"/>
    </row>
    <row r="1218">
      <c r="A1218" s="9" t="s">
        <v>5731</v>
      </c>
      <c r="B1218" s="10"/>
      <c r="C1218" s="48" t="s">
        <v>5732</v>
      </c>
      <c r="E1218" s="12">
        <v>4.0</v>
      </c>
      <c r="F1218" s="10"/>
      <c r="G1218" s="14" t="s">
        <v>5733</v>
      </c>
      <c r="H1218" s="15" t="b">
        <v>1</v>
      </c>
      <c r="I1218" s="16" t="b">
        <v>0</v>
      </c>
      <c r="J1218" s="16" t="b">
        <v>0</v>
      </c>
      <c r="K1218" s="16" t="b">
        <v>0</v>
      </c>
      <c r="L1218" s="17" t="b">
        <v>0</v>
      </c>
      <c r="M1218" s="18" t="s">
        <v>5734</v>
      </c>
      <c r="O1218" s="40"/>
      <c r="P1218" s="21" t="b">
        <v>0</v>
      </c>
      <c r="Q1218" s="16" t="b">
        <v>0</v>
      </c>
      <c r="R1218" s="17" t="b">
        <v>0</v>
      </c>
      <c r="S1218" s="39"/>
      <c r="W1218" s="40"/>
      <c r="X1218" s="39"/>
      <c r="AI1218" s="41"/>
      <c r="AO1218" s="40"/>
    </row>
    <row r="1219">
      <c r="A1219" s="30" t="s">
        <v>5735</v>
      </c>
      <c r="B1219" s="31" t="s">
        <v>5736</v>
      </c>
      <c r="C1219" s="32"/>
      <c r="D1219" s="33"/>
      <c r="E1219" s="34">
        <v>40.0</v>
      </c>
      <c r="F1219" s="35"/>
      <c r="G1219" s="36" t="s">
        <v>5737</v>
      </c>
      <c r="H1219" s="21" t="b">
        <v>0</v>
      </c>
      <c r="I1219" s="16" t="b">
        <v>0</v>
      </c>
      <c r="J1219" s="16" t="b">
        <v>0</v>
      </c>
      <c r="K1219" s="16" t="b">
        <v>0</v>
      </c>
      <c r="L1219" s="23" t="b">
        <v>1</v>
      </c>
      <c r="M1219" s="18" t="s">
        <v>5738</v>
      </c>
      <c r="N1219" s="37"/>
      <c r="O1219" s="38"/>
      <c r="P1219" s="21" t="b">
        <v>0</v>
      </c>
      <c r="Q1219" s="22" t="b">
        <v>1</v>
      </c>
      <c r="R1219" s="23" t="b">
        <v>1</v>
      </c>
      <c r="S1219" s="39"/>
      <c r="W1219" s="40"/>
      <c r="X1219" s="39"/>
      <c r="AI1219" s="41"/>
      <c r="AJ1219" s="27" t="b">
        <v>0</v>
      </c>
      <c r="AK1219" s="27" t="b">
        <v>0</v>
      </c>
      <c r="AL1219" s="27" t="b">
        <v>0</v>
      </c>
      <c r="AM1219" s="27" t="b">
        <v>0</v>
      </c>
      <c r="AN1219" s="27" t="b">
        <v>0</v>
      </c>
      <c r="AO1219" s="28" t="b">
        <v>0</v>
      </c>
      <c r="AP1219" s="27" t="b">
        <v>0</v>
      </c>
      <c r="AQ1219" s="27" t="b">
        <v>0</v>
      </c>
      <c r="AR1219" s="27" t="b">
        <v>0</v>
      </c>
      <c r="AS1219" s="27" t="b">
        <v>0</v>
      </c>
      <c r="AT1219" s="27" t="b">
        <v>0</v>
      </c>
      <c r="AU1219" s="27" t="b">
        <v>0</v>
      </c>
      <c r="AV1219" s="27" t="b">
        <v>0</v>
      </c>
      <c r="AW1219" s="27" t="b">
        <v>0</v>
      </c>
      <c r="AX1219" s="27" t="b">
        <v>0</v>
      </c>
      <c r="AY1219" s="27" t="b">
        <v>0</v>
      </c>
      <c r="AZ1219" s="29"/>
    </row>
    <row r="1220">
      <c r="A1220" s="45" t="s">
        <v>5739</v>
      </c>
      <c r="B1220" s="37"/>
      <c r="C1220" s="32"/>
      <c r="D1220" s="33" t="s">
        <v>5740</v>
      </c>
      <c r="E1220" s="46">
        <v>1.0</v>
      </c>
      <c r="F1220" s="29"/>
      <c r="G1220" s="47" t="s">
        <v>5741</v>
      </c>
      <c r="H1220" s="21" t="b">
        <v>0</v>
      </c>
      <c r="I1220" s="16" t="b">
        <v>0</v>
      </c>
      <c r="J1220" s="16" t="b">
        <v>0</v>
      </c>
      <c r="K1220" s="22" t="b">
        <v>1</v>
      </c>
      <c r="L1220" s="17" t="b">
        <v>0</v>
      </c>
      <c r="M1220" s="18"/>
      <c r="N1220" s="37" t="s">
        <v>5742</v>
      </c>
      <c r="O1220" s="38" t="s">
        <v>5743</v>
      </c>
      <c r="P1220" s="26" t="b">
        <v>0</v>
      </c>
      <c r="Q1220" s="27" t="b">
        <v>0</v>
      </c>
      <c r="R1220" s="28" t="b">
        <v>0</v>
      </c>
      <c r="S1220" s="39"/>
      <c r="W1220" s="40"/>
      <c r="X1220" s="39"/>
      <c r="AI1220" s="41"/>
      <c r="AJ1220" s="27" t="b">
        <v>0</v>
      </c>
      <c r="AK1220" s="27" t="b">
        <v>0</v>
      </c>
      <c r="AL1220" s="27" t="b">
        <v>0</v>
      </c>
      <c r="AM1220" s="27" t="b">
        <v>0</v>
      </c>
      <c r="AN1220" s="27" t="b">
        <v>0</v>
      </c>
      <c r="AO1220" s="28" t="b">
        <v>0</v>
      </c>
      <c r="AP1220" s="27" t="b">
        <v>0</v>
      </c>
      <c r="AQ1220" s="27" t="b">
        <v>0</v>
      </c>
      <c r="AR1220" s="27" t="b">
        <v>0</v>
      </c>
      <c r="AS1220" s="27" t="b">
        <v>0</v>
      </c>
      <c r="AT1220" s="27" t="b">
        <v>0</v>
      </c>
      <c r="AU1220" s="27" t="b">
        <v>0</v>
      </c>
      <c r="AV1220" s="27" t="b">
        <v>0</v>
      </c>
      <c r="AW1220" s="27" t="b">
        <v>0</v>
      </c>
      <c r="AX1220" s="27" t="b">
        <v>0</v>
      </c>
      <c r="AY1220" s="27" t="b">
        <v>0</v>
      </c>
      <c r="AZ1220" s="29"/>
    </row>
    <row r="1221">
      <c r="A1221" s="9" t="s">
        <v>5744</v>
      </c>
      <c r="B1221" s="10"/>
      <c r="C1221" s="48" t="s">
        <v>5745</v>
      </c>
      <c r="E1221" s="43">
        <v>45932.0</v>
      </c>
      <c r="F1221" s="13" t="s">
        <v>5746</v>
      </c>
      <c r="G1221" s="14" t="s">
        <v>5747</v>
      </c>
      <c r="H1221" s="15" t="b">
        <v>1</v>
      </c>
      <c r="I1221" s="16" t="b">
        <v>0</v>
      </c>
      <c r="J1221" s="16" t="b">
        <v>0</v>
      </c>
      <c r="K1221" s="16" t="b">
        <v>0</v>
      </c>
      <c r="L1221" s="17" t="b">
        <v>0</v>
      </c>
      <c r="M1221" s="18" t="s">
        <v>5748</v>
      </c>
      <c r="O1221" s="40"/>
      <c r="P1221" s="21" t="b">
        <v>0</v>
      </c>
      <c r="Q1221" s="16" t="b">
        <v>0</v>
      </c>
      <c r="R1221" s="17" t="b">
        <v>0</v>
      </c>
      <c r="S1221" s="39"/>
      <c r="W1221" s="40"/>
      <c r="X1221" s="39"/>
      <c r="AI1221" s="41"/>
      <c r="AO1221" s="40"/>
    </row>
    <row r="1222">
      <c r="A1222" s="30" t="s">
        <v>5749</v>
      </c>
      <c r="B1222" s="31" t="s">
        <v>5750</v>
      </c>
      <c r="C1222" s="32"/>
      <c r="D1222" s="33"/>
      <c r="E1222" s="34" t="s">
        <v>5751</v>
      </c>
      <c r="F1222" s="35"/>
      <c r="G1222" s="36" t="s">
        <v>5752</v>
      </c>
      <c r="H1222" s="21" t="b">
        <v>0</v>
      </c>
      <c r="I1222" s="16" t="b">
        <v>0</v>
      </c>
      <c r="J1222" s="16" t="b">
        <v>0</v>
      </c>
      <c r="K1222" s="16" t="b">
        <v>0</v>
      </c>
      <c r="L1222" s="23" t="b">
        <v>1</v>
      </c>
      <c r="M1222" s="18" t="s">
        <v>5753</v>
      </c>
      <c r="N1222" s="37"/>
      <c r="O1222" s="38"/>
      <c r="P1222" s="21" t="b">
        <v>0</v>
      </c>
      <c r="Q1222" s="16" t="b">
        <v>0</v>
      </c>
      <c r="R1222" s="23" t="b">
        <v>1</v>
      </c>
      <c r="S1222" s="39"/>
      <c r="W1222" s="40"/>
      <c r="X1222" s="39"/>
      <c r="AI1222" s="41"/>
      <c r="AJ1222" s="27" t="b">
        <v>0</v>
      </c>
      <c r="AK1222" s="27" t="b">
        <v>0</v>
      </c>
      <c r="AL1222" s="27" t="b">
        <v>0</v>
      </c>
      <c r="AM1222" s="27" t="b">
        <v>0</v>
      </c>
      <c r="AN1222" s="27" t="b">
        <v>0</v>
      </c>
      <c r="AO1222" s="28" t="b">
        <v>0</v>
      </c>
      <c r="AP1222" s="27" t="b">
        <v>0</v>
      </c>
      <c r="AQ1222" s="27" t="b">
        <v>0</v>
      </c>
      <c r="AR1222" s="27" t="b">
        <v>0</v>
      </c>
      <c r="AS1222" s="27" t="b">
        <v>0</v>
      </c>
      <c r="AT1222" s="27" t="b">
        <v>0</v>
      </c>
      <c r="AU1222" s="27" t="b">
        <v>0</v>
      </c>
      <c r="AV1222" s="27" t="b">
        <v>0</v>
      </c>
      <c r="AW1222" s="27" t="b">
        <v>0</v>
      </c>
      <c r="AX1222" s="27" t="b">
        <v>0</v>
      </c>
      <c r="AY1222" s="27" t="b">
        <v>0</v>
      </c>
      <c r="AZ1222" s="29"/>
    </row>
    <row r="1223">
      <c r="A1223" s="45" t="s">
        <v>5754</v>
      </c>
      <c r="B1223" s="37" t="s">
        <v>5755</v>
      </c>
      <c r="C1223" s="32">
        <v>3.3662267231E10</v>
      </c>
      <c r="D1223" s="33" t="s">
        <v>5756</v>
      </c>
      <c r="E1223" s="46">
        <v>17.0</v>
      </c>
      <c r="F1223" s="37" t="s">
        <v>5757</v>
      </c>
      <c r="G1223" s="47" t="s">
        <v>5758</v>
      </c>
      <c r="H1223" s="21" t="b">
        <v>0</v>
      </c>
      <c r="I1223" s="16" t="b">
        <v>0</v>
      </c>
      <c r="J1223" s="22" t="b">
        <v>1</v>
      </c>
      <c r="K1223" s="16" t="b">
        <v>0</v>
      </c>
      <c r="L1223" s="17" t="b">
        <v>0</v>
      </c>
      <c r="M1223" s="18"/>
      <c r="O1223" s="40"/>
      <c r="P1223" s="66" t="b">
        <v>1</v>
      </c>
      <c r="Q1223" s="63" t="b">
        <v>1</v>
      </c>
      <c r="R1223" s="64" t="b">
        <v>1</v>
      </c>
      <c r="S1223" s="39"/>
      <c r="W1223" s="40"/>
      <c r="X1223" s="39"/>
      <c r="AI1223" s="41"/>
      <c r="AJ1223" s="27" t="b">
        <v>0</v>
      </c>
      <c r="AK1223" s="63" t="b">
        <v>1</v>
      </c>
      <c r="AL1223" s="63" t="b">
        <v>1</v>
      </c>
      <c r="AM1223" s="27" t="b">
        <v>0</v>
      </c>
      <c r="AN1223" s="27" t="b">
        <v>0</v>
      </c>
      <c r="AO1223" s="28" t="b">
        <v>0</v>
      </c>
      <c r="AP1223" s="27" t="b">
        <v>0</v>
      </c>
      <c r="AQ1223" s="27" t="b">
        <v>0</v>
      </c>
      <c r="AR1223" s="27" t="b">
        <v>0</v>
      </c>
      <c r="AS1223" s="27" t="b">
        <v>0</v>
      </c>
      <c r="AT1223" s="63" t="b">
        <v>1</v>
      </c>
      <c r="AU1223" s="27" t="b">
        <v>0</v>
      </c>
      <c r="AV1223" s="27" t="b">
        <v>0</v>
      </c>
      <c r="AW1223" s="27" t="b">
        <v>0</v>
      </c>
      <c r="AX1223" s="27" t="b">
        <v>0</v>
      </c>
      <c r="AY1223" s="27" t="b">
        <v>0</v>
      </c>
      <c r="AZ1223" s="29" t="s">
        <v>101</v>
      </c>
    </row>
    <row r="1224">
      <c r="A1224" s="45" t="s">
        <v>5759</v>
      </c>
      <c r="B1224" s="37" t="s">
        <v>5760</v>
      </c>
      <c r="C1224" s="32">
        <v>9.17501895646E11</v>
      </c>
      <c r="D1224" s="33" t="s">
        <v>5761</v>
      </c>
      <c r="E1224" s="46">
        <v>2.0</v>
      </c>
      <c r="F1224" s="58" t="s">
        <v>5762</v>
      </c>
      <c r="G1224" s="47" t="s">
        <v>5763</v>
      </c>
      <c r="H1224" s="21" t="b">
        <v>0</v>
      </c>
      <c r="I1224" s="16" t="b">
        <v>0</v>
      </c>
      <c r="J1224" s="16" t="b">
        <v>0</v>
      </c>
      <c r="K1224" s="22" t="b">
        <v>1</v>
      </c>
      <c r="L1224" s="17" t="b">
        <v>0</v>
      </c>
      <c r="M1224" s="18"/>
      <c r="N1224" s="37" t="s">
        <v>5764</v>
      </c>
      <c r="O1224" s="38" t="s">
        <v>5765</v>
      </c>
      <c r="P1224" s="26" t="b">
        <v>0</v>
      </c>
      <c r="Q1224" s="27" t="b">
        <v>0</v>
      </c>
      <c r="R1224" s="28" t="b">
        <v>0</v>
      </c>
      <c r="S1224" s="39"/>
      <c r="W1224" s="40"/>
      <c r="X1224" s="39"/>
      <c r="AI1224" s="41"/>
      <c r="AJ1224" s="27" t="b">
        <v>0</v>
      </c>
      <c r="AK1224" s="27" t="b">
        <v>0</v>
      </c>
      <c r="AL1224" s="27" t="b">
        <v>0</v>
      </c>
      <c r="AM1224" s="27" t="b">
        <v>0</v>
      </c>
      <c r="AN1224" s="27" t="b">
        <v>0</v>
      </c>
      <c r="AO1224" s="28" t="b">
        <v>0</v>
      </c>
      <c r="AP1224" s="27" t="b">
        <v>0</v>
      </c>
      <c r="AQ1224" s="27" t="b">
        <v>0</v>
      </c>
      <c r="AR1224" s="27" t="b">
        <v>0</v>
      </c>
      <c r="AS1224" s="27" t="b">
        <v>0</v>
      </c>
      <c r="AT1224" s="27" t="b">
        <v>0</v>
      </c>
      <c r="AU1224" s="27" t="b">
        <v>0</v>
      </c>
      <c r="AV1224" s="27" t="b">
        <v>0</v>
      </c>
      <c r="AW1224" s="27" t="b">
        <v>0</v>
      </c>
      <c r="AX1224" s="27" t="b">
        <v>0</v>
      </c>
      <c r="AY1224" s="27" t="b">
        <v>0</v>
      </c>
      <c r="AZ1224" s="29"/>
    </row>
    <row r="1225">
      <c r="A1225" s="9" t="s">
        <v>5766</v>
      </c>
      <c r="B1225" s="42" t="s">
        <v>5767</v>
      </c>
      <c r="C1225" s="11"/>
      <c r="E1225" s="12">
        <v>100.0</v>
      </c>
      <c r="F1225" s="13" t="s">
        <v>5768</v>
      </c>
      <c r="G1225" s="14" t="s">
        <v>5769</v>
      </c>
      <c r="H1225" s="15" t="b">
        <v>1</v>
      </c>
      <c r="I1225" s="16" t="b">
        <v>0</v>
      </c>
      <c r="J1225" s="16" t="b">
        <v>0</v>
      </c>
      <c r="K1225" s="16" t="b">
        <v>0</v>
      </c>
      <c r="L1225" s="17" t="b">
        <v>0</v>
      </c>
      <c r="M1225" s="18" t="s">
        <v>5770</v>
      </c>
      <c r="O1225" s="40"/>
      <c r="P1225" s="15" t="b">
        <v>1</v>
      </c>
      <c r="Q1225" s="22" t="b">
        <v>1</v>
      </c>
      <c r="R1225" s="23" t="b">
        <v>1</v>
      </c>
      <c r="S1225" s="39"/>
      <c r="W1225" s="40"/>
      <c r="X1225" s="39"/>
      <c r="AI1225" s="41"/>
      <c r="AO1225" s="40"/>
    </row>
    <row r="1226">
      <c r="A1226" s="45" t="s">
        <v>5771</v>
      </c>
      <c r="B1226" s="45"/>
      <c r="C1226" s="55" t="s">
        <v>5772</v>
      </c>
      <c r="D1226" s="19"/>
      <c r="E1226" s="34">
        <v>15.0</v>
      </c>
      <c r="F1226" s="56" t="s">
        <v>5773</v>
      </c>
      <c r="G1226" s="57" t="s">
        <v>5774</v>
      </c>
      <c r="H1226" s="21" t="b">
        <v>0</v>
      </c>
      <c r="I1226" s="22" t="b">
        <v>1</v>
      </c>
      <c r="J1226" s="16" t="b">
        <v>0</v>
      </c>
      <c r="K1226" s="16" t="b">
        <v>0</v>
      </c>
      <c r="L1226" s="17" t="b">
        <v>0</v>
      </c>
      <c r="M1226" s="18"/>
      <c r="O1226" s="40"/>
      <c r="P1226" s="21" t="b">
        <v>0</v>
      </c>
      <c r="Q1226" s="22" t="b">
        <v>1</v>
      </c>
      <c r="R1226" s="17" t="b">
        <v>0</v>
      </c>
      <c r="S1226" s="24" t="b">
        <v>0</v>
      </c>
      <c r="T1226" s="22" t="b">
        <v>1</v>
      </c>
      <c r="U1226" s="22" t="b">
        <v>1</v>
      </c>
      <c r="V1226" s="16" t="b">
        <v>0</v>
      </c>
      <c r="W1226" s="17" t="b">
        <v>0</v>
      </c>
      <c r="X1226" s="21" t="b">
        <v>0</v>
      </c>
      <c r="Y1226" s="22" t="b">
        <v>1</v>
      </c>
      <c r="Z1226" s="16" t="b">
        <v>0</v>
      </c>
      <c r="AA1226" s="16" t="b">
        <v>0</v>
      </c>
      <c r="AB1226" s="16" t="b">
        <v>0</v>
      </c>
      <c r="AC1226" s="16" t="b">
        <v>0</v>
      </c>
      <c r="AD1226" s="16" t="b">
        <v>0</v>
      </c>
      <c r="AE1226" s="16" t="b">
        <v>0</v>
      </c>
      <c r="AF1226" s="16" t="b">
        <v>0</v>
      </c>
      <c r="AG1226" s="16" t="b">
        <v>0</v>
      </c>
      <c r="AH1226" s="19" t="s">
        <v>101</v>
      </c>
      <c r="AI1226" s="25" t="s">
        <v>5775</v>
      </c>
      <c r="AO1226" s="40"/>
    </row>
    <row r="1227">
      <c r="A1227" s="9" t="s">
        <v>5776</v>
      </c>
      <c r="B1227" s="10"/>
      <c r="C1227" s="11"/>
      <c r="E1227" s="12">
        <v>1.0</v>
      </c>
      <c r="F1227" s="13" t="s">
        <v>5777</v>
      </c>
      <c r="G1227" s="14" t="s">
        <v>5778</v>
      </c>
      <c r="H1227" s="15" t="b">
        <v>1</v>
      </c>
      <c r="I1227" s="16" t="b">
        <v>0</v>
      </c>
      <c r="J1227" s="16" t="b">
        <v>0</v>
      </c>
      <c r="K1227" s="16" t="b">
        <v>0</v>
      </c>
      <c r="L1227" s="17" t="b">
        <v>0</v>
      </c>
      <c r="M1227" s="18" t="s">
        <v>1102</v>
      </c>
      <c r="N1227" s="19"/>
      <c r="O1227" s="20"/>
      <c r="P1227" s="15" t="b">
        <v>1</v>
      </c>
      <c r="Q1227" s="16" t="b">
        <v>0</v>
      </c>
      <c r="R1227" s="17" t="b">
        <v>0</v>
      </c>
      <c r="S1227" s="24"/>
      <c r="T1227" s="16"/>
      <c r="U1227" s="16"/>
      <c r="V1227" s="16"/>
      <c r="W1227" s="17"/>
      <c r="X1227" s="21"/>
      <c r="Y1227" s="16"/>
      <c r="Z1227" s="16"/>
      <c r="AA1227" s="16"/>
      <c r="AB1227" s="16"/>
      <c r="AC1227" s="16"/>
      <c r="AD1227" s="16"/>
      <c r="AE1227" s="16"/>
      <c r="AF1227" s="16"/>
      <c r="AG1227" s="16"/>
      <c r="AH1227" s="19"/>
      <c r="AI1227" s="25"/>
      <c r="AJ1227" s="27"/>
      <c r="AK1227" s="27"/>
      <c r="AL1227" s="27"/>
      <c r="AM1227" s="27"/>
      <c r="AN1227" s="27"/>
      <c r="AO1227" s="28"/>
      <c r="AP1227" s="27"/>
      <c r="AQ1227" s="27"/>
      <c r="AR1227" s="27"/>
      <c r="AS1227" s="27"/>
      <c r="AT1227" s="27"/>
      <c r="AU1227" s="27"/>
      <c r="AV1227" s="27"/>
      <c r="AW1227" s="27"/>
      <c r="AX1227" s="27"/>
      <c r="AY1227" s="27"/>
      <c r="AZ1227" s="29"/>
    </row>
    <row r="1228">
      <c r="A1228" s="30" t="s">
        <v>5779</v>
      </c>
      <c r="B1228" s="37"/>
      <c r="C1228" s="44" t="s">
        <v>5780</v>
      </c>
      <c r="D1228" s="33"/>
      <c r="E1228" s="34">
        <v>5000.0</v>
      </c>
      <c r="F1228" s="35" t="s">
        <v>5781</v>
      </c>
      <c r="G1228" s="36" t="s">
        <v>5782</v>
      </c>
      <c r="H1228" s="21" t="b">
        <v>0</v>
      </c>
      <c r="I1228" s="16" t="b">
        <v>0</v>
      </c>
      <c r="J1228" s="16" t="b">
        <v>0</v>
      </c>
      <c r="K1228" s="16" t="b">
        <v>0</v>
      </c>
      <c r="L1228" s="23" t="b">
        <v>1</v>
      </c>
      <c r="M1228" s="18" t="s">
        <v>4720</v>
      </c>
      <c r="N1228" s="37"/>
      <c r="O1228" s="38"/>
      <c r="P1228" s="21" t="b">
        <v>0</v>
      </c>
      <c r="Q1228" s="16" t="b">
        <v>0</v>
      </c>
      <c r="R1228" s="23" t="b">
        <v>1</v>
      </c>
      <c r="S1228" s="39"/>
      <c r="W1228" s="40"/>
      <c r="X1228" s="39"/>
      <c r="AI1228" s="41"/>
      <c r="AJ1228" s="27" t="b">
        <v>0</v>
      </c>
      <c r="AK1228" s="27" t="b">
        <v>0</v>
      </c>
      <c r="AL1228" s="27" t="b">
        <v>0</v>
      </c>
      <c r="AM1228" s="27" t="b">
        <v>0</v>
      </c>
      <c r="AN1228" s="27" t="b">
        <v>0</v>
      </c>
      <c r="AO1228" s="28" t="b">
        <v>0</v>
      </c>
      <c r="AP1228" s="27" t="b">
        <v>0</v>
      </c>
      <c r="AQ1228" s="27" t="b">
        <v>0</v>
      </c>
      <c r="AR1228" s="27" t="b">
        <v>0</v>
      </c>
      <c r="AS1228" s="27" t="b">
        <v>0</v>
      </c>
      <c r="AT1228" s="27" t="b">
        <v>0</v>
      </c>
      <c r="AU1228" s="27" t="b">
        <v>0</v>
      </c>
      <c r="AV1228" s="27" t="b">
        <v>0</v>
      </c>
      <c r="AW1228" s="27" t="b">
        <v>0</v>
      </c>
      <c r="AX1228" s="27" t="b">
        <v>0</v>
      </c>
      <c r="AY1228" s="27" t="b">
        <v>0</v>
      </c>
      <c r="AZ1228" s="29"/>
    </row>
    <row r="1229">
      <c r="A1229" s="9" t="s">
        <v>5783</v>
      </c>
      <c r="B1229" s="42" t="s">
        <v>5784</v>
      </c>
      <c r="C1229" s="11"/>
      <c r="E1229" s="12">
        <v>2.0</v>
      </c>
      <c r="F1229" s="10"/>
      <c r="G1229" s="14" t="s">
        <v>5785</v>
      </c>
      <c r="H1229" s="15" t="b">
        <v>1</v>
      </c>
      <c r="I1229" s="16" t="b">
        <v>0</v>
      </c>
      <c r="J1229" s="16" t="b">
        <v>0</v>
      </c>
      <c r="K1229" s="16" t="b">
        <v>0</v>
      </c>
      <c r="L1229" s="17" t="b">
        <v>0</v>
      </c>
      <c r="M1229" s="18" t="s">
        <v>5786</v>
      </c>
      <c r="O1229" s="40"/>
      <c r="P1229" s="21" t="b">
        <v>0</v>
      </c>
      <c r="Q1229" s="16" t="b">
        <v>0</v>
      </c>
      <c r="R1229" s="17" t="b">
        <v>0</v>
      </c>
      <c r="S1229" s="39"/>
      <c r="W1229" s="40"/>
      <c r="X1229" s="39"/>
      <c r="AI1229" s="41"/>
      <c r="AO1229" s="40"/>
    </row>
    <row r="1230">
      <c r="A1230" s="9" t="s">
        <v>5787</v>
      </c>
      <c r="B1230" s="10"/>
      <c r="C1230" s="48" t="s">
        <v>5788</v>
      </c>
      <c r="E1230" s="12">
        <v>3.0</v>
      </c>
      <c r="F1230" s="13" t="s">
        <v>5789</v>
      </c>
      <c r="G1230" s="14" t="s">
        <v>5790</v>
      </c>
      <c r="H1230" s="15" t="b">
        <v>1</v>
      </c>
      <c r="I1230" s="16" t="b">
        <v>0</v>
      </c>
      <c r="J1230" s="16" t="b">
        <v>0</v>
      </c>
      <c r="K1230" s="16" t="b">
        <v>0</v>
      </c>
      <c r="L1230" s="17" t="b">
        <v>0</v>
      </c>
      <c r="M1230" s="18" t="s">
        <v>5791</v>
      </c>
      <c r="O1230" s="40"/>
      <c r="P1230" s="15" t="b">
        <v>1</v>
      </c>
      <c r="Q1230" s="16" t="b">
        <v>0</v>
      </c>
      <c r="R1230" s="17" t="b">
        <v>0</v>
      </c>
      <c r="S1230" s="39"/>
      <c r="W1230" s="40"/>
      <c r="X1230" s="39"/>
      <c r="AI1230" s="41"/>
      <c r="AO1230" s="40"/>
    </row>
    <row r="1231">
      <c r="A1231" s="30" t="s">
        <v>5792</v>
      </c>
      <c r="B1231" s="31" t="s">
        <v>5793</v>
      </c>
      <c r="C1231" s="44" t="s">
        <v>5794</v>
      </c>
      <c r="D1231" s="33"/>
      <c r="E1231" s="34" t="s">
        <v>5795</v>
      </c>
      <c r="F1231" s="35"/>
      <c r="G1231" s="36" t="s">
        <v>5796</v>
      </c>
      <c r="H1231" s="21" t="b">
        <v>0</v>
      </c>
      <c r="I1231" s="16" t="b">
        <v>0</v>
      </c>
      <c r="J1231" s="16" t="b">
        <v>0</v>
      </c>
      <c r="K1231" s="16" t="b">
        <v>0</v>
      </c>
      <c r="L1231" s="23" t="b">
        <v>1</v>
      </c>
      <c r="M1231" s="18" t="s">
        <v>5797</v>
      </c>
      <c r="N1231" s="37"/>
      <c r="O1231" s="38"/>
      <c r="P1231" s="21" t="b">
        <v>0</v>
      </c>
      <c r="Q1231" s="16" t="b">
        <v>0</v>
      </c>
      <c r="R1231" s="23" t="b">
        <v>1</v>
      </c>
      <c r="S1231" s="39"/>
      <c r="W1231" s="40"/>
      <c r="X1231" s="39"/>
      <c r="AI1231" s="41"/>
      <c r="AJ1231" s="27" t="b">
        <v>0</v>
      </c>
      <c r="AK1231" s="27" t="b">
        <v>0</v>
      </c>
      <c r="AL1231" s="27" t="b">
        <v>0</v>
      </c>
      <c r="AM1231" s="27" t="b">
        <v>0</v>
      </c>
      <c r="AN1231" s="27" t="b">
        <v>0</v>
      </c>
      <c r="AO1231" s="28" t="b">
        <v>0</v>
      </c>
      <c r="AP1231" s="27" t="b">
        <v>0</v>
      </c>
      <c r="AQ1231" s="27" t="b">
        <v>0</v>
      </c>
      <c r="AR1231" s="27" t="b">
        <v>0</v>
      </c>
      <c r="AS1231" s="27" t="b">
        <v>0</v>
      </c>
      <c r="AT1231" s="27" t="b">
        <v>0</v>
      </c>
      <c r="AU1231" s="27" t="b">
        <v>0</v>
      </c>
      <c r="AV1231" s="27" t="b">
        <v>0</v>
      </c>
      <c r="AW1231" s="27" t="b">
        <v>0</v>
      </c>
      <c r="AX1231" s="27" t="b">
        <v>0</v>
      </c>
      <c r="AY1231" s="27" t="b">
        <v>0</v>
      </c>
      <c r="AZ1231" s="29"/>
    </row>
    <row r="1232">
      <c r="A1232" s="45" t="s">
        <v>5798</v>
      </c>
      <c r="B1232" s="37"/>
      <c r="C1232" s="32" t="s">
        <v>5799</v>
      </c>
      <c r="D1232" s="29"/>
      <c r="E1232" s="46">
        <v>2.0</v>
      </c>
      <c r="F1232" s="29"/>
      <c r="G1232" s="47"/>
      <c r="H1232" s="21" t="b">
        <v>0</v>
      </c>
      <c r="I1232" s="16" t="b">
        <v>0</v>
      </c>
      <c r="J1232" s="22" t="b">
        <v>1</v>
      </c>
      <c r="K1232" s="16" t="b">
        <v>0</v>
      </c>
      <c r="L1232" s="17" t="b">
        <v>0</v>
      </c>
      <c r="M1232" s="18"/>
      <c r="O1232" s="40"/>
      <c r="P1232" s="66" t="b">
        <v>1</v>
      </c>
      <c r="Q1232" s="63" t="b">
        <v>1</v>
      </c>
      <c r="R1232" s="64" t="b">
        <v>1</v>
      </c>
      <c r="S1232" s="39"/>
      <c r="W1232" s="40"/>
      <c r="X1232" s="39"/>
      <c r="AI1232" s="41"/>
      <c r="AJ1232" s="63" t="b">
        <v>1</v>
      </c>
      <c r="AK1232" s="27" t="b">
        <v>0</v>
      </c>
      <c r="AL1232" s="27" t="b">
        <v>0</v>
      </c>
      <c r="AM1232" s="27" t="b">
        <v>0</v>
      </c>
      <c r="AN1232" s="27" t="b">
        <v>0</v>
      </c>
      <c r="AO1232" s="28" t="b">
        <v>0</v>
      </c>
      <c r="AP1232" s="27" t="b">
        <v>0</v>
      </c>
      <c r="AQ1232" s="63" t="b">
        <v>1</v>
      </c>
      <c r="AR1232" s="27" t="b">
        <v>0</v>
      </c>
      <c r="AS1232" s="27" t="b">
        <v>0</v>
      </c>
      <c r="AT1232" s="27" t="b">
        <v>0</v>
      </c>
      <c r="AU1232" s="27" t="b">
        <v>0</v>
      </c>
      <c r="AV1232" s="27" t="b">
        <v>0</v>
      </c>
      <c r="AW1232" s="27" t="b">
        <v>0</v>
      </c>
      <c r="AX1232" s="27" t="b">
        <v>0</v>
      </c>
      <c r="AY1232" s="27" t="b">
        <v>0</v>
      </c>
      <c r="AZ1232" s="29" t="s">
        <v>101</v>
      </c>
    </row>
    <row r="1233">
      <c r="A1233" s="45" t="s">
        <v>5800</v>
      </c>
      <c r="B1233" s="45"/>
      <c r="C1233" s="55" t="s">
        <v>5801</v>
      </c>
      <c r="D1233" s="19"/>
      <c r="E1233" s="34">
        <v>10.0</v>
      </c>
      <c r="F1233" s="56" t="s">
        <v>5802</v>
      </c>
      <c r="G1233" s="57" t="s">
        <v>5803</v>
      </c>
      <c r="H1233" s="21" t="b">
        <v>0</v>
      </c>
      <c r="I1233" s="22" t="b">
        <v>1</v>
      </c>
      <c r="J1233" s="16" t="b">
        <v>0</v>
      </c>
      <c r="K1233" s="16" t="b">
        <v>0</v>
      </c>
      <c r="L1233" s="17" t="b">
        <v>0</v>
      </c>
      <c r="M1233" s="18"/>
      <c r="O1233" s="40"/>
      <c r="P1233" s="15" t="b">
        <v>1</v>
      </c>
      <c r="Q1233" s="16" t="b">
        <v>0</v>
      </c>
      <c r="R1233" s="23" t="b">
        <v>1</v>
      </c>
      <c r="S1233" s="61" t="b">
        <v>1</v>
      </c>
      <c r="T1233" s="22" t="b">
        <v>1</v>
      </c>
      <c r="U1233" s="22" t="b">
        <v>1</v>
      </c>
      <c r="V1233" s="22" t="b">
        <v>1</v>
      </c>
      <c r="W1233" s="17" t="b">
        <v>0</v>
      </c>
      <c r="X1233" s="21" t="b">
        <v>0</v>
      </c>
      <c r="Y1233" s="22" t="b">
        <v>1</v>
      </c>
      <c r="Z1233" s="16" t="b">
        <v>0</v>
      </c>
      <c r="AA1233" s="16" t="b">
        <v>0</v>
      </c>
      <c r="AB1233" s="16" t="b">
        <v>0</v>
      </c>
      <c r="AC1233" s="16" t="b">
        <v>0</v>
      </c>
      <c r="AD1233" s="16" t="b">
        <v>0</v>
      </c>
      <c r="AE1233" s="16" t="b">
        <v>0</v>
      </c>
      <c r="AF1233" s="16" t="b">
        <v>0</v>
      </c>
      <c r="AG1233" s="16" t="b">
        <v>0</v>
      </c>
      <c r="AH1233" s="19" t="s">
        <v>101</v>
      </c>
      <c r="AI1233" s="25" t="s">
        <v>5804</v>
      </c>
      <c r="AO1233" s="40"/>
    </row>
    <row r="1234">
      <c r="A1234" s="9" t="s">
        <v>5805</v>
      </c>
      <c r="B1234" s="42" t="s">
        <v>5806</v>
      </c>
      <c r="C1234" s="11"/>
      <c r="E1234" s="12">
        <v>9.0</v>
      </c>
      <c r="F1234" s="13" t="s">
        <v>5807</v>
      </c>
      <c r="G1234" s="14" t="s">
        <v>5808</v>
      </c>
      <c r="H1234" s="15" t="b">
        <v>1</v>
      </c>
      <c r="I1234" s="16" t="b">
        <v>0</v>
      </c>
      <c r="J1234" s="16" t="b">
        <v>0</v>
      </c>
      <c r="K1234" s="16" t="b">
        <v>0</v>
      </c>
      <c r="L1234" s="17" t="b">
        <v>0</v>
      </c>
      <c r="M1234" s="18" t="s">
        <v>5809</v>
      </c>
      <c r="O1234" s="40"/>
      <c r="P1234" s="21" t="b">
        <v>0</v>
      </c>
      <c r="Q1234" s="22" t="b">
        <v>1</v>
      </c>
      <c r="R1234" s="17" t="b">
        <v>0</v>
      </c>
      <c r="S1234" s="39"/>
      <c r="W1234" s="40"/>
      <c r="X1234" s="39"/>
      <c r="AI1234" s="41"/>
      <c r="AO1234" s="40"/>
    </row>
    <row r="1235">
      <c r="A1235" s="9" t="s">
        <v>5810</v>
      </c>
      <c r="B1235" s="10"/>
      <c r="C1235" s="11"/>
      <c r="E1235" s="12">
        <v>20.0</v>
      </c>
      <c r="F1235" s="13" t="s">
        <v>5811</v>
      </c>
      <c r="G1235" s="14" t="s">
        <v>5812</v>
      </c>
      <c r="H1235" s="15" t="b">
        <v>1</v>
      </c>
      <c r="I1235" s="16" t="b">
        <v>0</v>
      </c>
      <c r="J1235" s="16" t="b">
        <v>0</v>
      </c>
      <c r="K1235" s="16" t="b">
        <v>0</v>
      </c>
      <c r="L1235" s="17" t="b">
        <v>0</v>
      </c>
      <c r="M1235" s="18" t="s">
        <v>25</v>
      </c>
      <c r="O1235" s="40"/>
      <c r="P1235" s="21" t="b">
        <v>0</v>
      </c>
      <c r="Q1235" s="16" t="b">
        <v>0</v>
      </c>
      <c r="R1235" s="17" t="b">
        <v>0</v>
      </c>
      <c r="S1235" s="39"/>
      <c r="W1235" s="40"/>
      <c r="X1235" s="39"/>
      <c r="AI1235" s="41"/>
      <c r="AO1235" s="40"/>
    </row>
    <row r="1236">
      <c r="A1236" s="9" t="s">
        <v>5813</v>
      </c>
      <c r="B1236" s="42" t="s">
        <v>5814</v>
      </c>
      <c r="C1236" s="11"/>
      <c r="E1236" s="12">
        <v>200.0</v>
      </c>
      <c r="F1236" s="10"/>
      <c r="G1236" s="14" t="s">
        <v>5815</v>
      </c>
      <c r="H1236" s="15" t="b">
        <v>1</v>
      </c>
      <c r="I1236" s="16" t="b">
        <v>0</v>
      </c>
      <c r="J1236" s="16" t="b">
        <v>0</v>
      </c>
      <c r="K1236" s="16" t="b">
        <v>0</v>
      </c>
      <c r="L1236" s="17" t="b">
        <v>0</v>
      </c>
      <c r="M1236" s="18" t="s">
        <v>1761</v>
      </c>
      <c r="O1236" s="40"/>
      <c r="P1236" s="21" t="b">
        <v>0</v>
      </c>
      <c r="Q1236" s="16" t="b">
        <v>0</v>
      </c>
      <c r="R1236" s="17" t="b">
        <v>0</v>
      </c>
      <c r="S1236" s="39"/>
      <c r="W1236" s="40"/>
      <c r="X1236" s="39"/>
      <c r="AI1236" s="41"/>
      <c r="AO1236" s="40"/>
    </row>
    <row r="1237">
      <c r="A1237" s="45" t="s">
        <v>5816</v>
      </c>
      <c r="B1237" s="37" t="s">
        <v>5817</v>
      </c>
      <c r="C1237" s="32" t="s">
        <v>5818</v>
      </c>
      <c r="D1237" s="29"/>
      <c r="E1237" s="46">
        <v>11.0</v>
      </c>
      <c r="F1237" s="33" t="s">
        <v>5819</v>
      </c>
      <c r="G1237" s="47" t="s">
        <v>5820</v>
      </c>
      <c r="H1237" s="21" t="b">
        <v>0</v>
      </c>
      <c r="I1237" s="16" t="b">
        <v>0</v>
      </c>
      <c r="J1237" s="22" t="b">
        <v>1</v>
      </c>
      <c r="K1237" s="16" t="b">
        <v>0</v>
      </c>
      <c r="L1237" s="17" t="b">
        <v>0</v>
      </c>
      <c r="M1237" s="18"/>
      <c r="O1237" s="40"/>
      <c r="P1237" s="26" t="b">
        <v>0</v>
      </c>
      <c r="Q1237" s="27" t="b">
        <v>0</v>
      </c>
      <c r="R1237" s="28" t="b">
        <v>0</v>
      </c>
      <c r="S1237" s="39"/>
      <c r="W1237" s="40"/>
      <c r="X1237" s="39"/>
      <c r="AI1237" s="41"/>
      <c r="AJ1237" s="27" t="b">
        <v>0</v>
      </c>
      <c r="AK1237" s="27" t="b">
        <v>0</v>
      </c>
      <c r="AL1237" s="63" t="b">
        <v>1</v>
      </c>
      <c r="AM1237" s="27" t="b">
        <v>0</v>
      </c>
      <c r="AN1237" s="27" t="b">
        <v>0</v>
      </c>
      <c r="AO1237" s="28" t="b">
        <v>0</v>
      </c>
      <c r="AP1237" s="27" t="b">
        <v>0</v>
      </c>
      <c r="AQ1237" s="63" t="b">
        <v>1</v>
      </c>
      <c r="AR1237" s="27" t="b">
        <v>0</v>
      </c>
      <c r="AS1237" s="27" t="b">
        <v>0</v>
      </c>
      <c r="AT1237" s="27" t="b">
        <v>0</v>
      </c>
      <c r="AU1237" s="27" t="b">
        <v>0</v>
      </c>
      <c r="AV1237" s="27" t="b">
        <v>0</v>
      </c>
      <c r="AW1237" s="27" t="b">
        <v>0</v>
      </c>
      <c r="AX1237" s="27" t="b">
        <v>0</v>
      </c>
      <c r="AY1237" s="27" t="b">
        <v>0</v>
      </c>
      <c r="AZ1237" s="29" t="s">
        <v>101</v>
      </c>
    </row>
    <row r="1238">
      <c r="A1238" s="45" t="s">
        <v>5821</v>
      </c>
      <c r="B1238" s="37"/>
      <c r="C1238" s="32" t="s">
        <v>5822</v>
      </c>
      <c r="D1238" s="33"/>
      <c r="E1238" s="46">
        <v>1.0</v>
      </c>
      <c r="F1238" s="29"/>
      <c r="G1238" s="47" t="s">
        <v>5823</v>
      </c>
      <c r="H1238" s="21" t="b">
        <v>0</v>
      </c>
      <c r="I1238" s="16" t="b">
        <v>0</v>
      </c>
      <c r="J1238" s="16" t="b">
        <v>0</v>
      </c>
      <c r="K1238" s="22" t="b">
        <v>1</v>
      </c>
      <c r="L1238" s="17" t="b">
        <v>0</v>
      </c>
      <c r="M1238" s="18"/>
      <c r="N1238" s="37" t="s">
        <v>5824</v>
      </c>
      <c r="O1238" s="38" t="s">
        <v>1312</v>
      </c>
      <c r="P1238" s="26" t="b">
        <v>0</v>
      </c>
      <c r="Q1238" s="27" t="b">
        <v>0</v>
      </c>
      <c r="R1238" s="28" t="b">
        <v>0</v>
      </c>
      <c r="S1238" s="39"/>
      <c r="W1238" s="40"/>
      <c r="X1238" s="39"/>
      <c r="AI1238" s="41"/>
      <c r="AJ1238" s="27" t="b">
        <v>0</v>
      </c>
      <c r="AK1238" s="27" t="b">
        <v>0</v>
      </c>
      <c r="AL1238" s="27" t="b">
        <v>0</v>
      </c>
      <c r="AM1238" s="27" t="b">
        <v>0</v>
      </c>
      <c r="AN1238" s="27" t="b">
        <v>0</v>
      </c>
      <c r="AO1238" s="28" t="b">
        <v>0</v>
      </c>
      <c r="AP1238" s="27" t="b">
        <v>0</v>
      </c>
      <c r="AQ1238" s="27" t="b">
        <v>0</v>
      </c>
      <c r="AR1238" s="27" t="b">
        <v>0</v>
      </c>
      <c r="AS1238" s="27" t="b">
        <v>0</v>
      </c>
      <c r="AT1238" s="27" t="b">
        <v>0</v>
      </c>
      <c r="AU1238" s="27" t="b">
        <v>0</v>
      </c>
      <c r="AV1238" s="27" t="b">
        <v>0</v>
      </c>
      <c r="AW1238" s="27" t="b">
        <v>0</v>
      </c>
      <c r="AX1238" s="27" t="b">
        <v>0</v>
      </c>
      <c r="AY1238" s="27" t="b">
        <v>0</v>
      </c>
      <c r="AZ1238" s="29"/>
    </row>
    <row r="1239">
      <c r="A1239" s="45" t="s">
        <v>5825</v>
      </c>
      <c r="B1239" s="37" t="s">
        <v>5826</v>
      </c>
      <c r="C1239" s="32" t="s">
        <v>5827</v>
      </c>
      <c r="D1239" s="33"/>
      <c r="E1239" s="46">
        <v>25.0</v>
      </c>
      <c r="F1239" s="58" t="s">
        <v>5828</v>
      </c>
      <c r="G1239" s="47" t="s">
        <v>5829</v>
      </c>
      <c r="H1239" s="21" t="b">
        <v>0</v>
      </c>
      <c r="I1239" s="16" t="b">
        <v>0</v>
      </c>
      <c r="J1239" s="16" t="b">
        <v>0</v>
      </c>
      <c r="K1239" s="22" t="b">
        <v>1</v>
      </c>
      <c r="L1239" s="17" t="b">
        <v>0</v>
      </c>
      <c r="M1239" s="18"/>
      <c r="N1239" s="37" t="s">
        <v>5830</v>
      </c>
      <c r="O1239" s="38" t="s">
        <v>5831</v>
      </c>
      <c r="P1239" s="26" t="b">
        <v>0</v>
      </c>
      <c r="Q1239" s="27" t="b">
        <v>0</v>
      </c>
      <c r="R1239" s="28" t="b">
        <v>0</v>
      </c>
      <c r="S1239" s="39"/>
      <c r="W1239" s="40"/>
      <c r="X1239" s="39"/>
      <c r="AI1239" s="41"/>
      <c r="AJ1239" s="27" t="b">
        <v>0</v>
      </c>
      <c r="AK1239" s="27" t="b">
        <v>0</v>
      </c>
      <c r="AL1239" s="27" t="b">
        <v>0</v>
      </c>
      <c r="AM1239" s="27" t="b">
        <v>0</v>
      </c>
      <c r="AN1239" s="27" t="b">
        <v>0</v>
      </c>
      <c r="AO1239" s="28" t="b">
        <v>0</v>
      </c>
      <c r="AP1239" s="27" t="b">
        <v>0</v>
      </c>
      <c r="AQ1239" s="27" t="b">
        <v>0</v>
      </c>
      <c r="AR1239" s="27" t="b">
        <v>0</v>
      </c>
      <c r="AS1239" s="27" t="b">
        <v>0</v>
      </c>
      <c r="AT1239" s="27" t="b">
        <v>0</v>
      </c>
      <c r="AU1239" s="27" t="b">
        <v>0</v>
      </c>
      <c r="AV1239" s="27" t="b">
        <v>0</v>
      </c>
      <c r="AW1239" s="27" t="b">
        <v>0</v>
      </c>
      <c r="AX1239" s="27" t="b">
        <v>0</v>
      </c>
      <c r="AY1239" s="27" t="b">
        <v>0</v>
      </c>
      <c r="AZ1239" s="29"/>
    </row>
    <row r="1240">
      <c r="A1240" s="9" t="s">
        <v>5832</v>
      </c>
      <c r="B1240" s="42" t="s">
        <v>5833</v>
      </c>
      <c r="C1240" s="48" t="s">
        <v>5834</v>
      </c>
      <c r="E1240" s="12" t="s">
        <v>5835</v>
      </c>
      <c r="F1240" s="42" t="s">
        <v>277</v>
      </c>
      <c r="G1240" s="14" t="s">
        <v>5836</v>
      </c>
      <c r="H1240" s="15" t="b">
        <v>1</v>
      </c>
      <c r="I1240" s="16" t="b">
        <v>0</v>
      </c>
      <c r="J1240" s="16" t="b">
        <v>0</v>
      </c>
      <c r="K1240" s="16" t="b">
        <v>0</v>
      </c>
      <c r="L1240" s="17" t="b">
        <v>0</v>
      </c>
      <c r="M1240" s="18" t="s">
        <v>5837</v>
      </c>
      <c r="O1240" s="40"/>
      <c r="P1240" s="15" t="b">
        <v>1</v>
      </c>
      <c r="Q1240" s="22" t="b">
        <v>1</v>
      </c>
      <c r="R1240" s="23" t="b">
        <v>1</v>
      </c>
      <c r="S1240" s="39"/>
      <c r="W1240" s="40"/>
      <c r="X1240" s="39"/>
      <c r="AI1240" s="41"/>
      <c r="AO1240" s="40"/>
    </row>
    <row r="1241">
      <c r="A1241" s="45" t="s">
        <v>5838</v>
      </c>
      <c r="B1241" s="37"/>
      <c r="C1241" s="32" t="s">
        <v>5839</v>
      </c>
      <c r="D1241" s="29"/>
      <c r="E1241" s="46">
        <v>5.0</v>
      </c>
      <c r="F1241" s="33" t="s">
        <v>5840</v>
      </c>
      <c r="G1241" s="47" t="s">
        <v>5841</v>
      </c>
      <c r="H1241" s="21" t="b">
        <v>0</v>
      </c>
      <c r="I1241" s="16" t="b">
        <v>0</v>
      </c>
      <c r="J1241" s="22" t="b">
        <v>1</v>
      </c>
      <c r="K1241" s="16" t="b">
        <v>0</v>
      </c>
      <c r="L1241" s="17" t="b">
        <v>0</v>
      </c>
      <c r="M1241" s="18"/>
      <c r="O1241" s="40"/>
      <c r="P1241" s="66" t="b">
        <v>1</v>
      </c>
      <c r="Q1241" s="27" t="b">
        <v>0</v>
      </c>
      <c r="R1241" s="28" t="b">
        <v>0</v>
      </c>
      <c r="S1241" s="39"/>
      <c r="W1241" s="40"/>
      <c r="X1241" s="39"/>
      <c r="AI1241" s="41"/>
      <c r="AJ1241" s="27" t="b">
        <v>0</v>
      </c>
      <c r="AK1241" s="27" t="b">
        <v>0</v>
      </c>
      <c r="AL1241" s="63" t="b">
        <v>1</v>
      </c>
      <c r="AM1241" s="27" t="b">
        <v>0</v>
      </c>
      <c r="AN1241" s="27" t="b">
        <v>0</v>
      </c>
      <c r="AO1241" s="28" t="b">
        <v>0</v>
      </c>
      <c r="AP1241" s="27" t="b">
        <v>0</v>
      </c>
      <c r="AQ1241" s="63" t="b">
        <v>1</v>
      </c>
      <c r="AR1241" s="27" t="b">
        <v>0</v>
      </c>
      <c r="AS1241" s="27" t="b">
        <v>0</v>
      </c>
      <c r="AT1241" s="27" t="b">
        <v>0</v>
      </c>
      <c r="AU1241" s="27" t="b">
        <v>0</v>
      </c>
      <c r="AV1241" s="27" t="b">
        <v>0</v>
      </c>
      <c r="AW1241" s="27" t="b">
        <v>0</v>
      </c>
      <c r="AX1241" s="27" t="b">
        <v>0</v>
      </c>
      <c r="AY1241" s="27" t="b">
        <v>0</v>
      </c>
      <c r="AZ1241" s="29" t="s">
        <v>101</v>
      </c>
    </row>
    <row r="1242">
      <c r="A1242" s="45" t="s">
        <v>5842</v>
      </c>
      <c r="B1242" s="37" t="s">
        <v>5843</v>
      </c>
      <c r="C1242" s="32" t="s">
        <v>5844</v>
      </c>
      <c r="D1242" s="33"/>
      <c r="E1242" s="62"/>
      <c r="F1242" s="58" t="s">
        <v>5845</v>
      </c>
      <c r="G1242" s="47" t="s">
        <v>5846</v>
      </c>
      <c r="H1242" s="21" t="b">
        <v>0</v>
      </c>
      <c r="I1242" s="16" t="b">
        <v>0</v>
      </c>
      <c r="J1242" s="16" t="b">
        <v>0</v>
      </c>
      <c r="K1242" s="22" t="b">
        <v>1</v>
      </c>
      <c r="L1242" s="17" t="b">
        <v>0</v>
      </c>
      <c r="M1242" s="18"/>
      <c r="N1242" s="37" t="s">
        <v>5847</v>
      </c>
      <c r="O1242" s="38" t="s">
        <v>137</v>
      </c>
      <c r="P1242" s="26" t="b">
        <v>0</v>
      </c>
      <c r="Q1242" s="27" t="b">
        <v>0</v>
      </c>
      <c r="R1242" s="28" t="b">
        <v>0</v>
      </c>
      <c r="S1242" s="39"/>
      <c r="W1242" s="40"/>
      <c r="X1242" s="39"/>
      <c r="AI1242" s="41"/>
      <c r="AJ1242" s="27" t="b">
        <v>0</v>
      </c>
      <c r="AK1242" s="27" t="b">
        <v>0</v>
      </c>
      <c r="AL1242" s="27" t="b">
        <v>0</v>
      </c>
      <c r="AM1242" s="27" t="b">
        <v>0</v>
      </c>
      <c r="AN1242" s="27" t="b">
        <v>0</v>
      </c>
      <c r="AO1242" s="28" t="b">
        <v>0</v>
      </c>
      <c r="AP1242" s="27" t="b">
        <v>0</v>
      </c>
      <c r="AQ1242" s="27" t="b">
        <v>0</v>
      </c>
      <c r="AR1242" s="27" t="b">
        <v>0</v>
      </c>
      <c r="AS1242" s="27" t="b">
        <v>0</v>
      </c>
      <c r="AT1242" s="27" t="b">
        <v>0</v>
      </c>
      <c r="AU1242" s="27" t="b">
        <v>0</v>
      </c>
      <c r="AV1242" s="27" t="b">
        <v>0</v>
      </c>
      <c r="AW1242" s="27" t="b">
        <v>0</v>
      </c>
      <c r="AX1242" s="27" t="b">
        <v>0</v>
      </c>
      <c r="AY1242" s="27" t="b">
        <v>0</v>
      </c>
      <c r="AZ1242" s="29"/>
    </row>
    <row r="1243">
      <c r="A1243" s="45" t="s">
        <v>5848</v>
      </c>
      <c r="B1243" s="37" t="s">
        <v>5849</v>
      </c>
      <c r="C1243" s="32" t="s">
        <v>5850</v>
      </c>
      <c r="D1243" s="33" t="s">
        <v>5851</v>
      </c>
      <c r="E1243" s="46" t="s">
        <v>5852</v>
      </c>
      <c r="F1243" s="29"/>
      <c r="G1243" s="47" t="s">
        <v>5853</v>
      </c>
      <c r="H1243" s="21" t="b">
        <v>0</v>
      </c>
      <c r="I1243" s="16" t="b">
        <v>0</v>
      </c>
      <c r="J1243" s="22" t="b">
        <v>1</v>
      </c>
      <c r="K1243" s="16" t="b">
        <v>0</v>
      </c>
      <c r="L1243" s="17" t="b">
        <v>0</v>
      </c>
      <c r="M1243" s="18"/>
      <c r="O1243" s="40"/>
      <c r="P1243" s="26" t="b">
        <v>0</v>
      </c>
      <c r="Q1243" s="27" t="b">
        <v>0</v>
      </c>
      <c r="R1243" s="28" t="b">
        <v>0</v>
      </c>
      <c r="S1243" s="39"/>
      <c r="W1243" s="40"/>
      <c r="X1243" s="39"/>
      <c r="AI1243" s="41"/>
      <c r="AJ1243" s="27" t="b">
        <v>0</v>
      </c>
      <c r="AK1243" s="27" t="b">
        <v>0</v>
      </c>
      <c r="AL1243" s="63" t="b">
        <v>1</v>
      </c>
      <c r="AM1243" s="63" t="b">
        <v>1</v>
      </c>
      <c r="AN1243" s="27" t="b">
        <v>0</v>
      </c>
      <c r="AO1243" s="28" t="b">
        <v>0</v>
      </c>
      <c r="AP1243" s="63" t="b">
        <v>1</v>
      </c>
      <c r="AQ1243" s="27" t="b">
        <v>0</v>
      </c>
      <c r="AR1243" s="27" t="b">
        <v>0</v>
      </c>
      <c r="AS1243" s="27" t="b">
        <v>0</v>
      </c>
      <c r="AT1243" s="27" t="b">
        <v>0</v>
      </c>
      <c r="AU1243" s="27" t="b">
        <v>0</v>
      </c>
      <c r="AV1243" s="27" t="b">
        <v>0</v>
      </c>
      <c r="AW1243" s="27" t="b">
        <v>0</v>
      </c>
      <c r="AX1243" s="27" t="b">
        <v>0</v>
      </c>
      <c r="AY1243" s="27" t="b">
        <v>0</v>
      </c>
      <c r="AZ1243" s="29" t="s">
        <v>101</v>
      </c>
    </row>
    <row r="1244">
      <c r="A1244" s="9" t="s">
        <v>5854</v>
      </c>
      <c r="B1244" s="10"/>
      <c r="C1244" s="48" t="s">
        <v>5855</v>
      </c>
      <c r="E1244" s="12">
        <v>1.0</v>
      </c>
      <c r="F1244" s="10"/>
      <c r="G1244" s="14" t="s">
        <v>5856</v>
      </c>
      <c r="H1244" s="15" t="b">
        <v>1</v>
      </c>
      <c r="I1244" s="16" t="b">
        <v>0</v>
      </c>
      <c r="J1244" s="16" t="b">
        <v>0</v>
      </c>
      <c r="K1244" s="16" t="b">
        <v>0</v>
      </c>
      <c r="L1244" s="17" t="b">
        <v>0</v>
      </c>
      <c r="M1244" s="18" t="s">
        <v>5857</v>
      </c>
      <c r="O1244" s="40"/>
      <c r="P1244" s="21" t="b">
        <v>0</v>
      </c>
      <c r="Q1244" s="16" t="b">
        <v>0</v>
      </c>
      <c r="R1244" s="23" t="b">
        <v>1</v>
      </c>
      <c r="S1244" s="39"/>
      <c r="W1244" s="40"/>
      <c r="X1244" s="39"/>
      <c r="AI1244" s="41"/>
      <c r="AO1244" s="40"/>
    </row>
    <row r="1245">
      <c r="A1245" s="9" t="s">
        <v>5858</v>
      </c>
      <c r="B1245" s="42" t="s">
        <v>5859</v>
      </c>
      <c r="C1245" s="48" t="s">
        <v>5860</v>
      </c>
      <c r="E1245" s="12">
        <v>2.5</v>
      </c>
      <c r="F1245" s="13" t="s">
        <v>5861</v>
      </c>
      <c r="G1245" s="14" t="s">
        <v>5862</v>
      </c>
      <c r="H1245" s="15" t="b">
        <v>1</v>
      </c>
      <c r="I1245" s="16" t="b">
        <v>0</v>
      </c>
      <c r="J1245" s="16" t="b">
        <v>0</v>
      </c>
      <c r="K1245" s="16" t="b">
        <v>0</v>
      </c>
      <c r="L1245" s="17" t="b">
        <v>0</v>
      </c>
      <c r="M1245" s="18" t="s">
        <v>5863</v>
      </c>
      <c r="N1245" s="19"/>
      <c r="O1245" s="20"/>
      <c r="P1245" s="15" t="b">
        <v>1</v>
      </c>
      <c r="Q1245" s="16" t="b">
        <v>0</v>
      </c>
      <c r="R1245" s="23" t="b">
        <v>1</v>
      </c>
      <c r="S1245" s="24"/>
      <c r="T1245" s="16"/>
      <c r="U1245" s="16"/>
      <c r="V1245" s="16"/>
      <c r="W1245" s="17"/>
      <c r="X1245" s="21"/>
      <c r="Y1245" s="16"/>
      <c r="Z1245" s="16"/>
      <c r="AA1245" s="16"/>
      <c r="AB1245" s="16"/>
      <c r="AC1245" s="16"/>
      <c r="AD1245" s="16"/>
      <c r="AE1245" s="16"/>
      <c r="AF1245" s="16"/>
      <c r="AG1245" s="16"/>
      <c r="AH1245" s="19"/>
      <c r="AI1245" s="25"/>
      <c r="AJ1245" s="27"/>
      <c r="AK1245" s="27"/>
      <c r="AL1245" s="27"/>
      <c r="AM1245" s="27"/>
      <c r="AN1245" s="27"/>
      <c r="AO1245" s="28"/>
      <c r="AP1245" s="27"/>
      <c r="AQ1245" s="27"/>
      <c r="AR1245" s="27"/>
      <c r="AS1245" s="27"/>
      <c r="AT1245" s="27"/>
      <c r="AU1245" s="27"/>
      <c r="AV1245" s="27"/>
      <c r="AW1245" s="27"/>
      <c r="AX1245" s="27"/>
      <c r="AY1245" s="27"/>
      <c r="AZ1245" s="29"/>
    </row>
    <row r="1246">
      <c r="A1246" s="9" t="s">
        <v>5864</v>
      </c>
      <c r="B1246" s="10"/>
      <c r="C1246" s="48" t="s">
        <v>5865</v>
      </c>
      <c r="E1246" s="12">
        <v>3.0</v>
      </c>
      <c r="F1246" s="13" t="s">
        <v>5866</v>
      </c>
      <c r="G1246" s="14" t="s">
        <v>5867</v>
      </c>
      <c r="H1246" s="15" t="b">
        <v>1</v>
      </c>
      <c r="I1246" s="16" t="b">
        <v>0</v>
      </c>
      <c r="J1246" s="16" t="b">
        <v>0</v>
      </c>
      <c r="K1246" s="16" t="b">
        <v>0</v>
      </c>
      <c r="L1246" s="17" t="b">
        <v>0</v>
      </c>
      <c r="M1246" s="18" t="s">
        <v>2109</v>
      </c>
      <c r="O1246" s="40"/>
      <c r="P1246" s="21" t="b">
        <v>0</v>
      </c>
      <c r="Q1246" s="22" t="b">
        <v>1</v>
      </c>
      <c r="R1246" s="17" t="b">
        <v>0</v>
      </c>
      <c r="S1246" s="39"/>
      <c r="W1246" s="40"/>
      <c r="X1246" s="39"/>
      <c r="AI1246" s="41"/>
      <c r="AO1246" s="40"/>
    </row>
    <row r="1247">
      <c r="A1247" s="9" t="s">
        <v>5868</v>
      </c>
      <c r="B1247" s="10"/>
      <c r="C1247" s="48" t="s">
        <v>5869</v>
      </c>
      <c r="E1247" s="12">
        <v>12.0</v>
      </c>
      <c r="F1247" s="13" t="s">
        <v>5870</v>
      </c>
      <c r="G1247" s="14" t="s">
        <v>5871</v>
      </c>
      <c r="H1247" s="15" t="b">
        <v>1</v>
      </c>
      <c r="I1247" s="16" t="b">
        <v>0</v>
      </c>
      <c r="J1247" s="16" t="b">
        <v>0</v>
      </c>
      <c r="K1247" s="16" t="b">
        <v>0</v>
      </c>
      <c r="L1247" s="17" t="b">
        <v>0</v>
      </c>
      <c r="M1247" s="18" t="s">
        <v>5872</v>
      </c>
      <c r="O1247" s="40"/>
      <c r="P1247" s="15" t="b">
        <v>1</v>
      </c>
      <c r="Q1247" s="16" t="b">
        <v>0</v>
      </c>
      <c r="R1247" s="17" t="b">
        <v>0</v>
      </c>
      <c r="S1247" s="39"/>
      <c r="W1247" s="40"/>
      <c r="X1247" s="39"/>
      <c r="AI1247" s="41"/>
      <c r="AO1247" s="40"/>
    </row>
    <row r="1248">
      <c r="A1248" s="9" t="s">
        <v>5873</v>
      </c>
      <c r="B1248" s="10"/>
      <c r="C1248" s="48" t="s">
        <v>5874</v>
      </c>
      <c r="E1248" s="12">
        <v>9.0</v>
      </c>
      <c r="F1248" s="13" t="s">
        <v>5875</v>
      </c>
      <c r="G1248" s="14" t="s">
        <v>5876</v>
      </c>
      <c r="H1248" s="15" t="b">
        <v>1</v>
      </c>
      <c r="I1248" s="16" t="b">
        <v>0</v>
      </c>
      <c r="J1248" s="16" t="b">
        <v>0</v>
      </c>
      <c r="K1248" s="16" t="b">
        <v>0</v>
      </c>
      <c r="L1248" s="17" t="b">
        <v>0</v>
      </c>
      <c r="M1248" s="18" t="s">
        <v>4119</v>
      </c>
      <c r="O1248" s="40"/>
      <c r="P1248" s="15" t="b">
        <v>1</v>
      </c>
      <c r="Q1248" s="22" t="b">
        <v>1</v>
      </c>
      <c r="R1248" s="17" t="b">
        <v>0</v>
      </c>
      <c r="S1248" s="39"/>
      <c r="W1248" s="40"/>
      <c r="X1248" s="39"/>
      <c r="AI1248" s="41"/>
      <c r="AO1248" s="40"/>
    </row>
    <row r="1249">
      <c r="A1249" s="30" t="s">
        <v>5877</v>
      </c>
      <c r="B1249" s="37"/>
      <c r="C1249" s="44" t="s">
        <v>5878</v>
      </c>
      <c r="D1249" s="33"/>
      <c r="E1249" s="34">
        <v>1.0</v>
      </c>
      <c r="F1249" s="35"/>
      <c r="G1249" s="36" t="s">
        <v>5879</v>
      </c>
      <c r="H1249" s="21" t="b">
        <v>0</v>
      </c>
      <c r="I1249" s="16" t="b">
        <v>0</v>
      </c>
      <c r="J1249" s="16" t="b">
        <v>0</v>
      </c>
      <c r="K1249" s="16" t="b">
        <v>0</v>
      </c>
      <c r="L1249" s="23" t="b">
        <v>1</v>
      </c>
      <c r="M1249" s="18" t="s">
        <v>5880</v>
      </c>
      <c r="N1249" s="37"/>
      <c r="O1249" s="38"/>
      <c r="P1249" s="21" t="b">
        <v>0</v>
      </c>
      <c r="Q1249" s="16" t="b">
        <v>0</v>
      </c>
      <c r="R1249" s="17" t="b">
        <v>0</v>
      </c>
      <c r="S1249" s="39"/>
      <c r="W1249" s="40"/>
      <c r="X1249" s="39"/>
      <c r="AI1249" s="41"/>
      <c r="AJ1249" s="27" t="b">
        <v>0</v>
      </c>
      <c r="AK1249" s="27" t="b">
        <v>0</v>
      </c>
      <c r="AL1249" s="27" t="b">
        <v>0</v>
      </c>
      <c r="AM1249" s="27" t="b">
        <v>0</v>
      </c>
      <c r="AN1249" s="27" t="b">
        <v>0</v>
      </c>
      <c r="AO1249" s="28" t="b">
        <v>0</v>
      </c>
      <c r="AP1249" s="27" t="b">
        <v>0</v>
      </c>
      <c r="AQ1249" s="27" t="b">
        <v>0</v>
      </c>
      <c r="AR1249" s="27" t="b">
        <v>0</v>
      </c>
      <c r="AS1249" s="27" t="b">
        <v>0</v>
      </c>
      <c r="AT1249" s="27" t="b">
        <v>0</v>
      </c>
      <c r="AU1249" s="27" t="b">
        <v>0</v>
      </c>
      <c r="AV1249" s="27" t="b">
        <v>0</v>
      </c>
      <c r="AW1249" s="27" t="b">
        <v>0</v>
      </c>
      <c r="AX1249" s="27" t="b">
        <v>0</v>
      </c>
      <c r="AY1249" s="27" t="b">
        <v>0</v>
      </c>
      <c r="AZ1249" s="29"/>
    </row>
    <row r="1250">
      <c r="A1250" s="30" t="s">
        <v>5881</v>
      </c>
      <c r="B1250" s="31" t="s">
        <v>5882</v>
      </c>
      <c r="C1250" s="44" t="s">
        <v>5883</v>
      </c>
      <c r="D1250" s="33"/>
      <c r="E1250" s="34">
        <v>50.0</v>
      </c>
      <c r="F1250" s="35" t="s">
        <v>5884</v>
      </c>
      <c r="G1250" s="36" t="s">
        <v>5885</v>
      </c>
      <c r="H1250" s="21" t="b">
        <v>0</v>
      </c>
      <c r="I1250" s="16" t="b">
        <v>0</v>
      </c>
      <c r="J1250" s="16" t="b">
        <v>0</v>
      </c>
      <c r="K1250" s="16" t="b">
        <v>0</v>
      </c>
      <c r="L1250" s="23" t="b">
        <v>1</v>
      </c>
      <c r="M1250" s="18" t="s">
        <v>73</v>
      </c>
      <c r="N1250" s="37"/>
      <c r="O1250" s="38"/>
      <c r="P1250" s="21" t="b">
        <v>0</v>
      </c>
      <c r="Q1250" s="22" t="b">
        <v>1</v>
      </c>
      <c r="R1250" s="17" t="b">
        <v>0</v>
      </c>
      <c r="S1250" s="39"/>
      <c r="W1250" s="40"/>
      <c r="X1250" s="39"/>
      <c r="AI1250" s="41"/>
      <c r="AJ1250" s="27" t="b">
        <v>0</v>
      </c>
      <c r="AK1250" s="27" t="b">
        <v>0</v>
      </c>
      <c r="AL1250" s="27" t="b">
        <v>0</v>
      </c>
      <c r="AM1250" s="27" t="b">
        <v>0</v>
      </c>
      <c r="AN1250" s="27" t="b">
        <v>0</v>
      </c>
      <c r="AO1250" s="28" t="b">
        <v>0</v>
      </c>
      <c r="AP1250" s="27" t="b">
        <v>0</v>
      </c>
      <c r="AQ1250" s="27" t="b">
        <v>0</v>
      </c>
      <c r="AR1250" s="27" t="b">
        <v>0</v>
      </c>
      <c r="AS1250" s="27" t="b">
        <v>0</v>
      </c>
      <c r="AT1250" s="27" t="b">
        <v>0</v>
      </c>
      <c r="AU1250" s="27" t="b">
        <v>0</v>
      </c>
      <c r="AV1250" s="27" t="b">
        <v>0</v>
      </c>
      <c r="AW1250" s="27" t="b">
        <v>0</v>
      </c>
      <c r="AX1250" s="27" t="b">
        <v>0</v>
      </c>
      <c r="AY1250" s="27" t="b">
        <v>0</v>
      </c>
      <c r="AZ1250" s="29"/>
    </row>
    <row r="1251">
      <c r="A1251" s="9" t="s">
        <v>5886</v>
      </c>
      <c r="B1251" s="42" t="s">
        <v>5887</v>
      </c>
      <c r="C1251" s="11"/>
      <c r="E1251" s="12" t="s">
        <v>5888</v>
      </c>
      <c r="F1251" s="13" t="s">
        <v>5889</v>
      </c>
      <c r="G1251" s="14" t="s">
        <v>5890</v>
      </c>
      <c r="H1251" s="15" t="b">
        <v>1</v>
      </c>
      <c r="I1251" s="16" t="b">
        <v>0</v>
      </c>
      <c r="J1251" s="16" t="b">
        <v>0</v>
      </c>
      <c r="K1251" s="16" t="b">
        <v>0</v>
      </c>
      <c r="L1251" s="17" t="b">
        <v>0</v>
      </c>
      <c r="M1251" s="18" t="s">
        <v>5891</v>
      </c>
      <c r="N1251" s="19"/>
      <c r="O1251" s="20"/>
      <c r="P1251" s="21" t="b">
        <v>0</v>
      </c>
      <c r="Q1251" s="16" t="b">
        <v>0</v>
      </c>
      <c r="R1251" s="23" t="b">
        <v>1</v>
      </c>
      <c r="S1251" s="24"/>
      <c r="T1251" s="16"/>
      <c r="U1251" s="16"/>
      <c r="V1251" s="16"/>
      <c r="W1251" s="17"/>
      <c r="X1251" s="21"/>
      <c r="Y1251" s="16"/>
      <c r="Z1251" s="16"/>
      <c r="AA1251" s="16"/>
      <c r="AB1251" s="16"/>
      <c r="AC1251" s="16"/>
      <c r="AD1251" s="16"/>
      <c r="AE1251" s="16"/>
      <c r="AF1251" s="16"/>
      <c r="AG1251" s="16"/>
      <c r="AH1251" s="19"/>
      <c r="AI1251" s="25"/>
      <c r="AJ1251" s="27"/>
      <c r="AK1251" s="27"/>
      <c r="AL1251" s="27"/>
      <c r="AM1251" s="27"/>
      <c r="AN1251" s="27"/>
      <c r="AO1251" s="28"/>
      <c r="AP1251" s="27"/>
      <c r="AQ1251" s="27"/>
      <c r="AR1251" s="27"/>
      <c r="AS1251" s="27"/>
      <c r="AT1251" s="27"/>
      <c r="AU1251" s="27"/>
      <c r="AV1251" s="27"/>
      <c r="AW1251" s="27"/>
      <c r="AX1251" s="27"/>
      <c r="AY1251" s="27"/>
      <c r="AZ1251" s="29"/>
    </row>
    <row r="1252">
      <c r="A1252" s="9" t="s">
        <v>5892</v>
      </c>
      <c r="B1252" s="10"/>
      <c r="C1252" s="48" t="s">
        <v>5893</v>
      </c>
      <c r="E1252" s="12" t="s">
        <v>5894</v>
      </c>
      <c r="F1252" s="13" t="s">
        <v>5895</v>
      </c>
      <c r="G1252" s="14" t="s">
        <v>5896</v>
      </c>
      <c r="H1252" s="15" t="b">
        <v>1</v>
      </c>
      <c r="I1252" s="16" t="b">
        <v>0</v>
      </c>
      <c r="J1252" s="16" t="b">
        <v>0</v>
      </c>
      <c r="K1252" s="16" t="b">
        <v>0</v>
      </c>
      <c r="L1252" s="17" t="b">
        <v>0</v>
      </c>
      <c r="M1252" s="18" t="s">
        <v>5897</v>
      </c>
      <c r="O1252" s="40"/>
      <c r="P1252" s="15" t="b">
        <v>1</v>
      </c>
      <c r="Q1252" s="22" t="b">
        <v>1</v>
      </c>
      <c r="R1252" s="17" t="b">
        <v>0</v>
      </c>
      <c r="S1252" s="39"/>
      <c r="W1252" s="40"/>
      <c r="X1252" s="39"/>
      <c r="AI1252" s="41"/>
      <c r="AO1252" s="40"/>
    </row>
    <row r="1253">
      <c r="A1253" s="9" t="s">
        <v>5898</v>
      </c>
      <c r="B1253" s="42" t="s">
        <v>5899</v>
      </c>
      <c r="C1253" s="48" t="s">
        <v>5900</v>
      </c>
      <c r="E1253" s="12">
        <v>9.0</v>
      </c>
      <c r="F1253" s="42" t="s">
        <v>5901</v>
      </c>
      <c r="G1253" s="14" t="s">
        <v>5902</v>
      </c>
      <c r="H1253" s="15" t="b">
        <v>1</v>
      </c>
      <c r="I1253" s="16" t="b">
        <v>0</v>
      </c>
      <c r="J1253" s="16" t="b">
        <v>0</v>
      </c>
      <c r="K1253" s="16" t="b">
        <v>0</v>
      </c>
      <c r="L1253" s="17" t="b">
        <v>0</v>
      </c>
      <c r="M1253" s="18" t="s">
        <v>1066</v>
      </c>
      <c r="O1253" s="40"/>
      <c r="P1253" s="21" t="b">
        <v>0</v>
      </c>
      <c r="Q1253" s="22" t="b">
        <v>1</v>
      </c>
      <c r="R1253" s="17" t="b">
        <v>0</v>
      </c>
      <c r="S1253" s="39"/>
      <c r="W1253" s="40"/>
      <c r="X1253" s="39"/>
      <c r="AI1253" s="41"/>
      <c r="AJ1253" s="27"/>
      <c r="AK1253" s="27"/>
      <c r="AL1253" s="27"/>
      <c r="AM1253" s="27"/>
      <c r="AN1253" s="27"/>
      <c r="AO1253" s="28"/>
      <c r="AP1253" s="27"/>
      <c r="AQ1253" s="27"/>
      <c r="AR1253" s="27"/>
      <c r="AS1253" s="27"/>
      <c r="AT1253" s="27"/>
      <c r="AU1253" s="27"/>
      <c r="AV1253" s="27"/>
      <c r="AW1253" s="27"/>
      <c r="AX1253" s="27"/>
      <c r="AY1253" s="27"/>
      <c r="AZ1253" s="71"/>
    </row>
    <row r="1254">
      <c r="A1254" s="9" t="s">
        <v>5903</v>
      </c>
      <c r="B1254" s="42" t="s">
        <v>5904</v>
      </c>
      <c r="C1254" s="48" t="s">
        <v>5905</v>
      </c>
      <c r="D1254" s="50" t="s">
        <v>5906</v>
      </c>
      <c r="E1254" s="12">
        <v>1.0</v>
      </c>
      <c r="F1254" s="13" t="s">
        <v>5907</v>
      </c>
      <c r="G1254" s="14" t="s">
        <v>5908</v>
      </c>
      <c r="H1254" s="15" t="b">
        <v>1</v>
      </c>
      <c r="I1254" s="16" t="b">
        <v>0</v>
      </c>
      <c r="J1254" s="16" t="b">
        <v>0</v>
      </c>
      <c r="K1254" s="16" t="b">
        <v>0</v>
      </c>
      <c r="L1254" s="17" t="b">
        <v>0</v>
      </c>
      <c r="M1254" s="18" t="s">
        <v>5909</v>
      </c>
      <c r="O1254" s="40"/>
      <c r="P1254" s="21" t="b">
        <v>0</v>
      </c>
      <c r="Q1254" s="22" t="b">
        <v>1</v>
      </c>
      <c r="R1254" s="23" t="b">
        <v>1</v>
      </c>
      <c r="S1254" s="39"/>
      <c r="W1254" s="40"/>
      <c r="X1254" s="39"/>
      <c r="AI1254" s="41"/>
      <c r="AO1254" s="40"/>
    </row>
    <row r="1255">
      <c r="A1255" s="9" t="s">
        <v>5910</v>
      </c>
      <c r="B1255" s="42" t="s">
        <v>5911</v>
      </c>
      <c r="C1255" s="11"/>
      <c r="E1255" s="12">
        <v>7.0</v>
      </c>
      <c r="F1255" s="13" t="s">
        <v>5912</v>
      </c>
      <c r="G1255" s="14" t="s">
        <v>5913</v>
      </c>
      <c r="H1255" s="15" t="b">
        <v>1</v>
      </c>
      <c r="I1255" s="16" t="b">
        <v>0</v>
      </c>
      <c r="J1255" s="16" t="b">
        <v>0</v>
      </c>
      <c r="K1255" s="16" t="b">
        <v>0</v>
      </c>
      <c r="L1255" s="17" t="b">
        <v>0</v>
      </c>
      <c r="M1255" s="18" t="s">
        <v>5914</v>
      </c>
      <c r="O1255" s="40"/>
      <c r="P1255" s="21" t="b">
        <v>0</v>
      </c>
      <c r="Q1255" s="22" t="b">
        <v>1</v>
      </c>
      <c r="R1255" s="17" t="b">
        <v>0</v>
      </c>
      <c r="S1255" s="39"/>
      <c r="W1255" s="40"/>
      <c r="X1255" s="39"/>
      <c r="AI1255" s="41"/>
      <c r="AO1255" s="40"/>
    </row>
    <row r="1256">
      <c r="A1256" s="45" t="s">
        <v>5915</v>
      </c>
      <c r="B1256" s="37" t="s">
        <v>5916</v>
      </c>
      <c r="C1256" s="32" t="s">
        <v>5917</v>
      </c>
      <c r="D1256" s="29"/>
      <c r="E1256" s="46">
        <v>4.0</v>
      </c>
      <c r="F1256" s="33" t="s">
        <v>5918</v>
      </c>
      <c r="G1256" s="47" t="s">
        <v>5919</v>
      </c>
      <c r="H1256" s="21" t="b">
        <v>0</v>
      </c>
      <c r="I1256" s="16" t="b">
        <v>0</v>
      </c>
      <c r="J1256" s="22" t="b">
        <v>1</v>
      </c>
      <c r="K1256" s="16" t="b">
        <v>0</v>
      </c>
      <c r="L1256" s="17" t="b">
        <v>0</v>
      </c>
      <c r="M1256" s="18"/>
      <c r="O1256" s="40"/>
      <c r="P1256" s="66" t="b">
        <v>1</v>
      </c>
      <c r="Q1256" s="63" t="b">
        <v>1</v>
      </c>
      <c r="R1256" s="64" t="b">
        <v>1</v>
      </c>
      <c r="S1256" s="39"/>
      <c r="W1256" s="40"/>
      <c r="X1256" s="39"/>
      <c r="AI1256" s="41"/>
      <c r="AJ1256" s="27" t="b">
        <v>0</v>
      </c>
      <c r="AK1256" s="27" t="b">
        <v>0</v>
      </c>
      <c r="AL1256" s="63" t="b">
        <v>1</v>
      </c>
      <c r="AM1256" s="27" t="b">
        <v>0</v>
      </c>
      <c r="AN1256" s="27" t="b">
        <v>0</v>
      </c>
      <c r="AO1256" s="28" t="b">
        <v>0</v>
      </c>
      <c r="AP1256" s="27" t="b">
        <v>0</v>
      </c>
      <c r="AQ1256" s="63" t="b">
        <v>1</v>
      </c>
      <c r="AR1256" s="27" t="b">
        <v>0</v>
      </c>
      <c r="AS1256" s="27" t="b">
        <v>0</v>
      </c>
      <c r="AT1256" s="27" t="b">
        <v>0</v>
      </c>
      <c r="AU1256" s="27" t="b">
        <v>0</v>
      </c>
      <c r="AV1256" s="27" t="b">
        <v>0</v>
      </c>
      <c r="AW1256" s="27" t="b">
        <v>0</v>
      </c>
      <c r="AX1256" s="27" t="b">
        <v>0</v>
      </c>
      <c r="AY1256" s="27" t="b">
        <v>0</v>
      </c>
      <c r="AZ1256" s="29" t="s">
        <v>101</v>
      </c>
    </row>
    <row r="1257">
      <c r="A1257" s="9" t="s">
        <v>5920</v>
      </c>
      <c r="B1257" s="42" t="s">
        <v>5921</v>
      </c>
      <c r="C1257" s="48" t="s">
        <v>5922</v>
      </c>
      <c r="D1257" s="50" t="s">
        <v>5923</v>
      </c>
      <c r="E1257" s="12">
        <v>20.0</v>
      </c>
      <c r="F1257" s="10"/>
      <c r="G1257" s="14" t="s">
        <v>5924</v>
      </c>
      <c r="H1257" s="15" t="b">
        <v>1</v>
      </c>
      <c r="I1257" s="16" t="b">
        <v>0</v>
      </c>
      <c r="J1257" s="16" t="b">
        <v>0</v>
      </c>
      <c r="K1257" s="16" t="b">
        <v>0</v>
      </c>
      <c r="L1257" s="17" t="b">
        <v>0</v>
      </c>
      <c r="M1257" s="18" t="s">
        <v>5925</v>
      </c>
      <c r="O1257" s="40"/>
      <c r="P1257" s="15" t="b">
        <v>1</v>
      </c>
      <c r="Q1257" s="22" t="b">
        <v>1</v>
      </c>
      <c r="R1257" s="23" t="b">
        <v>1</v>
      </c>
      <c r="S1257" s="39"/>
      <c r="W1257" s="40"/>
      <c r="X1257" s="39"/>
      <c r="AI1257" s="41"/>
      <c r="AO1257" s="40"/>
    </row>
    <row r="1258">
      <c r="A1258" s="9" t="s">
        <v>5926</v>
      </c>
      <c r="B1258" s="10"/>
      <c r="C1258" s="11"/>
      <c r="E1258" s="12" t="s">
        <v>1016</v>
      </c>
      <c r="F1258" s="10"/>
      <c r="G1258" s="14" t="s">
        <v>1016</v>
      </c>
      <c r="H1258" s="15" t="b">
        <v>1</v>
      </c>
      <c r="I1258" s="16" t="b">
        <v>0</v>
      </c>
      <c r="J1258" s="16" t="b">
        <v>0</v>
      </c>
      <c r="K1258" s="16" t="b">
        <v>0</v>
      </c>
      <c r="L1258" s="17" t="b">
        <v>0</v>
      </c>
      <c r="M1258" s="18" t="s">
        <v>2745</v>
      </c>
      <c r="O1258" s="40"/>
      <c r="P1258" s="21" t="b">
        <v>0</v>
      </c>
      <c r="Q1258" s="16" t="b">
        <v>0</v>
      </c>
      <c r="R1258" s="17" t="b">
        <v>0</v>
      </c>
      <c r="S1258" s="39"/>
      <c r="W1258" s="40"/>
      <c r="X1258" s="39"/>
      <c r="AI1258" s="41"/>
      <c r="AO1258" s="40"/>
    </row>
    <row r="1259">
      <c r="A1259" s="30" t="s">
        <v>5927</v>
      </c>
      <c r="B1259" s="31" t="s">
        <v>5928</v>
      </c>
      <c r="C1259" s="32"/>
      <c r="D1259" s="33"/>
      <c r="E1259" s="34">
        <v>1000.0</v>
      </c>
      <c r="F1259" s="35"/>
      <c r="G1259" s="36" t="s">
        <v>5929</v>
      </c>
      <c r="H1259" s="21" t="b">
        <v>0</v>
      </c>
      <c r="I1259" s="16" t="b">
        <v>0</v>
      </c>
      <c r="J1259" s="16" t="b">
        <v>0</v>
      </c>
      <c r="K1259" s="16" t="b">
        <v>0</v>
      </c>
      <c r="L1259" s="23" t="b">
        <v>1</v>
      </c>
      <c r="M1259" s="18" t="s">
        <v>270</v>
      </c>
      <c r="N1259" s="37"/>
      <c r="O1259" s="38"/>
      <c r="P1259" s="21" t="b">
        <v>0</v>
      </c>
      <c r="Q1259" s="22" t="b">
        <v>1</v>
      </c>
      <c r="R1259" s="17" t="b">
        <v>0</v>
      </c>
      <c r="S1259" s="39"/>
      <c r="W1259" s="40"/>
      <c r="X1259" s="39"/>
      <c r="AI1259" s="41"/>
      <c r="AJ1259" s="27" t="b">
        <v>0</v>
      </c>
      <c r="AK1259" s="27" t="b">
        <v>0</v>
      </c>
      <c r="AL1259" s="27" t="b">
        <v>0</v>
      </c>
      <c r="AM1259" s="27" t="b">
        <v>0</v>
      </c>
      <c r="AN1259" s="27" t="b">
        <v>0</v>
      </c>
      <c r="AO1259" s="28" t="b">
        <v>0</v>
      </c>
      <c r="AP1259" s="27" t="b">
        <v>0</v>
      </c>
      <c r="AQ1259" s="27" t="b">
        <v>0</v>
      </c>
      <c r="AR1259" s="27" t="b">
        <v>0</v>
      </c>
      <c r="AS1259" s="27" t="b">
        <v>0</v>
      </c>
      <c r="AT1259" s="27" t="b">
        <v>0</v>
      </c>
      <c r="AU1259" s="27" t="b">
        <v>0</v>
      </c>
      <c r="AV1259" s="27" t="b">
        <v>0</v>
      </c>
      <c r="AW1259" s="27" t="b">
        <v>0</v>
      </c>
      <c r="AX1259" s="27" t="b">
        <v>0</v>
      </c>
      <c r="AY1259" s="27" t="b">
        <v>0</v>
      </c>
      <c r="AZ1259" s="29"/>
    </row>
    <row r="1260">
      <c r="A1260" s="9" t="s">
        <v>5930</v>
      </c>
      <c r="B1260" s="42" t="s">
        <v>5931</v>
      </c>
      <c r="C1260" s="48" t="s">
        <v>5932</v>
      </c>
      <c r="E1260" s="12">
        <v>7.0</v>
      </c>
      <c r="F1260" s="13" t="s">
        <v>5933</v>
      </c>
      <c r="G1260" s="14" t="s">
        <v>5934</v>
      </c>
      <c r="H1260" s="15" t="b">
        <v>1</v>
      </c>
      <c r="I1260" s="16" t="b">
        <v>0</v>
      </c>
      <c r="J1260" s="16" t="b">
        <v>0</v>
      </c>
      <c r="K1260" s="16" t="b">
        <v>0</v>
      </c>
      <c r="L1260" s="17" t="b">
        <v>0</v>
      </c>
      <c r="M1260" s="18" t="s">
        <v>5233</v>
      </c>
      <c r="O1260" s="40"/>
      <c r="P1260" s="21" t="b">
        <v>0</v>
      </c>
      <c r="Q1260" s="22" t="b">
        <v>1</v>
      </c>
      <c r="R1260" s="17" t="b">
        <v>0</v>
      </c>
      <c r="S1260" s="39"/>
      <c r="W1260" s="40"/>
      <c r="X1260" s="39"/>
      <c r="AI1260" s="41"/>
      <c r="AO1260" s="40"/>
    </row>
    <row r="1261">
      <c r="A1261" s="9" t="s">
        <v>5935</v>
      </c>
      <c r="B1261" s="42" t="s">
        <v>5936</v>
      </c>
      <c r="C1261" s="48" t="s">
        <v>5937</v>
      </c>
      <c r="E1261" s="12">
        <v>1.0</v>
      </c>
      <c r="F1261" s="10"/>
      <c r="G1261" s="14" t="s">
        <v>5938</v>
      </c>
      <c r="H1261" s="15" t="b">
        <v>1</v>
      </c>
      <c r="I1261" s="16" t="b">
        <v>0</v>
      </c>
      <c r="J1261" s="16" t="b">
        <v>0</v>
      </c>
      <c r="K1261" s="16" t="b">
        <v>0</v>
      </c>
      <c r="L1261" s="17" t="b">
        <v>0</v>
      </c>
      <c r="M1261" s="18" t="s">
        <v>5939</v>
      </c>
      <c r="O1261" s="40"/>
      <c r="P1261" s="21" t="b">
        <v>0</v>
      </c>
      <c r="Q1261" s="16" t="b">
        <v>0</v>
      </c>
      <c r="R1261" s="23" t="b">
        <v>1</v>
      </c>
      <c r="S1261" s="39"/>
      <c r="W1261" s="40"/>
      <c r="X1261" s="39"/>
      <c r="AI1261" s="41"/>
      <c r="AO1261" s="40"/>
    </row>
    <row r="1262">
      <c r="A1262" s="9" t="s">
        <v>5940</v>
      </c>
      <c r="B1262" s="10"/>
      <c r="C1262" s="48" t="s">
        <v>5941</v>
      </c>
      <c r="E1262" s="12" t="s">
        <v>5942</v>
      </c>
      <c r="F1262" s="13" t="s">
        <v>5943</v>
      </c>
      <c r="G1262" s="14" t="s">
        <v>5944</v>
      </c>
      <c r="H1262" s="15" t="b">
        <v>1</v>
      </c>
      <c r="I1262" s="16" t="b">
        <v>0</v>
      </c>
      <c r="J1262" s="16" t="b">
        <v>0</v>
      </c>
      <c r="K1262" s="16" t="b">
        <v>0</v>
      </c>
      <c r="L1262" s="17" t="b">
        <v>0</v>
      </c>
      <c r="M1262" s="18" t="s">
        <v>5945</v>
      </c>
      <c r="O1262" s="40"/>
      <c r="P1262" s="15" t="b">
        <v>1</v>
      </c>
      <c r="Q1262" s="16" t="b">
        <v>0</v>
      </c>
      <c r="R1262" s="17" t="b">
        <v>0</v>
      </c>
      <c r="S1262" s="39"/>
      <c r="W1262" s="40"/>
      <c r="X1262" s="39"/>
      <c r="AI1262" s="41"/>
      <c r="AO1262" s="40"/>
    </row>
    <row r="1263">
      <c r="A1263" s="30" t="s">
        <v>5946</v>
      </c>
      <c r="B1263" s="31" t="s">
        <v>5947</v>
      </c>
      <c r="C1263" s="44" t="s">
        <v>5948</v>
      </c>
      <c r="D1263" s="54" t="s">
        <v>2517</v>
      </c>
      <c r="E1263" s="34">
        <v>25.0</v>
      </c>
      <c r="F1263" s="35"/>
      <c r="G1263" s="36" t="s">
        <v>5949</v>
      </c>
      <c r="H1263" s="21" t="b">
        <v>0</v>
      </c>
      <c r="I1263" s="16" t="b">
        <v>0</v>
      </c>
      <c r="J1263" s="16" t="b">
        <v>0</v>
      </c>
      <c r="K1263" s="16" t="b">
        <v>0</v>
      </c>
      <c r="L1263" s="23" t="b">
        <v>1</v>
      </c>
      <c r="M1263" s="18" t="s">
        <v>5949</v>
      </c>
      <c r="N1263" s="37"/>
      <c r="O1263" s="38"/>
      <c r="P1263" s="21" t="b">
        <v>0</v>
      </c>
      <c r="Q1263" s="16" t="b">
        <v>0</v>
      </c>
      <c r="R1263" s="23" t="b">
        <v>1</v>
      </c>
      <c r="S1263" s="39"/>
      <c r="W1263" s="40"/>
      <c r="X1263" s="39"/>
      <c r="AI1263" s="41"/>
      <c r="AJ1263" s="27" t="b">
        <v>0</v>
      </c>
      <c r="AK1263" s="27" t="b">
        <v>0</v>
      </c>
      <c r="AL1263" s="27" t="b">
        <v>0</v>
      </c>
      <c r="AM1263" s="27" t="b">
        <v>0</v>
      </c>
      <c r="AN1263" s="27" t="b">
        <v>0</v>
      </c>
      <c r="AO1263" s="28" t="b">
        <v>0</v>
      </c>
      <c r="AP1263" s="27" t="b">
        <v>0</v>
      </c>
      <c r="AQ1263" s="27" t="b">
        <v>0</v>
      </c>
      <c r="AR1263" s="27" t="b">
        <v>0</v>
      </c>
      <c r="AS1263" s="27" t="b">
        <v>0</v>
      </c>
      <c r="AT1263" s="27" t="b">
        <v>0</v>
      </c>
      <c r="AU1263" s="27" t="b">
        <v>0</v>
      </c>
      <c r="AV1263" s="27" t="b">
        <v>0</v>
      </c>
      <c r="AW1263" s="27" t="b">
        <v>0</v>
      </c>
      <c r="AX1263" s="27" t="b">
        <v>0</v>
      </c>
      <c r="AY1263" s="27" t="b">
        <v>0</v>
      </c>
      <c r="AZ1263" s="29"/>
    </row>
    <row r="1264">
      <c r="A1264" s="30" t="s">
        <v>5950</v>
      </c>
      <c r="B1264" s="31" t="s">
        <v>5951</v>
      </c>
      <c r="C1264" s="44" t="s">
        <v>5952</v>
      </c>
      <c r="D1264" s="33"/>
      <c r="E1264" s="34">
        <v>7.0</v>
      </c>
      <c r="F1264" s="35"/>
      <c r="G1264" s="36" t="s">
        <v>5953</v>
      </c>
      <c r="H1264" s="21" t="b">
        <v>0</v>
      </c>
      <c r="I1264" s="16" t="b">
        <v>0</v>
      </c>
      <c r="J1264" s="16" t="b">
        <v>0</v>
      </c>
      <c r="K1264" s="16" t="b">
        <v>0</v>
      </c>
      <c r="L1264" s="23" t="b">
        <v>1</v>
      </c>
      <c r="M1264" s="18" t="s">
        <v>5954</v>
      </c>
      <c r="N1264" s="37"/>
      <c r="O1264" s="38"/>
      <c r="P1264" s="15" t="b">
        <v>1</v>
      </c>
      <c r="Q1264" s="22" t="b">
        <v>1</v>
      </c>
      <c r="R1264" s="23" t="b">
        <v>1</v>
      </c>
      <c r="S1264" s="39"/>
      <c r="W1264" s="40"/>
      <c r="X1264" s="39"/>
      <c r="AI1264" s="41"/>
      <c r="AJ1264" s="27" t="b">
        <v>0</v>
      </c>
      <c r="AK1264" s="27" t="b">
        <v>0</v>
      </c>
      <c r="AL1264" s="27" t="b">
        <v>0</v>
      </c>
      <c r="AM1264" s="27" t="b">
        <v>0</v>
      </c>
      <c r="AN1264" s="27" t="b">
        <v>0</v>
      </c>
      <c r="AO1264" s="28" t="b">
        <v>0</v>
      </c>
      <c r="AP1264" s="27" t="b">
        <v>0</v>
      </c>
      <c r="AQ1264" s="27" t="b">
        <v>0</v>
      </c>
      <c r="AR1264" s="27" t="b">
        <v>0</v>
      </c>
      <c r="AS1264" s="27" t="b">
        <v>0</v>
      </c>
      <c r="AT1264" s="27" t="b">
        <v>0</v>
      </c>
      <c r="AU1264" s="27" t="b">
        <v>0</v>
      </c>
      <c r="AV1264" s="27" t="b">
        <v>0</v>
      </c>
      <c r="AW1264" s="27" t="b">
        <v>0</v>
      </c>
      <c r="AX1264" s="27" t="b">
        <v>0</v>
      </c>
      <c r="AY1264" s="27" t="b">
        <v>0</v>
      </c>
      <c r="AZ1264" s="29"/>
    </row>
    <row r="1265">
      <c r="A1265" s="45" t="s">
        <v>5955</v>
      </c>
      <c r="B1265" s="37"/>
      <c r="C1265" s="32">
        <v>2.54759899775E11</v>
      </c>
      <c r="D1265" s="33" t="s">
        <v>5956</v>
      </c>
      <c r="E1265" s="46" t="s">
        <v>5957</v>
      </c>
      <c r="F1265" s="58" t="s">
        <v>5958</v>
      </c>
      <c r="G1265" s="47" t="s">
        <v>5959</v>
      </c>
      <c r="H1265" s="21" t="b">
        <v>0</v>
      </c>
      <c r="I1265" s="16" t="b">
        <v>0</v>
      </c>
      <c r="J1265" s="16" t="b">
        <v>0</v>
      </c>
      <c r="K1265" s="22" t="b">
        <v>1</v>
      </c>
      <c r="L1265" s="17" t="b">
        <v>0</v>
      </c>
      <c r="M1265" s="18"/>
      <c r="N1265" s="37" t="s">
        <v>5960</v>
      </c>
      <c r="O1265" s="38" t="s">
        <v>5961</v>
      </c>
      <c r="P1265" s="26" t="b">
        <v>0</v>
      </c>
      <c r="Q1265" s="27" t="b">
        <v>0</v>
      </c>
      <c r="R1265" s="28" t="b">
        <v>0</v>
      </c>
      <c r="S1265" s="39"/>
      <c r="W1265" s="40"/>
      <c r="X1265" s="39"/>
      <c r="AI1265" s="41"/>
      <c r="AJ1265" s="27" t="b">
        <v>0</v>
      </c>
      <c r="AK1265" s="27" t="b">
        <v>0</v>
      </c>
      <c r="AL1265" s="27" t="b">
        <v>0</v>
      </c>
      <c r="AM1265" s="27" t="b">
        <v>0</v>
      </c>
      <c r="AN1265" s="27" t="b">
        <v>0</v>
      </c>
      <c r="AO1265" s="28" t="b">
        <v>0</v>
      </c>
      <c r="AP1265" s="27" t="b">
        <v>0</v>
      </c>
      <c r="AQ1265" s="27" t="b">
        <v>0</v>
      </c>
      <c r="AR1265" s="27" t="b">
        <v>0</v>
      </c>
      <c r="AS1265" s="27" t="b">
        <v>0</v>
      </c>
      <c r="AT1265" s="27" t="b">
        <v>0</v>
      </c>
      <c r="AU1265" s="27" t="b">
        <v>0</v>
      </c>
      <c r="AV1265" s="27" t="b">
        <v>0</v>
      </c>
      <c r="AW1265" s="27" t="b">
        <v>0</v>
      </c>
      <c r="AX1265" s="27" t="b">
        <v>0</v>
      </c>
      <c r="AY1265" s="27" t="b">
        <v>0</v>
      </c>
      <c r="AZ1265" s="29"/>
    </row>
    <row r="1266">
      <c r="A1266" s="9" t="s">
        <v>5962</v>
      </c>
      <c r="B1266" s="10"/>
      <c r="C1266" s="11"/>
      <c r="E1266" s="12">
        <v>5.0</v>
      </c>
      <c r="F1266" s="10"/>
      <c r="G1266" s="14" t="s">
        <v>5963</v>
      </c>
      <c r="H1266" s="15" t="b">
        <v>1</v>
      </c>
      <c r="I1266" s="16" t="b">
        <v>0</v>
      </c>
      <c r="J1266" s="16" t="b">
        <v>0</v>
      </c>
      <c r="K1266" s="16" t="b">
        <v>0</v>
      </c>
      <c r="L1266" s="17" t="b">
        <v>0</v>
      </c>
      <c r="M1266" s="18" t="s">
        <v>5964</v>
      </c>
      <c r="O1266" s="40"/>
      <c r="P1266" s="21" t="b">
        <v>0</v>
      </c>
      <c r="Q1266" s="16" t="b">
        <v>0</v>
      </c>
      <c r="R1266" s="17" t="b">
        <v>0</v>
      </c>
      <c r="S1266" s="39"/>
      <c r="W1266" s="40"/>
      <c r="X1266" s="39"/>
      <c r="AI1266" s="41"/>
      <c r="AJ1266" s="27"/>
      <c r="AK1266" s="27"/>
      <c r="AL1266" s="27"/>
      <c r="AM1266" s="27"/>
      <c r="AN1266" s="27"/>
      <c r="AO1266" s="28"/>
      <c r="AP1266" s="27"/>
      <c r="AQ1266" s="27"/>
      <c r="AR1266" s="27"/>
      <c r="AS1266" s="27"/>
      <c r="AT1266" s="27"/>
      <c r="AU1266" s="27"/>
      <c r="AV1266" s="27"/>
      <c r="AW1266" s="27"/>
      <c r="AX1266" s="27"/>
      <c r="AY1266" s="27"/>
      <c r="AZ1266" s="29"/>
    </row>
    <row r="1267">
      <c r="A1267" s="45" t="s">
        <v>5965</v>
      </c>
      <c r="B1267" s="45" t="s">
        <v>5966</v>
      </c>
      <c r="C1267" s="55">
        <v>2.348120966336E12</v>
      </c>
      <c r="D1267" s="19"/>
      <c r="E1267" s="34">
        <v>7.0</v>
      </c>
      <c r="F1267" s="45"/>
      <c r="G1267" s="57" t="s">
        <v>5967</v>
      </c>
      <c r="H1267" s="21" t="b">
        <v>0</v>
      </c>
      <c r="I1267" s="22" t="b">
        <v>1</v>
      </c>
      <c r="J1267" s="16" t="b">
        <v>0</v>
      </c>
      <c r="K1267" s="16" t="b">
        <v>0</v>
      </c>
      <c r="L1267" s="17" t="b">
        <v>0</v>
      </c>
      <c r="M1267" s="18"/>
      <c r="O1267" s="40"/>
      <c r="P1267" s="15" t="b">
        <v>1</v>
      </c>
      <c r="Q1267" s="22" t="b">
        <v>1</v>
      </c>
      <c r="R1267" s="23" t="b">
        <v>1</v>
      </c>
      <c r="S1267" s="61" t="b">
        <v>1</v>
      </c>
      <c r="T1267" s="22" t="b">
        <v>1</v>
      </c>
      <c r="U1267" s="16" t="b">
        <v>0</v>
      </c>
      <c r="V1267" s="16" t="b">
        <v>0</v>
      </c>
      <c r="W1267" s="17" t="b">
        <v>0</v>
      </c>
      <c r="X1267" s="21" t="b">
        <v>0</v>
      </c>
      <c r="Y1267" s="22" t="b">
        <v>1</v>
      </c>
      <c r="Z1267" s="16" t="b">
        <v>0</v>
      </c>
      <c r="AA1267" s="16" t="b">
        <v>0</v>
      </c>
      <c r="AB1267" s="16" t="b">
        <v>0</v>
      </c>
      <c r="AC1267" s="16" t="b">
        <v>0</v>
      </c>
      <c r="AD1267" s="16" t="b">
        <v>0</v>
      </c>
      <c r="AE1267" s="16" t="b">
        <v>0</v>
      </c>
      <c r="AF1267" s="22" t="b">
        <v>1</v>
      </c>
      <c r="AG1267" s="16" t="b">
        <v>0</v>
      </c>
      <c r="AH1267" s="19" t="s">
        <v>101</v>
      </c>
      <c r="AI1267" s="25" t="s">
        <v>5968</v>
      </c>
      <c r="AO1267" s="40"/>
    </row>
    <row r="1268">
      <c r="A1268" s="9" t="s">
        <v>5969</v>
      </c>
      <c r="B1268" s="42" t="s">
        <v>5970</v>
      </c>
      <c r="C1268" s="48" t="s">
        <v>5971</v>
      </c>
      <c r="E1268" s="12">
        <v>15.0</v>
      </c>
      <c r="F1268" s="13" t="s">
        <v>5972</v>
      </c>
      <c r="G1268" s="14" t="s">
        <v>5973</v>
      </c>
      <c r="H1268" s="15" t="b">
        <v>1</v>
      </c>
      <c r="I1268" s="16" t="b">
        <v>0</v>
      </c>
      <c r="J1268" s="16" t="b">
        <v>0</v>
      </c>
      <c r="K1268" s="16" t="b">
        <v>0</v>
      </c>
      <c r="L1268" s="17" t="b">
        <v>0</v>
      </c>
      <c r="M1268" s="18" t="s">
        <v>5974</v>
      </c>
      <c r="N1268" s="19"/>
      <c r="O1268" s="20"/>
      <c r="P1268" s="15" t="b">
        <v>1</v>
      </c>
      <c r="Q1268" s="22" t="b">
        <v>1</v>
      </c>
      <c r="R1268" s="23" t="b">
        <v>1</v>
      </c>
      <c r="S1268" s="24"/>
      <c r="T1268" s="16"/>
      <c r="U1268" s="16"/>
      <c r="V1268" s="16"/>
      <c r="W1268" s="17"/>
      <c r="X1268" s="21"/>
      <c r="Y1268" s="16"/>
      <c r="Z1268" s="16"/>
      <c r="AA1268" s="16"/>
      <c r="AB1268" s="16"/>
      <c r="AC1268" s="16"/>
      <c r="AD1268" s="16"/>
      <c r="AE1268" s="16"/>
      <c r="AF1268" s="16"/>
      <c r="AG1268" s="16"/>
      <c r="AH1268" s="19"/>
      <c r="AI1268" s="25"/>
      <c r="AJ1268" s="27"/>
      <c r="AK1268" s="27"/>
      <c r="AL1268" s="27"/>
      <c r="AM1268" s="27"/>
      <c r="AN1268" s="27"/>
      <c r="AO1268" s="28"/>
      <c r="AP1268" s="27"/>
      <c r="AQ1268" s="27"/>
      <c r="AR1268" s="27"/>
      <c r="AS1268" s="27"/>
      <c r="AT1268" s="27"/>
      <c r="AU1268" s="27"/>
      <c r="AV1268" s="27"/>
      <c r="AW1268" s="27"/>
      <c r="AX1268" s="27"/>
      <c r="AY1268" s="27"/>
      <c r="AZ1268" s="29"/>
    </row>
    <row r="1269">
      <c r="A1269" s="9" t="s">
        <v>5975</v>
      </c>
      <c r="B1269" s="10"/>
      <c r="C1269" s="48" t="s">
        <v>5976</v>
      </c>
      <c r="E1269" s="12">
        <v>700.0</v>
      </c>
      <c r="F1269" s="13" t="s">
        <v>5977</v>
      </c>
      <c r="G1269" s="14" t="s">
        <v>5978</v>
      </c>
      <c r="H1269" s="15" t="b">
        <v>1</v>
      </c>
      <c r="I1269" s="16" t="b">
        <v>0</v>
      </c>
      <c r="J1269" s="16" t="b">
        <v>0</v>
      </c>
      <c r="K1269" s="16" t="b">
        <v>0</v>
      </c>
      <c r="L1269" s="17" t="b">
        <v>0</v>
      </c>
      <c r="M1269" s="18" t="s">
        <v>216</v>
      </c>
      <c r="O1269" s="40"/>
      <c r="P1269" s="21" t="b">
        <v>0</v>
      </c>
      <c r="Q1269" s="22" t="b">
        <v>1</v>
      </c>
      <c r="R1269" s="17" t="b">
        <v>0</v>
      </c>
      <c r="S1269" s="39"/>
      <c r="W1269" s="40"/>
      <c r="X1269" s="39"/>
      <c r="AI1269" s="41"/>
      <c r="AO1269" s="40"/>
    </row>
    <row r="1270">
      <c r="A1270" s="9" t="s">
        <v>5979</v>
      </c>
      <c r="B1270" s="42" t="s">
        <v>5980</v>
      </c>
      <c r="C1270" s="48" t="s">
        <v>5981</v>
      </c>
      <c r="D1270" s="50" t="s">
        <v>5982</v>
      </c>
      <c r="E1270" s="12">
        <v>9.0</v>
      </c>
      <c r="F1270" s="13" t="s">
        <v>5983</v>
      </c>
      <c r="G1270" s="14" t="s">
        <v>5984</v>
      </c>
      <c r="H1270" s="15" t="b">
        <v>1</v>
      </c>
      <c r="I1270" s="16" t="b">
        <v>0</v>
      </c>
      <c r="J1270" s="16" t="b">
        <v>0</v>
      </c>
      <c r="K1270" s="16" t="b">
        <v>0</v>
      </c>
      <c r="L1270" s="17" t="b">
        <v>0</v>
      </c>
      <c r="M1270" s="18" t="s">
        <v>5985</v>
      </c>
      <c r="O1270" s="40"/>
      <c r="P1270" s="15" t="b">
        <v>1</v>
      </c>
      <c r="Q1270" s="22" t="b">
        <v>1</v>
      </c>
      <c r="R1270" s="23" t="b">
        <v>1</v>
      </c>
      <c r="S1270" s="39"/>
      <c r="W1270" s="40"/>
      <c r="X1270" s="39"/>
      <c r="AI1270" s="41"/>
      <c r="AJ1270" s="27"/>
      <c r="AK1270" s="27"/>
      <c r="AL1270" s="27"/>
      <c r="AM1270" s="27"/>
      <c r="AN1270" s="27"/>
      <c r="AO1270" s="28"/>
      <c r="AP1270" s="27"/>
      <c r="AQ1270" s="27"/>
      <c r="AR1270" s="27"/>
      <c r="AS1270" s="27"/>
      <c r="AT1270" s="27"/>
      <c r="AU1270" s="27"/>
      <c r="AV1270" s="27"/>
      <c r="AW1270" s="27"/>
      <c r="AX1270" s="27"/>
      <c r="AY1270" s="27"/>
      <c r="AZ1270" s="29"/>
    </row>
    <row r="1271">
      <c r="A1271" s="9" t="s">
        <v>5986</v>
      </c>
      <c r="B1271" s="10"/>
      <c r="C1271" s="48" t="s">
        <v>5987</v>
      </c>
      <c r="E1271" s="12">
        <v>5.0</v>
      </c>
      <c r="F1271" s="10"/>
      <c r="G1271" s="14" t="s">
        <v>5988</v>
      </c>
      <c r="H1271" s="15" t="b">
        <v>1</v>
      </c>
      <c r="I1271" s="16" t="b">
        <v>0</v>
      </c>
      <c r="J1271" s="16" t="b">
        <v>0</v>
      </c>
      <c r="K1271" s="16" t="b">
        <v>0</v>
      </c>
      <c r="L1271" s="17" t="b">
        <v>0</v>
      </c>
      <c r="M1271" s="18" t="s">
        <v>5989</v>
      </c>
      <c r="N1271" s="19"/>
      <c r="O1271" s="20"/>
      <c r="P1271" s="21" t="b">
        <v>0</v>
      </c>
      <c r="Q1271" s="16" t="b">
        <v>0</v>
      </c>
      <c r="R1271" s="17" t="b">
        <v>0</v>
      </c>
      <c r="S1271" s="24"/>
      <c r="T1271" s="16"/>
      <c r="U1271" s="16"/>
      <c r="V1271" s="16"/>
      <c r="W1271" s="17"/>
      <c r="X1271" s="21"/>
      <c r="Y1271" s="16"/>
      <c r="Z1271" s="16"/>
      <c r="AA1271" s="16"/>
      <c r="AB1271" s="16"/>
      <c r="AC1271" s="16"/>
      <c r="AD1271" s="16"/>
      <c r="AE1271" s="16"/>
      <c r="AF1271" s="16"/>
      <c r="AG1271" s="16"/>
      <c r="AH1271" s="19"/>
      <c r="AI1271" s="25"/>
      <c r="AJ1271" s="27"/>
      <c r="AK1271" s="27"/>
      <c r="AL1271" s="27"/>
      <c r="AM1271" s="27"/>
      <c r="AN1271" s="27"/>
      <c r="AO1271" s="28"/>
      <c r="AP1271" s="27"/>
      <c r="AQ1271" s="27"/>
      <c r="AR1271" s="27"/>
      <c r="AS1271" s="27"/>
      <c r="AT1271" s="27"/>
      <c r="AU1271" s="27"/>
      <c r="AV1271" s="27"/>
      <c r="AW1271" s="27"/>
      <c r="AX1271" s="27"/>
      <c r="AY1271" s="27"/>
      <c r="AZ1271" s="29"/>
    </row>
    <row r="1272">
      <c r="A1272" s="9" t="s">
        <v>5990</v>
      </c>
      <c r="B1272" s="10"/>
      <c r="C1272" s="48" t="s">
        <v>5991</v>
      </c>
      <c r="E1272" s="12">
        <v>6.0</v>
      </c>
      <c r="F1272" s="13" t="s">
        <v>5992</v>
      </c>
      <c r="G1272" s="14" t="s">
        <v>5993</v>
      </c>
      <c r="H1272" s="15" t="b">
        <v>1</v>
      </c>
      <c r="I1272" s="16" t="b">
        <v>0</v>
      </c>
      <c r="J1272" s="16" t="b">
        <v>0</v>
      </c>
      <c r="K1272" s="16" t="b">
        <v>0</v>
      </c>
      <c r="L1272" s="17" t="b">
        <v>0</v>
      </c>
      <c r="M1272" s="18" t="s">
        <v>5994</v>
      </c>
      <c r="O1272" s="40"/>
      <c r="P1272" s="21" t="b">
        <v>0</v>
      </c>
      <c r="Q1272" s="22" t="b">
        <v>1</v>
      </c>
      <c r="R1272" s="23" t="b">
        <v>1</v>
      </c>
      <c r="S1272" s="39"/>
      <c r="W1272" s="40"/>
      <c r="X1272" s="39"/>
      <c r="AI1272" s="41"/>
      <c r="AO1272" s="40"/>
    </row>
    <row r="1273">
      <c r="A1273" s="30" t="s">
        <v>5995</v>
      </c>
      <c r="B1273" s="37"/>
      <c r="C1273" s="44" t="s">
        <v>5996</v>
      </c>
      <c r="D1273" s="33"/>
      <c r="E1273" s="34">
        <v>5.0</v>
      </c>
      <c r="F1273" s="35"/>
      <c r="G1273" s="36" t="s">
        <v>5997</v>
      </c>
      <c r="H1273" s="21" t="b">
        <v>0</v>
      </c>
      <c r="I1273" s="16" t="b">
        <v>0</v>
      </c>
      <c r="J1273" s="16" t="b">
        <v>0</v>
      </c>
      <c r="K1273" s="16" t="b">
        <v>0</v>
      </c>
      <c r="L1273" s="23" t="b">
        <v>1</v>
      </c>
      <c r="M1273" s="18" t="s">
        <v>5998</v>
      </c>
      <c r="N1273" s="37"/>
      <c r="O1273" s="38"/>
      <c r="P1273" s="15" t="b">
        <v>1</v>
      </c>
      <c r="Q1273" s="22" t="b">
        <v>1</v>
      </c>
      <c r="R1273" s="23" t="b">
        <v>1</v>
      </c>
      <c r="S1273" s="39"/>
      <c r="W1273" s="40"/>
      <c r="X1273" s="39"/>
      <c r="AI1273" s="41"/>
      <c r="AJ1273" s="27" t="b">
        <v>0</v>
      </c>
      <c r="AK1273" s="27" t="b">
        <v>0</v>
      </c>
      <c r="AL1273" s="27" t="b">
        <v>0</v>
      </c>
      <c r="AM1273" s="27" t="b">
        <v>0</v>
      </c>
      <c r="AN1273" s="27" t="b">
        <v>0</v>
      </c>
      <c r="AO1273" s="28" t="b">
        <v>0</v>
      </c>
      <c r="AP1273" s="27" t="b">
        <v>0</v>
      </c>
      <c r="AQ1273" s="27" t="b">
        <v>0</v>
      </c>
      <c r="AR1273" s="27" t="b">
        <v>0</v>
      </c>
      <c r="AS1273" s="27" t="b">
        <v>0</v>
      </c>
      <c r="AT1273" s="27" t="b">
        <v>0</v>
      </c>
      <c r="AU1273" s="27" t="b">
        <v>0</v>
      </c>
      <c r="AV1273" s="27" t="b">
        <v>0</v>
      </c>
      <c r="AW1273" s="27" t="b">
        <v>0</v>
      </c>
      <c r="AX1273" s="27" t="b">
        <v>0</v>
      </c>
      <c r="AY1273" s="27" t="b">
        <v>0</v>
      </c>
      <c r="AZ1273" s="29"/>
    </row>
    <row r="1274">
      <c r="A1274" s="9" t="s">
        <v>5999</v>
      </c>
      <c r="B1274" s="42" t="s">
        <v>6000</v>
      </c>
      <c r="C1274" s="48" t="s">
        <v>6001</v>
      </c>
      <c r="D1274" s="50" t="s">
        <v>6002</v>
      </c>
      <c r="E1274" s="12">
        <v>12.0</v>
      </c>
      <c r="F1274" s="13" t="s">
        <v>5828</v>
      </c>
      <c r="G1274" s="14" t="s">
        <v>6003</v>
      </c>
      <c r="H1274" s="15" t="b">
        <v>1</v>
      </c>
      <c r="I1274" s="16" t="b">
        <v>0</v>
      </c>
      <c r="J1274" s="16" t="b">
        <v>0</v>
      </c>
      <c r="K1274" s="16" t="b">
        <v>0</v>
      </c>
      <c r="L1274" s="17" t="b">
        <v>0</v>
      </c>
      <c r="M1274" s="18" t="s">
        <v>6004</v>
      </c>
      <c r="O1274" s="40"/>
      <c r="P1274" s="15" t="b">
        <v>1</v>
      </c>
      <c r="Q1274" s="22" t="b">
        <v>1</v>
      </c>
      <c r="R1274" s="23" t="b">
        <v>1</v>
      </c>
      <c r="S1274" s="39"/>
      <c r="W1274" s="40"/>
      <c r="X1274" s="39"/>
      <c r="AI1274" s="41"/>
      <c r="AO1274" s="40"/>
    </row>
    <row r="1275">
      <c r="A1275" s="9" t="s">
        <v>6005</v>
      </c>
      <c r="B1275" s="10"/>
      <c r="C1275" s="11"/>
      <c r="D1275" s="50" t="s">
        <v>6006</v>
      </c>
      <c r="E1275" s="12">
        <v>3.0</v>
      </c>
      <c r="F1275" s="10"/>
      <c r="G1275" s="14" t="s">
        <v>6007</v>
      </c>
      <c r="H1275" s="15" t="b">
        <v>1</v>
      </c>
      <c r="I1275" s="16" t="b">
        <v>0</v>
      </c>
      <c r="J1275" s="16" t="b">
        <v>0</v>
      </c>
      <c r="K1275" s="16" t="b">
        <v>0</v>
      </c>
      <c r="L1275" s="17" t="b">
        <v>0</v>
      </c>
      <c r="M1275" s="18" t="s">
        <v>6008</v>
      </c>
      <c r="O1275" s="40"/>
      <c r="P1275" s="21" t="b">
        <v>0</v>
      </c>
      <c r="Q1275" s="16" t="b">
        <v>0</v>
      </c>
      <c r="R1275" s="23" t="b">
        <v>1</v>
      </c>
      <c r="S1275" s="39"/>
      <c r="W1275" s="40"/>
      <c r="X1275" s="39"/>
      <c r="AI1275" s="41"/>
      <c r="AO1275" s="40"/>
    </row>
    <row r="1276">
      <c r="A1276" s="45" t="s">
        <v>6009</v>
      </c>
      <c r="B1276" s="37"/>
      <c r="C1276" s="32">
        <v>9.7250766348E11</v>
      </c>
      <c r="D1276" s="29"/>
      <c r="E1276" s="46">
        <v>2.0</v>
      </c>
      <c r="F1276" s="33" t="s">
        <v>6010</v>
      </c>
      <c r="G1276" s="47" t="s">
        <v>6011</v>
      </c>
      <c r="H1276" s="21" t="b">
        <v>0</v>
      </c>
      <c r="I1276" s="16" t="b">
        <v>0</v>
      </c>
      <c r="J1276" s="22" t="b">
        <v>1</v>
      </c>
      <c r="K1276" s="16" t="b">
        <v>0</v>
      </c>
      <c r="L1276" s="17" t="b">
        <v>0</v>
      </c>
      <c r="M1276" s="18"/>
      <c r="O1276" s="40"/>
      <c r="P1276" s="26" t="b">
        <v>0</v>
      </c>
      <c r="Q1276" s="27" t="b">
        <v>0</v>
      </c>
      <c r="R1276" s="28" t="b">
        <v>0</v>
      </c>
      <c r="S1276" s="39"/>
      <c r="W1276" s="40"/>
      <c r="X1276" s="39"/>
      <c r="AI1276" s="41"/>
      <c r="AJ1276" s="27" t="b">
        <v>0</v>
      </c>
      <c r="AK1276" s="27" t="b">
        <v>0</v>
      </c>
      <c r="AL1276" s="63" t="b">
        <v>1</v>
      </c>
      <c r="AM1276" s="27" t="b">
        <v>0</v>
      </c>
      <c r="AN1276" s="27" t="b">
        <v>0</v>
      </c>
      <c r="AO1276" s="28" t="b">
        <v>0</v>
      </c>
      <c r="AP1276" s="27" t="b">
        <v>0</v>
      </c>
      <c r="AQ1276" s="27" t="b">
        <v>0</v>
      </c>
      <c r="AR1276" s="27" t="b">
        <v>0</v>
      </c>
      <c r="AS1276" s="27" t="b">
        <v>0</v>
      </c>
      <c r="AT1276" s="27" t="b">
        <v>0</v>
      </c>
      <c r="AU1276" s="63" t="b">
        <v>1</v>
      </c>
      <c r="AV1276" s="27" t="b">
        <v>0</v>
      </c>
      <c r="AW1276" s="27" t="b">
        <v>0</v>
      </c>
      <c r="AX1276" s="27" t="b">
        <v>0</v>
      </c>
      <c r="AY1276" s="27" t="b">
        <v>0</v>
      </c>
      <c r="AZ1276" s="29" t="s">
        <v>101</v>
      </c>
    </row>
    <row r="1277">
      <c r="A1277" s="9" t="s">
        <v>6012</v>
      </c>
      <c r="B1277" s="42" t="s">
        <v>6013</v>
      </c>
      <c r="C1277" s="48" t="s">
        <v>6014</v>
      </c>
      <c r="E1277" s="12">
        <v>50.0</v>
      </c>
      <c r="F1277" s="13" t="s">
        <v>6015</v>
      </c>
      <c r="G1277" s="14" t="s">
        <v>6016</v>
      </c>
      <c r="H1277" s="15" t="b">
        <v>1</v>
      </c>
      <c r="I1277" s="16" t="b">
        <v>0</v>
      </c>
      <c r="J1277" s="16" t="b">
        <v>0</v>
      </c>
      <c r="K1277" s="16" t="b">
        <v>0</v>
      </c>
      <c r="L1277" s="17" t="b">
        <v>0</v>
      </c>
      <c r="M1277" s="18" t="s">
        <v>2999</v>
      </c>
      <c r="O1277" s="40"/>
      <c r="P1277" s="15" t="b">
        <v>1</v>
      </c>
      <c r="Q1277" s="22" t="b">
        <v>1</v>
      </c>
      <c r="R1277" s="17" t="b">
        <v>0</v>
      </c>
      <c r="S1277" s="39"/>
      <c r="W1277" s="40"/>
      <c r="X1277" s="39"/>
      <c r="AI1277" s="41"/>
      <c r="AJ1277" s="27"/>
      <c r="AK1277" s="27"/>
      <c r="AL1277" s="27"/>
      <c r="AM1277" s="27"/>
      <c r="AN1277" s="27"/>
      <c r="AO1277" s="28"/>
      <c r="AP1277" s="27"/>
      <c r="AQ1277" s="27"/>
      <c r="AR1277" s="27"/>
      <c r="AS1277" s="27"/>
      <c r="AT1277" s="27"/>
      <c r="AU1277" s="27"/>
      <c r="AV1277" s="27"/>
      <c r="AW1277" s="27"/>
      <c r="AX1277" s="27"/>
      <c r="AY1277" s="27"/>
      <c r="AZ1277" s="29"/>
    </row>
    <row r="1278">
      <c r="A1278" s="9" t="s">
        <v>6012</v>
      </c>
      <c r="B1278" s="42" t="s">
        <v>6017</v>
      </c>
      <c r="C1278" s="48" t="s">
        <v>6014</v>
      </c>
      <c r="E1278" s="12">
        <v>50.0</v>
      </c>
      <c r="F1278" s="13" t="s">
        <v>6015</v>
      </c>
      <c r="G1278" s="14" t="s">
        <v>6018</v>
      </c>
      <c r="H1278" s="15" t="b">
        <v>1</v>
      </c>
      <c r="I1278" s="16" t="b">
        <v>0</v>
      </c>
      <c r="J1278" s="16" t="b">
        <v>0</v>
      </c>
      <c r="K1278" s="16" t="b">
        <v>0</v>
      </c>
      <c r="L1278" s="17" t="b">
        <v>0</v>
      </c>
      <c r="M1278" s="18" t="s">
        <v>1392</v>
      </c>
      <c r="O1278" s="40"/>
      <c r="P1278" s="15" t="b">
        <v>1</v>
      </c>
      <c r="Q1278" s="22" t="b">
        <v>1</v>
      </c>
      <c r="R1278" s="17" t="b">
        <v>0</v>
      </c>
      <c r="S1278" s="39"/>
      <c r="W1278" s="40"/>
      <c r="X1278" s="39"/>
      <c r="AI1278" s="41"/>
      <c r="AJ1278" s="27"/>
      <c r="AK1278" s="27"/>
      <c r="AL1278" s="27"/>
      <c r="AM1278" s="27"/>
      <c r="AN1278" s="27"/>
      <c r="AO1278" s="28"/>
      <c r="AP1278" s="27"/>
      <c r="AQ1278" s="27"/>
      <c r="AR1278" s="27"/>
      <c r="AS1278" s="27"/>
      <c r="AT1278" s="27"/>
      <c r="AU1278" s="27"/>
      <c r="AV1278" s="27"/>
      <c r="AW1278" s="27"/>
      <c r="AX1278" s="27"/>
      <c r="AY1278" s="27"/>
      <c r="AZ1278" s="71"/>
    </row>
    <row r="1279">
      <c r="A1279" s="9" t="s">
        <v>6012</v>
      </c>
      <c r="B1279" s="42" t="s">
        <v>6019</v>
      </c>
      <c r="C1279" s="48" t="s">
        <v>6014</v>
      </c>
      <c r="E1279" s="12">
        <v>50.0</v>
      </c>
      <c r="F1279" s="13" t="s">
        <v>6020</v>
      </c>
      <c r="G1279" s="14" t="s">
        <v>6021</v>
      </c>
      <c r="H1279" s="15" t="b">
        <v>1</v>
      </c>
      <c r="I1279" s="16" t="b">
        <v>0</v>
      </c>
      <c r="J1279" s="16" t="b">
        <v>0</v>
      </c>
      <c r="K1279" s="16" t="b">
        <v>0</v>
      </c>
      <c r="L1279" s="17" t="b">
        <v>0</v>
      </c>
      <c r="M1279" s="18" t="s">
        <v>2999</v>
      </c>
      <c r="O1279" s="40"/>
      <c r="P1279" s="15" t="b">
        <v>1</v>
      </c>
      <c r="Q1279" s="22" t="b">
        <v>1</v>
      </c>
      <c r="R1279" s="17" t="b">
        <v>0</v>
      </c>
      <c r="S1279" s="39"/>
      <c r="W1279" s="40"/>
      <c r="X1279" s="39"/>
      <c r="AI1279" s="41"/>
      <c r="AO1279" s="40"/>
    </row>
    <row r="1280">
      <c r="A1280" s="9" t="s">
        <v>6022</v>
      </c>
      <c r="B1280" s="42" t="s">
        <v>6023</v>
      </c>
      <c r="C1280" s="48" t="s">
        <v>6024</v>
      </c>
      <c r="E1280" s="12" t="s">
        <v>6025</v>
      </c>
      <c r="F1280" s="10"/>
      <c r="G1280" s="14" t="s">
        <v>6026</v>
      </c>
      <c r="H1280" s="15" t="b">
        <v>1</v>
      </c>
      <c r="I1280" s="16" t="b">
        <v>0</v>
      </c>
      <c r="J1280" s="16" t="b">
        <v>0</v>
      </c>
      <c r="K1280" s="16" t="b">
        <v>0</v>
      </c>
      <c r="L1280" s="17" t="b">
        <v>0</v>
      </c>
      <c r="M1280" s="18" t="s">
        <v>6027</v>
      </c>
      <c r="O1280" s="40"/>
      <c r="P1280" s="21" t="b">
        <v>0</v>
      </c>
      <c r="Q1280" s="16" t="b">
        <v>0</v>
      </c>
      <c r="R1280" s="23" t="b">
        <v>1</v>
      </c>
      <c r="S1280" s="39"/>
      <c r="W1280" s="40"/>
      <c r="X1280" s="39"/>
      <c r="AI1280" s="41"/>
      <c r="AO1280" s="40"/>
    </row>
    <row r="1281">
      <c r="A1281" s="45" t="s">
        <v>6028</v>
      </c>
      <c r="B1281" s="45" t="s">
        <v>6029</v>
      </c>
      <c r="C1281" s="55">
        <v>3.670907875E10</v>
      </c>
      <c r="D1281" s="19"/>
      <c r="E1281" s="34">
        <v>20.0</v>
      </c>
      <c r="F1281" s="56" t="s">
        <v>6030</v>
      </c>
      <c r="G1281" s="57" t="s">
        <v>6031</v>
      </c>
      <c r="H1281" s="21" t="b">
        <v>0</v>
      </c>
      <c r="I1281" s="22" t="b">
        <v>1</v>
      </c>
      <c r="J1281" s="16" t="b">
        <v>0</v>
      </c>
      <c r="K1281" s="16" t="b">
        <v>0</v>
      </c>
      <c r="L1281" s="17" t="b">
        <v>0</v>
      </c>
      <c r="M1281" s="18"/>
      <c r="O1281" s="40"/>
      <c r="P1281" s="15" t="b">
        <v>1</v>
      </c>
      <c r="Q1281" s="16" t="b">
        <v>0</v>
      </c>
      <c r="R1281" s="17" t="b">
        <v>0</v>
      </c>
      <c r="S1281" s="61" t="b">
        <v>1</v>
      </c>
      <c r="T1281" s="22" t="b">
        <v>1</v>
      </c>
      <c r="U1281" s="16" t="b">
        <v>0</v>
      </c>
      <c r="V1281" s="16" t="b">
        <v>0</v>
      </c>
      <c r="W1281" s="17" t="b">
        <v>0</v>
      </c>
      <c r="X1281" s="21" t="b">
        <v>0</v>
      </c>
      <c r="Y1281" s="22" t="b">
        <v>1</v>
      </c>
      <c r="Z1281" s="22" t="b">
        <v>1</v>
      </c>
      <c r="AA1281" s="22" t="b">
        <v>1</v>
      </c>
      <c r="AB1281" s="22" t="b">
        <v>1</v>
      </c>
      <c r="AC1281" s="16" t="b">
        <v>0</v>
      </c>
      <c r="AD1281" s="16" t="b">
        <v>0</v>
      </c>
      <c r="AE1281" s="16" t="b">
        <v>0</v>
      </c>
      <c r="AF1281" s="16" t="b">
        <v>0</v>
      </c>
      <c r="AG1281" s="16" t="b">
        <v>0</v>
      </c>
      <c r="AH1281" s="19" t="s">
        <v>101</v>
      </c>
      <c r="AI1281" s="25" t="s">
        <v>508</v>
      </c>
      <c r="AO1281" s="40"/>
    </row>
    <row r="1282">
      <c r="A1282" s="9" t="s">
        <v>6032</v>
      </c>
      <c r="B1282" s="42" t="s">
        <v>6033</v>
      </c>
      <c r="C1282" s="48" t="s">
        <v>6034</v>
      </c>
      <c r="E1282" s="12">
        <v>1.0</v>
      </c>
      <c r="F1282" s="13" t="s">
        <v>6035</v>
      </c>
      <c r="G1282" s="14" t="s">
        <v>6036</v>
      </c>
      <c r="H1282" s="15" t="b">
        <v>1</v>
      </c>
      <c r="I1282" s="16" t="b">
        <v>0</v>
      </c>
      <c r="J1282" s="16" t="b">
        <v>0</v>
      </c>
      <c r="K1282" s="16" t="b">
        <v>0</v>
      </c>
      <c r="L1282" s="17" t="b">
        <v>0</v>
      </c>
      <c r="M1282" s="18" t="s">
        <v>6037</v>
      </c>
      <c r="O1282" s="40"/>
      <c r="P1282" s="21" t="b">
        <v>0</v>
      </c>
      <c r="Q1282" s="16" t="b">
        <v>0</v>
      </c>
      <c r="R1282" s="23" t="b">
        <v>1</v>
      </c>
      <c r="S1282" s="39"/>
      <c r="W1282" s="40"/>
      <c r="X1282" s="39"/>
      <c r="AI1282" s="41"/>
      <c r="AO1282" s="40"/>
    </row>
    <row r="1283">
      <c r="A1283" s="30" t="s">
        <v>6038</v>
      </c>
      <c r="B1283" s="37"/>
      <c r="C1283" s="44" t="s">
        <v>6039</v>
      </c>
      <c r="D1283" s="33"/>
      <c r="E1283" s="34" t="s">
        <v>2886</v>
      </c>
      <c r="F1283" s="35" t="s">
        <v>6040</v>
      </c>
      <c r="G1283" s="36" t="s">
        <v>6041</v>
      </c>
      <c r="H1283" s="21" t="b">
        <v>0</v>
      </c>
      <c r="I1283" s="16" t="b">
        <v>0</v>
      </c>
      <c r="J1283" s="16" t="b">
        <v>0</v>
      </c>
      <c r="K1283" s="16" t="b">
        <v>0</v>
      </c>
      <c r="L1283" s="23" t="b">
        <v>1</v>
      </c>
      <c r="M1283" s="18" t="s">
        <v>6042</v>
      </c>
      <c r="N1283" s="37"/>
      <c r="O1283" s="38"/>
      <c r="P1283" s="15" t="b">
        <v>1</v>
      </c>
      <c r="Q1283" s="16" t="b">
        <v>0</v>
      </c>
      <c r="R1283" s="23" t="b">
        <v>1</v>
      </c>
      <c r="S1283" s="39"/>
      <c r="W1283" s="40"/>
      <c r="X1283" s="39"/>
      <c r="AI1283" s="41"/>
      <c r="AJ1283" s="27" t="b">
        <v>0</v>
      </c>
      <c r="AK1283" s="27" t="b">
        <v>0</v>
      </c>
      <c r="AL1283" s="27" t="b">
        <v>0</v>
      </c>
      <c r="AM1283" s="27" t="b">
        <v>0</v>
      </c>
      <c r="AN1283" s="27" t="b">
        <v>0</v>
      </c>
      <c r="AO1283" s="28" t="b">
        <v>0</v>
      </c>
      <c r="AP1283" s="27" t="b">
        <v>0</v>
      </c>
      <c r="AQ1283" s="27" t="b">
        <v>0</v>
      </c>
      <c r="AR1283" s="27" t="b">
        <v>0</v>
      </c>
      <c r="AS1283" s="27" t="b">
        <v>0</v>
      </c>
      <c r="AT1283" s="27" t="b">
        <v>0</v>
      </c>
      <c r="AU1283" s="27" t="b">
        <v>0</v>
      </c>
      <c r="AV1283" s="27" t="b">
        <v>0</v>
      </c>
      <c r="AW1283" s="27" t="b">
        <v>0</v>
      </c>
      <c r="AX1283" s="27" t="b">
        <v>0</v>
      </c>
      <c r="AY1283" s="27" t="b">
        <v>0</v>
      </c>
      <c r="AZ1283" s="29"/>
    </row>
    <row r="1284">
      <c r="A1284" s="9" t="s">
        <v>6043</v>
      </c>
      <c r="B1284" s="10"/>
      <c r="C1284" s="48" t="s">
        <v>6044</v>
      </c>
      <c r="E1284" s="12">
        <v>1.0</v>
      </c>
      <c r="F1284" s="10"/>
      <c r="G1284" s="14" t="s">
        <v>6045</v>
      </c>
      <c r="H1284" s="15" t="b">
        <v>1</v>
      </c>
      <c r="I1284" s="16" t="b">
        <v>0</v>
      </c>
      <c r="J1284" s="16" t="b">
        <v>0</v>
      </c>
      <c r="K1284" s="16" t="b">
        <v>0</v>
      </c>
      <c r="L1284" s="17" t="b">
        <v>0</v>
      </c>
      <c r="M1284" s="18" t="s">
        <v>2010</v>
      </c>
      <c r="O1284" s="40"/>
      <c r="P1284" s="21" t="b">
        <v>0</v>
      </c>
      <c r="Q1284" s="16" t="b">
        <v>0</v>
      </c>
      <c r="R1284" s="23" t="b">
        <v>1</v>
      </c>
      <c r="S1284" s="39"/>
      <c r="W1284" s="40"/>
      <c r="X1284" s="39"/>
      <c r="AI1284" s="41"/>
      <c r="AO1284" s="40"/>
    </row>
    <row r="1285">
      <c r="A1285" s="45" t="s">
        <v>6046</v>
      </c>
      <c r="B1285" s="37"/>
      <c r="C1285" s="67"/>
      <c r="D1285" s="37" t="s">
        <v>6047</v>
      </c>
      <c r="E1285" s="46">
        <v>30.0</v>
      </c>
      <c r="F1285" s="29"/>
      <c r="G1285" s="47" t="s">
        <v>6048</v>
      </c>
      <c r="H1285" s="21" t="b">
        <v>0</v>
      </c>
      <c r="I1285" s="16" t="b">
        <v>0</v>
      </c>
      <c r="J1285" s="22" t="b">
        <v>1</v>
      </c>
      <c r="K1285" s="16" t="b">
        <v>0</v>
      </c>
      <c r="L1285" s="17" t="b">
        <v>0</v>
      </c>
      <c r="M1285" s="18"/>
      <c r="O1285" s="40"/>
      <c r="P1285" s="66" t="b">
        <v>1</v>
      </c>
      <c r="Q1285" s="63" t="b">
        <v>1</v>
      </c>
      <c r="R1285" s="64" t="b">
        <v>1</v>
      </c>
      <c r="S1285" s="39"/>
      <c r="W1285" s="40"/>
      <c r="X1285" s="39"/>
      <c r="AI1285" s="41"/>
      <c r="AJ1285" s="27" t="b">
        <v>0</v>
      </c>
      <c r="AK1285" s="27" t="b">
        <v>0</v>
      </c>
      <c r="AL1285" s="63" t="b">
        <v>1</v>
      </c>
      <c r="AM1285" s="27" t="b">
        <v>0</v>
      </c>
      <c r="AN1285" s="27" t="b">
        <v>0</v>
      </c>
      <c r="AO1285" s="28" t="b">
        <v>0</v>
      </c>
      <c r="AP1285" s="27" t="b">
        <v>0</v>
      </c>
      <c r="AQ1285" s="27" t="b">
        <v>0</v>
      </c>
      <c r="AR1285" s="27" t="b">
        <v>0</v>
      </c>
      <c r="AS1285" s="27" t="b">
        <v>0</v>
      </c>
      <c r="AT1285" s="27" t="b">
        <v>0</v>
      </c>
      <c r="AU1285" s="27" t="b">
        <v>0</v>
      </c>
      <c r="AV1285" s="27" t="b">
        <v>0</v>
      </c>
      <c r="AW1285" s="27" t="b">
        <v>0</v>
      </c>
      <c r="AX1285" s="27" t="b">
        <v>0</v>
      </c>
      <c r="AY1285" s="63" t="b">
        <v>1</v>
      </c>
      <c r="AZ1285" s="29" t="s">
        <v>101</v>
      </c>
    </row>
    <row r="1286">
      <c r="A1286" s="9" t="s">
        <v>6049</v>
      </c>
      <c r="B1286" s="42" t="s">
        <v>6050</v>
      </c>
      <c r="C1286" s="48" t="s">
        <v>6051</v>
      </c>
      <c r="E1286" s="12">
        <v>3.0</v>
      </c>
      <c r="F1286" s="13" t="s">
        <v>6052</v>
      </c>
      <c r="G1286" s="14" t="s">
        <v>6053</v>
      </c>
      <c r="H1286" s="15" t="b">
        <v>1</v>
      </c>
      <c r="I1286" s="16" t="b">
        <v>0</v>
      </c>
      <c r="J1286" s="16" t="b">
        <v>0</v>
      </c>
      <c r="K1286" s="16" t="b">
        <v>0</v>
      </c>
      <c r="L1286" s="17" t="b">
        <v>0</v>
      </c>
      <c r="M1286" s="18" t="s">
        <v>6054</v>
      </c>
      <c r="O1286" s="40"/>
      <c r="P1286" s="15" t="b">
        <v>1</v>
      </c>
      <c r="Q1286" s="22" t="b">
        <v>1</v>
      </c>
      <c r="R1286" s="23" t="b">
        <v>1</v>
      </c>
      <c r="S1286" s="39"/>
      <c r="W1286" s="40"/>
      <c r="X1286" s="39"/>
      <c r="AI1286" s="41"/>
      <c r="AO1286" s="40"/>
    </row>
    <row r="1287">
      <c r="A1287" s="30" t="s">
        <v>6055</v>
      </c>
      <c r="B1287" s="31" t="s">
        <v>6056</v>
      </c>
      <c r="C1287" s="32"/>
      <c r="D1287" s="33"/>
      <c r="E1287" s="34">
        <v>40.0</v>
      </c>
      <c r="F1287" s="35"/>
      <c r="G1287" s="36" t="s">
        <v>6057</v>
      </c>
      <c r="H1287" s="21" t="b">
        <v>0</v>
      </c>
      <c r="I1287" s="16" t="b">
        <v>0</v>
      </c>
      <c r="J1287" s="16" t="b">
        <v>0</v>
      </c>
      <c r="K1287" s="16" t="b">
        <v>0</v>
      </c>
      <c r="L1287" s="23" t="b">
        <v>1</v>
      </c>
      <c r="M1287" s="18" t="s">
        <v>6058</v>
      </c>
      <c r="N1287" s="37"/>
      <c r="O1287" s="38"/>
      <c r="P1287" s="15" t="b">
        <v>1</v>
      </c>
      <c r="Q1287" s="16" t="b">
        <v>0</v>
      </c>
      <c r="R1287" s="23" t="b">
        <v>1</v>
      </c>
      <c r="S1287" s="39"/>
      <c r="W1287" s="40"/>
      <c r="X1287" s="39"/>
      <c r="AI1287" s="41"/>
      <c r="AJ1287" s="27" t="b">
        <v>0</v>
      </c>
      <c r="AK1287" s="27" t="b">
        <v>0</v>
      </c>
      <c r="AL1287" s="27" t="b">
        <v>0</v>
      </c>
      <c r="AM1287" s="27" t="b">
        <v>0</v>
      </c>
      <c r="AN1287" s="27" t="b">
        <v>0</v>
      </c>
      <c r="AO1287" s="28" t="b">
        <v>0</v>
      </c>
      <c r="AP1287" s="27" t="b">
        <v>0</v>
      </c>
      <c r="AQ1287" s="27" t="b">
        <v>0</v>
      </c>
      <c r="AR1287" s="27" t="b">
        <v>0</v>
      </c>
      <c r="AS1287" s="27" t="b">
        <v>0</v>
      </c>
      <c r="AT1287" s="27" t="b">
        <v>0</v>
      </c>
      <c r="AU1287" s="27" t="b">
        <v>0</v>
      </c>
      <c r="AV1287" s="27" t="b">
        <v>0</v>
      </c>
      <c r="AW1287" s="27" t="b">
        <v>0</v>
      </c>
      <c r="AX1287" s="27" t="b">
        <v>0</v>
      </c>
      <c r="AY1287" s="27" t="b">
        <v>0</v>
      </c>
      <c r="AZ1287" s="29"/>
    </row>
    <row r="1288">
      <c r="A1288" s="9" t="s">
        <v>6059</v>
      </c>
      <c r="B1288" s="10"/>
      <c r="C1288" s="11"/>
      <c r="E1288" s="12">
        <v>9.0</v>
      </c>
      <c r="F1288" s="13" t="s">
        <v>6060</v>
      </c>
      <c r="G1288" s="14" t="s">
        <v>6061</v>
      </c>
      <c r="H1288" s="15" t="b">
        <v>1</v>
      </c>
      <c r="I1288" s="16" t="b">
        <v>0</v>
      </c>
      <c r="J1288" s="16" t="b">
        <v>0</v>
      </c>
      <c r="K1288" s="16" t="b">
        <v>0</v>
      </c>
      <c r="L1288" s="17" t="b">
        <v>0</v>
      </c>
      <c r="M1288" s="18" t="s">
        <v>6062</v>
      </c>
      <c r="O1288" s="40"/>
      <c r="P1288" s="15" t="b">
        <v>1</v>
      </c>
      <c r="Q1288" s="16" t="b">
        <v>0</v>
      </c>
      <c r="R1288" s="17" t="b">
        <v>0</v>
      </c>
      <c r="S1288" s="39"/>
      <c r="W1288" s="40"/>
      <c r="X1288" s="39"/>
      <c r="AI1288" s="41"/>
      <c r="AJ1288" s="27"/>
      <c r="AK1288" s="27"/>
      <c r="AL1288" s="27"/>
      <c r="AM1288" s="27"/>
      <c r="AN1288" s="27"/>
      <c r="AO1288" s="28"/>
      <c r="AP1288" s="27"/>
      <c r="AQ1288" s="27"/>
      <c r="AR1288" s="27"/>
      <c r="AS1288" s="27"/>
      <c r="AT1288" s="27"/>
      <c r="AU1288" s="27"/>
      <c r="AV1288" s="27"/>
      <c r="AW1288" s="27"/>
      <c r="AX1288" s="27"/>
      <c r="AY1288" s="27"/>
      <c r="AZ1288" s="29"/>
    </row>
    <row r="1289">
      <c r="A1289" s="9" t="s">
        <v>6063</v>
      </c>
      <c r="B1289" s="42" t="s">
        <v>6064</v>
      </c>
      <c r="C1289" s="11"/>
      <c r="E1289" s="12">
        <v>36.0</v>
      </c>
      <c r="F1289" s="10"/>
      <c r="G1289" s="14" t="s">
        <v>6065</v>
      </c>
      <c r="H1289" s="15" t="b">
        <v>1</v>
      </c>
      <c r="I1289" s="16" t="b">
        <v>0</v>
      </c>
      <c r="J1289" s="16" t="b">
        <v>0</v>
      </c>
      <c r="K1289" s="16" t="b">
        <v>0</v>
      </c>
      <c r="L1289" s="17" t="b">
        <v>0</v>
      </c>
      <c r="M1289" s="18" t="s">
        <v>6066</v>
      </c>
      <c r="N1289" s="19"/>
      <c r="O1289" s="20"/>
      <c r="P1289" s="15" t="b">
        <v>1</v>
      </c>
      <c r="Q1289" s="22" t="b">
        <v>1</v>
      </c>
      <c r="R1289" s="23" t="b">
        <v>1</v>
      </c>
      <c r="S1289" s="24"/>
      <c r="T1289" s="16"/>
      <c r="U1289" s="16"/>
      <c r="V1289" s="16"/>
      <c r="W1289" s="17"/>
      <c r="X1289" s="21"/>
      <c r="Y1289" s="16"/>
      <c r="Z1289" s="16"/>
      <c r="AA1289" s="16"/>
      <c r="AB1289" s="16"/>
      <c r="AC1289" s="16"/>
      <c r="AD1289" s="16"/>
      <c r="AE1289" s="16"/>
      <c r="AF1289" s="16"/>
      <c r="AG1289" s="16"/>
      <c r="AH1289" s="19"/>
      <c r="AI1289" s="25"/>
      <c r="AJ1289" s="27"/>
      <c r="AK1289" s="27"/>
      <c r="AL1289" s="27"/>
      <c r="AM1289" s="27"/>
      <c r="AN1289" s="27"/>
      <c r="AO1289" s="28"/>
      <c r="AP1289" s="27"/>
      <c r="AQ1289" s="27"/>
      <c r="AR1289" s="27"/>
      <c r="AS1289" s="27"/>
      <c r="AT1289" s="27"/>
      <c r="AU1289" s="27"/>
      <c r="AV1289" s="27"/>
      <c r="AW1289" s="27"/>
      <c r="AX1289" s="27"/>
      <c r="AY1289" s="27"/>
      <c r="AZ1289" s="29"/>
    </row>
    <row r="1290">
      <c r="A1290" s="9" t="s">
        <v>6067</v>
      </c>
      <c r="B1290" s="42" t="s">
        <v>6068</v>
      </c>
      <c r="C1290" s="48" t="s">
        <v>6069</v>
      </c>
      <c r="E1290" s="12">
        <v>10.0</v>
      </c>
      <c r="F1290" s="13" t="s">
        <v>6070</v>
      </c>
      <c r="G1290" s="14" t="s">
        <v>6071</v>
      </c>
      <c r="H1290" s="15" t="b">
        <v>1</v>
      </c>
      <c r="I1290" s="16" t="b">
        <v>0</v>
      </c>
      <c r="J1290" s="16" t="b">
        <v>0</v>
      </c>
      <c r="K1290" s="16" t="b">
        <v>0</v>
      </c>
      <c r="L1290" s="17" t="b">
        <v>0</v>
      </c>
      <c r="M1290" s="18" t="s">
        <v>6072</v>
      </c>
      <c r="O1290" s="40"/>
      <c r="P1290" s="15" t="b">
        <v>1</v>
      </c>
      <c r="Q1290" s="16" t="b">
        <v>0</v>
      </c>
      <c r="R1290" s="23" t="b">
        <v>1</v>
      </c>
      <c r="S1290" s="39"/>
      <c r="W1290" s="40"/>
      <c r="X1290" s="39"/>
      <c r="AI1290" s="41"/>
      <c r="AO1290" s="40"/>
    </row>
    <row r="1291">
      <c r="A1291" s="45" t="s">
        <v>6073</v>
      </c>
      <c r="B1291" s="45" t="s">
        <v>6074</v>
      </c>
      <c r="C1291" s="59"/>
      <c r="D1291" s="19"/>
      <c r="E1291" s="34">
        <v>10.0</v>
      </c>
      <c r="F1291" s="56" t="s">
        <v>5281</v>
      </c>
      <c r="G1291" s="57" t="s">
        <v>6075</v>
      </c>
      <c r="H1291" s="21" t="b">
        <v>0</v>
      </c>
      <c r="I1291" s="22" t="b">
        <v>1</v>
      </c>
      <c r="J1291" s="16" t="b">
        <v>0</v>
      </c>
      <c r="K1291" s="16" t="b">
        <v>0</v>
      </c>
      <c r="L1291" s="17" t="b">
        <v>0</v>
      </c>
      <c r="M1291" s="18"/>
      <c r="O1291" s="40"/>
      <c r="P1291" s="21" t="b">
        <v>0</v>
      </c>
      <c r="Q1291" s="16" t="b">
        <v>0</v>
      </c>
      <c r="R1291" s="23" t="b">
        <v>1</v>
      </c>
      <c r="S1291" s="61" t="b">
        <v>1</v>
      </c>
      <c r="T1291" s="22" t="b">
        <v>1</v>
      </c>
      <c r="U1291" s="16" t="b">
        <v>0</v>
      </c>
      <c r="V1291" s="16" t="b">
        <v>0</v>
      </c>
      <c r="W1291" s="17" t="b">
        <v>0</v>
      </c>
      <c r="X1291" s="21" t="b">
        <v>0</v>
      </c>
      <c r="Y1291" s="16" t="b">
        <v>0</v>
      </c>
      <c r="Z1291" s="16" t="b">
        <v>0</v>
      </c>
      <c r="AA1291" s="16" t="b">
        <v>0</v>
      </c>
      <c r="AB1291" s="16" t="b">
        <v>0</v>
      </c>
      <c r="AC1291" s="16" t="b">
        <v>0</v>
      </c>
      <c r="AD1291" s="22" t="b">
        <v>1</v>
      </c>
      <c r="AE1291" s="16" t="b">
        <v>0</v>
      </c>
      <c r="AF1291" s="16" t="b">
        <v>0</v>
      </c>
      <c r="AG1291" s="16" t="b">
        <v>0</v>
      </c>
      <c r="AH1291" s="19" t="s">
        <v>101</v>
      </c>
      <c r="AI1291" s="25" t="s">
        <v>6076</v>
      </c>
      <c r="AO1291" s="40"/>
    </row>
    <row r="1292">
      <c r="A1292" s="9" t="s">
        <v>6077</v>
      </c>
      <c r="B1292" s="10"/>
      <c r="C1292" s="48" t="s">
        <v>6078</v>
      </c>
      <c r="E1292" s="12">
        <v>3.0</v>
      </c>
      <c r="F1292" s="10"/>
      <c r="G1292" s="14" t="s">
        <v>6079</v>
      </c>
      <c r="H1292" s="15" t="b">
        <v>1</v>
      </c>
      <c r="I1292" s="16" t="b">
        <v>0</v>
      </c>
      <c r="J1292" s="16" t="b">
        <v>0</v>
      </c>
      <c r="K1292" s="16" t="b">
        <v>0</v>
      </c>
      <c r="L1292" s="17" t="b">
        <v>0</v>
      </c>
      <c r="M1292" s="18" t="s">
        <v>6080</v>
      </c>
      <c r="O1292" s="40"/>
      <c r="P1292" s="15" t="b">
        <v>1</v>
      </c>
      <c r="Q1292" s="16" t="b">
        <v>0</v>
      </c>
      <c r="R1292" s="17" t="b">
        <v>0</v>
      </c>
      <c r="S1292" s="39"/>
      <c r="W1292" s="40"/>
      <c r="X1292" s="39"/>
      <c r="AI1292" s="41"/>
      <c r="AJ1292" s="27"/>
      <c r="AK1292" s="27"/>
      <c r="AL1292" s="27"/>
      <c r="AM1292" s="27"/>
      <c r="AN1292" s="27"/>
      <c r="AO1292" s="28"/>
      <c r="AP1292" s="27"/>
      <c r="AQ1292" s="27"/>
      <c r="AR1292" s="27"/>
      <c r="AS1292" s="27"/>
      <c r="AT1292" s="27"/>
      <c r="AU1292" s="27"/>
      <c r="AV1292" s="27"/>
      <c r="AW1292" s="27"/>
      <c r="AX1292" s="27"/>
      <c r="AY1292" s="27"/>
      <c r="AZ1292" s="29"/>
    </row>
    <row r="1293">
      <c r="A1293" s="9" t="s">
        <v>6081</v>
      </c>
      <c r="B1293" s="10"/>
      <c r="C1293" s="48" t="s">
        <v>6082</v>
      </c>
      <c r="E1293" s="12">
        <v>2.0</v>
      </c>
      <c r="F1293" s="13" t="s">
        <v>6083</v>
      </c>
      <c r="G1293" s="14" t="s">
        <v>6084</v>
      </c>
      <c r="H1293" s="15" t="b">
        <v>1</v>
      </c>
      <c r="I1293" s="16" t="b">
        <v>0</v>
      </c>
      <c r="J1293" s="16" t="b">
        <v>0</v>
      </c>
      <c r="K1293" s="16" t="b">
        <v>0</v>
      </c>
      <c r="L1293" s="17" t="b">
        <v>0</v>
      </c>
      <c r="M1293" s="18" t="s">
        <v>2358</v>
      </c>
      <c r="O1293" s="40"/>
      <c r="P1293" s="15" t="b">
        <v>1</v>
      </c>
      <c r="Q1293" s="16" t="b">
        <v>0</v>
      </c>
      <c r="R1293" s="23" t="b">
        <v>1</v>
      </c>
      <c r="S1293" s="39"/>
      <c r="W1293" s="40"/>
      <c r="X1293" s="39"/>
      <c r="AI1293" s="41"/>
      <c r="AO1293" s="40"/>
    </row>
    <row r="1294">
      <c r="A1294" s="9" t="s">
        <v>6085</v>
      </c>
      <c r="B1294" s="42" t="s">
        <v>6086</v>
      </c>
      <c r="C1294" s="11"/>
      <c r="E1294" s="12">
        <v>3.0</v>
      </c>
      <c r="F1294" s="13" t="s">
        <v>6087</v>
      </c>
      <c r="G1294" s="14" t="s">
        <v>6088</v>
      </c>
      <c r="H1294" s="15" t="b">
        <v>1</v>
      </c>
      <c r="I1294" s="16" t="b">
        <v>0</v>
      </c>
      <c r="J1294" s="16" t="b">
        <v>0</v>
      </c>
      <c r="K1294" s="16" t="b">
        <v>0</v>
      </c>
      <c r="L1294" s="17" t="b">
        <v>0</v>
      </c>
      <c r="M1294" s="18" t="s">
        <v>6089</v>
      </c>
      <c r="O1294" s="40"/>
      <c r="P1294" s="15" t="b">
        <v>1</v>
      </c>
      <c r="Q1294" s="22" t="b">
        <v>1</v>
      </c>
      <c r="R1294" s="23" t="b">
        <v>1</v>
      </c>
      <c r="S1294" s="39"/>
      <c r="W1294" s="40"/>
      <c r="X1294" s="39"/>
      <c r="AI1294" s="41"/>
      <c r="AJ1294" s="27"/>
      <c r="AK1294" s="27"/>
      <c r="AL1294" s="27"/>
      <c r="AM1294" s="27"/>
      <c r="AN1294" s="27"/>
      <c r="AO1294" s="28"/>
      <c r="AP1294" s="27"/>
      <c r="AQ1294" s="27"/>
      <c r="AR1294" s="27"/>
      <c r="AS1294" s="27"/>
      <c r="AT1294" s="27"/>
      <c r="AU1294" s="27"/>
      <c r="AV1294" s="27"/>
      <c r="AW1294" s="27"/>
      <c r="AX1294" s="27"/>
      <c r="AY1294" s="27"/>
      <c r="AZ1294" s="29"/>
    </row>
    <row r="1295">
      <c r="A1295" s="45" t="s">
        <v>6090</v>
      </c>
      <c r="B1295" s="45" t="s">
        <v>6091</v>
      </c>
      <c r="C1295" s="59"/>
      <c r="D1295" s="56" t="s">
        <v>6092</v>
      </c>
      <c r="E1295" s="34">
        <v>3.0</v>
      </c>
      <c r="F1295" s="45"/>
      <c r="G1295" s="57" t="s">
        <v>6093</v>
      </c>
      <c r="H1295" s="21" t="b">
        <v>0</v>
      </c>
      <c r="I1295" s="22" t="b">
        <v>1</v>
      </c>
      <c r="J1295" s="16" t="b">
        <v>0</v>
      </c>
      <c r="K1295" s="16" t="b">
        <v>0</v>
      </c>
      <c r="L1295" s="17" t="b">
        <v>0</v>
      </c>
      <c r="M1295" s="18"/>
      <c r="O1295" s="40"/>
      <c r="P1295" s="21" t="b">
        <v>0</v>
      </c>
      <c r="Q1295" s="16" t="b">
        <v>0</v>
      </c>
      <c r="R1295" s="17" t="b">
        <v>0</v>
      </c>
      <c r="S1295" s="61" t="b">
        <v>1</v>
      </c>
      <c r="T1295" s="22" t="b">
        <v>1</v>
      </c>
      <c r="U1295" s="16" t="b">
        <v>0</v>
      </c>
      <c r="V1295" s="16" t="b">
        <v>0</v>
      </c>
      <c r="W1295" s="17" t="b">
        <v>0</v>
      </c>
      <c r="X1295" s="21" t="b">
        <v>0</v>
      </c>
      <c r="Y1295" s="16" t="b">
        <v>0</v>
      </c>
      <c r="Z1295" s="16" t="b">
        <v>0</v>
      </c>
      <c r="AA1295" s="16" t="b">
        <v>0</v>
      </c>
      <c r="AB1295" s="22" t="b">
        <v>1</v>
      </c>
      <c r="AC1295" s="16" t="b">
        <v>0</v>
      </c>
      <c r="AD1295" s="16" t="b">
        <v>0</v>
      </c>
      <c r="AE1295" s="16" t="b">
        <v>0</v>
      </c>
      <c r="AF1295" s="16" t="b">
        <v>0</v>
      </c>
      <c r="AG1295" s="16" t="b">
        <v>0</v>
      </c>
      <c r="AH1295" s="19" t="s">
        <v>101</v>
      </c>
      <c r="AI1295" s="25" t="s">
        <v>6094</v>
      </c>
      <c r="AO1295" s="40"/>
    </row>
    <row r="1296">
      <c r="A1296" s="30" t="s">
        <v>6095</v>
      </c>
      <c r="B1296" s="31" t="s">
        <v>6096</v>
      </c>
      <c r="C1296" s="44" t="s">
        <v>6097</v>
      </c>
      <c r="D1296" s="33"/>
      <c r="E1296" s="34">
        <v>1.0</v>
      </c>
      <c r="F1296" s="35"/>
      <c r="G1296" s="36" t="s">
        <v>6098</v>
      </c>
      <c r="H1296" s="21" t="b">
        <v>0</v>
      </c>
      <c r="I1296" s="16" t="b">
        <v>0</v>
      </c>
      <c r="J1296" s="16" t="b">
        <v>0</v>
      </c>
      <c r="K1296" s="16" t="b">
        <v>0</v>
      </c>
      <c r="L1296" s="23" t="b">
        <v>1</v>
      </c>
      <c r="M1296" s="18" t="s">
        <v>6099</v>
      </c>
      <c r="N1296" s="37"/>
      <c r="O1296" s="38"/>
      <c r="P1296" s="21" t="b">
        <v>0</v>
      </c>
      <c r="Q1296" s="16" t="b">
        <v>0</v>
      </c>
      <c r="R1296" s="23" t="b">
        <v>1</v>
      </c>
      <c r="S1296" s="39"/>
      <c r="W1296" s="40"/>
      <c r="X1296" s="39"/>
      <c r="AI1296" s="41"/>
      <c r="AJ1296" s="27" t="b">
        <v>0</v>
      </c>
      <c r="AK1296" s="27" t="b">
        <v>0</v>
      </c>
      <c r="AL1296" s="27" t="b">
        <v>0</v>
      </c>
      <c r="AM1296" s="27" t="b">
        <v>0</v>
      </c>
      <c r="AN1296" s="27" t="b">
        <v>0</v>
      </c>
      <c r="AO1296" s="28" t="b">
        <v>0</v>
      </c>
      <c r="AP1296" s="27" t="b">
        <v>0</v>
      </c>
      <c r="AQ1296" s="27" t="b">
        <v>0</v>
      </c>
      <c r="AR1296" s="27" t="b">
        <v>0</v>
      </c>
      <c r="AS1296" s="27" t="b">
        <v>0</v>
      </c>
      <c r="AT1296" s="27" t="b">
        <v>0</v>
      </c>
      <c r="AU1296" s="27" t="b">
        <v>0</v>
      </c>
      <c r="AV1296" s="27" t="b">
        <v>0</v>
      </c>
      <c r="AW1296" s="27" t="b">
        <v>0</v>
      </c>
      <c r="AX1296" s="27" t="b">
        <v>0</v>
      </c>
      <c r="AY1296" s="27" t="b">
        <v>0</v>
      </c>
      <c r="AZ1296" s="29"/>
    </row>
    <row r="1297">
      <c r="A1297" s="45" t="s">
        <v>6100</v>
      </c>
      <c r="B1297" s="37" t="s">
        <v>6101</v>
      </c>
      <c r="C1297" s="32" t="s">
        <v>6102</v>
      </c>
      <c r="D1297" s="37" t="s">
        <v>6103</v>
      </c>
      <c r="E1297" s="46">
        <v>5.0</v>
      </c>
      <c r="F1297" s="29"/>
      <c r="G1297" s="47" t="s">
        <v>6104</v>
      </c>
      <c r="H1297" s="21" t="b">
        <v>0</v>
      </c>
      <c r="I1297" s="16" t="b">
        <v>0</v>
      </c>
      <c r="J1297" s="22" t="b">
        <v>1</v>
      </c>
      <c r="K1297" s="16" t="b">
        <v>0</v>
      </c>
      <c r="L1297" s="17" t="b">
        <v>0</v>
      </c>
      <c r="M1297" s="18"/>
      <c r="O1297" s="40"/>
      <c r="P1297" s="66" t="b">
        <v>1</v>
      </c>
      <c r="Q1297" s="63" t="b">
        <v>1</v>
      </c>
      <c r="R1297" s="64" t="b">
        <v>1</v>
      </c>
      <c r="S1297" s="39"/>
      <c r="W1297" s="40"/>
      <c r="X1297" s="39"/>
      <c r="AI1297" s="41"/>
      <c r="AJ1297" s="63" t="b">
        <v>1</v>
      </c>
      <c r="AK1297" s="27" t="b">
        <v>0</v>
      </c>
      <c r="AL1297" s="27" t="b">
        <v>0</v>
      </c>
      <c r="AM1297" s="27" t="b">
        <v>0</v>
      </c>
      <c r="AN1297" s="27" t="b">
        <v>0</v>
      </c>
      <c r="AO1297" s="28" t="b">
        <v>0</v>
      </c>
      <c r="AP1297" s="63" t="b">
        <v>1</v>
      </c>
      <c r="AQ1297" s="27" t="b">
        <v>0</v>
      </c>
      <c r="AR1297" s="27" t="b">
        <v>0</v>
      </c>
      <c r="AS1297" s="27" t="b">
        <v>0</v>
      </c>
      <c r="AT1297" s="27" t="b">
        <v>0</v>
      </c>
      <c r="AU1297" s="27" t="b">
        <v>0</v>
      </c>
      <c r="AV1297" s="27" t="b">
        <v>0</v>
      </c>
      <c r="AW1297" s="27" t="b">
        <v>0</v>
      </c>
      <c r="AX1297" s="27" t="b">
        <v>0</v>
      </c>
      <c r="AY1297" s="27" t="b">
        <v>0</v>
      </c>
      <c r="AZ1297" s="29" t="s">
        <v>101</v>
      </c>
    </row>
    <row r="1298">
      <c r="A1298" s="45" t="s">
        <v>6105</v>
      </c>
      <c r="B1298" s="37"/>
      <c r="C1298" s="32"/>
      <c r="D1298" s="33" t="s">
        <v>6106</v>
      </c>
      <c r="E1298" s="46">
        <v>500.0</v>
      </c>
      <c r="F1298" s="29"/>
      <c r="G1298" s="47" t="s">
        <v>6107</v>
      </c>
      <c r="H1298" s="21" t="b">
        <v>0</v>
      </c>
      <c r="I1298" s="16" t="b">
        <v>0</v>
      </c>
      <c r="J1298" s="16" t="b">
        <v>0</v>
      </c>
      <c r="K1298" s="22" t="b">
        <v>1</v>
      </c>
      <c r="L1298" s="17" t="b">
        <v>0</v>
      </c>
      <c r="M1298" s="18"/>
      <c r="N1298" s="37" t="s">
        <v>2892</v>
      </c>
      <c r="O1298" s="38" t="s">
        <v>137</v>
      </c>
      <c r="P1298" s="26" t="b">
        <v>0</v>
      </c>
      <c r="Q1298" s="27" t="b">
        <v>0</v>
      </c>
      <c r="R1298" s="28" t="b">
        <v>0</v>
      </c>
      <c r="S1298" s="39"/>
      <c r="W1298" s="40"/>
      <c r="X1298" s="39"/>
      <c r="AI1298" s="41"/>
      <c r="AJ1298" s="27" t="b">
        <v>0</v>
      </c>
      <c r="AK1298" s="27" t="b">
        <v>0</v>
      </c>
      <c r="AL1298" s="27" t="b">
        <v>0</v>
      </c>
      <c r="AM1298" s="27" t="b">
        <v>0</v>
      </c>
      <c r="AN1298" s="27" t="b">
        <v>0</v>
      </c>
      <c r="AO1298" s="28" t="b">
        <v>0</v>
      </c>
      <c r="AP1298" s="27" t="b">
        <v>0</v>
      </c>
      <c r="AQ1298" s="27" t="b">
        <v>0</v>
      </c>
      <c r="AR1298" s="27" t="b">
        <v>0</v>
      </c>
      <c r="AS1298" s="27" t="b">
        <v>0</v>
      </c>
      <c r="AT1298" s="27" t="b">
        <v>0</v>
      </c>
      <c r="AU1298" s="27" t="b">
        <v>0</v>
      </c>
      <c r="AV1298" s="27" t="b">
        <v>0</v>
      </c>
      <c r="AW1298" s="27" t="b">
        <v>0</v>
      </c>
      <c r="AX1298" s="27" t="b">
        <v>0</v>
      </c>
      <c r="AY1298" s="27" t="b">
        <v>0</v>
      </c>
      <c r="AZ1298" s="29"/>
    </row>
    <row r="1299">
      <c r="A1299" s="9" t="s">
        <v>6108</v>
      </c>
      <c r="B1299" s="10"/>
      <c r="C1299" s="48" t="s">
        <v>6109</v>
      </c>
      <c r="E1299" s="12" t="s">
        <v>6110</v>
      </c>
      <c r="F1299" s="13" t="s">
        <v>6111</v>
      </c>
      <c r="G1299" s="14" t="s">
        <v>6112</v>
      </c>
      <c r="H1299" s="15" t="b">
        <v>1</v>
      </c>
      <c r="I1299" s="16" t="b">
        <v>0</v>
      </c>
      <c r="J1299" s="16" t="b">
        <v>0</v>
      </c>
      <c r="K1299" s="16" t="b">
        <v>0</v>
      </c>
      <c r="L1299" s="17" t="b">
        <v>0</v>
      </c>
      <c r="M1299" s="18" t="s">
        <v>6113</v>
      </c>
      <c r="O1299" s="40"/>
      <c r="P1299" s="21" t="b">
        <v>0</v>
      </c>
      <c r="Q1299" s="16" t="b">
        <v>0</v>
      </c>
      <c r="R1299" s="17" t="b">
        <v>0</v>
      </c>
      <c r="S1299" s="39"/>
      <c r="W1299" s="40"/>
      <c r="X1299" s="39"/>
      <c r="AI1299" s="41"/>
      <c r="AO1299" s="40"/>
    </row>
    <row r="1300">
      <c r="A1300" s="9" t="s">
        <v>6114</v>
      </c>
      <c r="B1300" s="42" t="s">
        <v>6115</v>
      </c>
      <c r="C1300" s="48" t="s">
        <v>6116</v>
      </c>
      <c r="D1300" s="50" t="s">
        <v>6117</v>
      </c>
      <c r="E1300" s="12">
        <v>1.0</v>
      </c>
      <c r="F1300" s="13" t="s">
        <v>6118</v>
      </c>
      <c r="G1300" s="14" t="s">
        <v>6119</v>
      </c>
      <c r="H1300" s="15" t="b">
        <v>1</v>
      </c>
      <c r="I1300" s="16" t="b">
        <v>0</v>
      </c>
      <c r="J1300" s="16" t="b">
        <v>0</v>
      </c>
      <c r="K1300" s="16" t="b">
        <v>0</v>
      </c>
      <c r="L1300" s="17" t="b">
        <v>0</v>
      </c>
      <c r="M1300" s="18" t="s">
        <v>6120</v>
      </c>
      <c r="O1300" s="40"/>
      <c r="P1300" s="15" t="b">
        <v>1</v>
      </c>
      <c r="Q1300" s="22" t="b">
        <v>1</v>
      </c>
      <c r="R1300" s="17" t="b">
        <v>0</v>
      </c>
      <c r="S1300" s="39"/>
      <c r="W1300" s="40"/>
      <c r="X1300" s="39"/>
      <c r="AI1300" s="41"/>
      <c r="AO1300" s="40"/>
    </row>
    <row r="1301">
      <c r="A1301" s="30" t="s">
        <v>6121</v>
      </c>
      <c r="B1301" s="31" t="s">
        <v>6122</v>
      </c>
      <c r="C1301" s="32"/>
      <c r="D1301" s="33"/>
      <c r="E1301" s="34" t="s">
        <v>3958</v>
      </c>
      <c r="F1301" s="35" t="s">
        <v>6123</v>
      </c>
      <c r="G1301" s="36" t="s">
        <v>6124</v>
      </c>
      <c r="H1301" s="21" t="b">
        <v>0</v>
      </c>
      <c r="I1301" s="16" t="b">
        <v>0</v>
      </c>
      <c r="J1301" s="16" t="b">
        <v>0</v>
      </c>
      <c r="K1301" s="16" t="b">
        <v>0</v>
      </c>
      <c r="L1301" s="23" t="b">
        <v>1</v>
      </c>
      <c r="M1301" s="18" t="s">
        <v>6125</v>
      </c>
      <c r="N1301" s="37"/>
      <c r="O1301" s="38"/>
      <c r="P1301" s="15" t="b">
        <v>1</v>
      </c>
      <c r="Q1301" s="16" t="b">
        <v>0</v>
      </c>
      <c r="R1301" s="17" t="b">
        <v>0</v>
      </c>
      <c r="S1301" s="39"/>
      <c r="W1301" s="40"/>
      <c r="X1301" s="39"/>
      <c r="AI1301" s="41"/>
      <c r="AJ1301" s="27" t="b">
        <v>0</v>
      </c>
      <c r="AK1301" s="27" t="b">
        <v>0</v>
      </c>
      <c r="AL1301" s="27" t="b">
        <v>0</v>
      </c>
      <c r="AM1301" s="27" t="b">
        <v>0</v>
      </c>
      <c r="AN1301" s="27" t="b">
        <v>0</v>
      </c>
      <c r="AO1301" s="28" t="b">
        <v>0</v>
      </c>
      <c r="AP1301" s="27" t="b">
        <v>0</v>
      </c>
      <c r="AQ1301" s="27" t="b">
        <v>0</v>
      </c>
      <c r="AR1301" s="27" t="b">
        <v>0</v>
      </c>
      <c r="AS1301" s="27" t="b">
        <v>0</v>
      </c>
      <c r="AT1301" s="27" t="b">
        <v>0</v>
      </c>
      <c r="AU1301" s="27" t="b">
        <v>0</v>
      </c>
      <c r="AV1301" s="27" t="b">
        <v>0</v>
      </c>
      <c r="AW1301" s="27" t="b">
        <v>0</v>
      </c>
      <c r="AX1301" s="27" t="b">
        <v>0</v>
      </c>
      <c r="AY1301" s="27" t="b">
        <v>0</v>
      </c>
      <c r="AZ1301" s="29"/>
    </row>
    <row r="1302">
      <c r="A1302" s="45" t="s">
        <v>6126</v>
      </c>
      <c r="B1302" s="45" t="s">
        <v>6127</v>
      </c>
      <c r="C1302" s="55" t="s">
        <v>6128</v>
      </c>
      <c r="D1302" s="19"/>
      <c r="E1302" s="34" t="s">
        <v>1423</v>
      </c>
      <c r="F1302" s="56" t="s">
        <v>6129</v>
      </c>
      <c r="G1302" s="57" t="s">
        <v>6130</v>
      </c>
      <c r="H1302" s="21" t="b">
        <v>0</v>
      </c>
      <c r="I1302" s="22" t="b">
        <v>1</v>
      </c>
      <c r="J1302" s="16" t="b">
        <v>0</v>
      </c>
      <c r="K1302" s="16" t="b">
        <v>0</v>
      </c>
      <c r="L1302" s="17" t="b">
        <v>0</v>
      </c>
      <c r="M1302" s="18"/>
      <c r="O1302" s="40"/>
      <c r="P1302" s="21" t="b">
        <v>0</v>
      </c>
      <c r="Q1302" s="16" t="b">
        <v>0</v>
      </c>
      <c r="R1302" s="17" t="b">
        <v>0</v>
      </c>
      <c r="S1302" s="61" t="b">
        <v>1</v>
      </c>
      <c r="T1302" s="22" t="b">
        <v>1</v>
      </c>
      <c r="U1302" s="22" t="b">
        <v>1</v>
      </c>
      <c r="V1302" s="22" t="b">
        <v>1</v>
      </c>
      <c r="W1302" s="17" t="b">
        <v>0</v>
      </c>
      <c r="X1302" s="15" t="b">
        <v>1</v>
      </c>
      <c r="Y1302" s="16" t="b">
        <v>0</v>
      </c>
      <c r="Z1302" s="16" t="b">
        <v>0</v>
      </c>
      <c r="AA1302" s="16" t="b">
        <v>0</v>
      </c>
      <c r="AB1302" s="16" t="b">
        <v>0</v>
      </c>
      <c r="AC1302" s="16" t="b">
        <v>0</v>
      </c>
      <c r="AD1302" s="16" t="b">
        <v>0</v>
      </c>
      <c r="AE1302" s="16" t="b">
        <v>0</v>
      </c>
      <c r="AF1302" s="16" t="b">
        <v>0</v>
      </c>
      <c r="AG1302" s="16" t="b">
        <v>0</v>
      </c>
      <c r="AH1302" s="19" t="s">
        <v>101</v>
      </c>
      <c r="AI1302" s="25" t="s">
        <v>341</v>
      </c>
      <c r="AO1302" s="40"/>
    </row>
    <row r="1303">
      <c r="A1303" s="45" t="s">
        <v>6131</v>
      </c>
      <c r="B1303" s="37" t="s">
        <v>6132</v>
      </c>
      <c r="C1303" s="32">
        <v>4.47988485529E11</v>
      </c>
      <c r="D1303" s="33" t="s">
        <v>6133</v>
      </c>
      <c r="E1303" s="46">
        <v>3.0</v>
      </c>
      <c r="F1303" s="29"/>
      <c r="G1303" s="47" t="s">
        <v>6134</v>
      </c>
      <c r="H1303" s="21" t="b">
        <v>0</v>
      </c>
      <c r="I1303" s="16" t="b">
        <v>0</v>
      </c>
      <c r="J1303" s="22" t="b">
        <v>1</v>
      </c>
      <c r="K1303" s="16" t="b">
        <v>0</v>
      </c>
      <c r="L1303" s="17" t="b">
        <v>0</v>
      </c>
      <c r="M1303" s="18"/>
      <c r="O1303" s="40"/>
      <c r="P1303" s="66" t="b">
        <v>1</v>
      </c>
      <c r="Q1303" s="63" t="b">
        <v>1</v>
      </c>
      <c r="R1303" s="64" t="b">
        <v>1</v>
      </c>
      <c r="S1303" s="39"/>
      <c r="W1303" s="40"/>
      <c r="X1303" s="39"/>
      <c r="AI1303" s="41"/>
      <c r="AJ1303" s="27" t="b">
        <v>0</v>
      </c>
      <c r="AK1303" s="63" t="b">
        <v>1</v>
      </c>
      <c r="AL1303" s="63" t="b">
        <v>1</v>
      </c>
      <c r="AM1303" s="27" t="b">
        <v>0</v>
      </c>
      <c r="AN1303" s="27" t="b">
        <v>0</v>
      </c>
      <c r="AO1303" s="28" t="b">
        <v>0</v>
      </c>
      <c r="AP1303" s="63" t="b">
        <v>1</v>
      </c>
      <c r="AQ1303" s="27" t="b">
        <v>0</v>
      </c>
      <c r="AR1303" s="27" t="b">
        <v>0</v>
      </c>
      <c r="AS1303" s="27" t="b">
        <v>0</v>
      </c>
      <c r="AT1303" s="27" t="b">
        <v>0</v>
      </c>
      <c r="AU1303" s="27" t="b">
        <v>0</v>
      </c>
      <c r="AV1303" s="27" t="b">
        <v>0</v>
      </c>
      <c r="AW1303" s="27" t="b">
        <v>0</v>
      </c>
      <c r="AX1303" s="27" t="b">
        <v>0</v>
      </c>
      <c r="AY1303" s="27" t="b">
        <v>0</v>
      </c>
      <c r="AZ1303" s="29" t="s">
        <v>101</v>
      </c>
    </row>
    <row r="1304">
      <c r="A1304" s="9" t="s">
        <v>6135</v>
      </c>
      <c r="B1304" s="42" t="s">
        <v>6136</v>
      </c>
      <c r="C1304" s="11"/>
      <c r="E1304" s="12" t="s">
        <v>6137</v>
      </c>
      <c r="F1304" s="10"/>
      <c r="G1304" s="14" t="s">
        <v>6138</v>
      </c>
      <c r="H1304" s="15" t="b">
        <v>1</v>
      </c>
      <c r="I1304" s="16" t="b">
        <v>0</v>
      </c>
      <c r="J1304" s="16" t="b">
        <v>0</v>
      </c>
      <c r="K1304" s="16" t="b">
        <v>0</v>
      </c>
      <c r="L1304" s="17" t="b">
        <v>0</v>
      </c>
      <c r="M1304" s="18" t="s">
        <v>5949</v>
      </c>
      <c r="N1304" s="19"/>
      <c r="O1304" s="20"/>
      <c r="P1304" s="21" t="b">
        <v>0</v>
      </c>
      <c r="Q1304" s="16" t="b">
        <v>0</v>
      </c>
      <c r="R1304" s="17" t="b">
        <v>0</v>
      </c>
      <c r="S1304" s="24"/>
      <c r="T1304" s="16"/>
      <c r="U1304" s="16"/>
      <c r="V1304" s="16"/>
      <c r="W1304" s="17"/>
      <c r="X1304" s="21"/>
      <c r="Y1304" s="16"/>
      <c r="Z1304" s="16"/>
      <c r="AA1304" s="16"/>
      <c r="AB1304" s="16"/>
      <c r="AC1304" s="16"/>
      <c r="AD1304" s="16"/>
      <c r="AE1304" s="16"/>
      <c r="AF1304" s="16"/>
      <c r="AG1304" s="16"/>
      <c r="AH1304" s="69"/>
      <c r="AI1304" s="25"/>
      <c r="AJ1304" s="27"/>
      <c r="AK1304" s="27"/>
      <c r="AL1304" s="27"/>
      <c r="AM1304" s="27"/>
      <c r="AN1304" s="27"/>
      <c r="AO1304" s="28"/>
      <c r="AP1304" s="27"/>
      <c r="AQ1304" s="27"/>
      <c r="AR1304" s="27"/>
      <c r="AS1304" s="27"/>
      <c r="AT1304" s="27"/>
      <c r="AU1304" s="27"/>
      <c r="AV1304" s="27"/>
      <c r="AW1304" s="27"/>
      <c r="AX1304" s="27"/>
      <c r="AY1304" s="27"/>
      <c r="AZ1304" s="29"/>
    </row>
    <row r="1305">
      <c r="A1305" s="9" t="s">
        <v>6139</v>
      </c>
      <c r="B1305" s="42" t="s">
        <v>6140</v>
      </c>
      <c r="C1305" s="11"/>
      <c r="E1305" s="12">
        <v>850.0</v>
      </c>
      <c r="F1305" s="13" t="s">
        <v>6141</v>
      </c>
      <c r="G1305" s="14" t="s">
        <v>6142</v>
      </c>
      <c r="H1305" s="15" t="b">
        <v>1</v>
      </c>
      <c r="I1305" s="16" t="b">
        <v>0</v>
      </c>
      <c r="J1305" s="16" t="b">
        <v>0</v>
      </c>
      <c r="K1305" s="16" t="b">
        <v>0</v>
      </c>
      <c r="L1305" s="17" t="b">
        <v>0</v>
      </c>
      <c r="M1305" s="18" t="s">
        <v>216</v>
      </c>
      <c r="N1305" s="19"/>
      <c r="O1305" s="20"/>
      <c r="P1305" s="15" t="b">
        <v>1</v>
      </c>
      <c r="Q1305" s="16" t="b">
        <v>0</v>
      </c>
      <c r="R1305" s="17" t="b">
        <v>0</v>
      </c>
      <c r="S1305" s="24"/>
      <c r="T1305" s="16"/>
      <c r="U1305" s="16"/>
      <c r="V1305" s="16"/>
      <c r="W1305" s="17"/>
      <c r="X1305" s="21"/>
      <c r="Y1305" s="16"/>
      <c r="Z1305" s="16"/>
      <c r="AA1305" s="16"/>
      <c r="AB1305" s="16"/>
      <c r="AC1305" s="16"/>
      <c r="AD1305" s="16"/>
      <c r="AE1305" s="16"/>
      <c r="AF1305" s="16"/>
      <c r="AG1305" s="16"/>
      <c r="AH1305" s="19"/>
      <c r="AI1305" s="25"/>
      <c r="AJ1305" s="27"/>
      <c r="AK1305" s="27"/>
      <c r="AL1305" s="27"/>
      <c r="AM1305" s="27"/>
      <c r="AN1305" s="27"/>
      <c r="AO1305" s="28"/>
      <c r="AP1305" s="27"/>
      <c r="AQ1305" s="27"/>
      <c r="AR1305" s="27"/>
      <c r="AS1305" s="27"/>
      <c r="AT1305" s="27"/>
      <c r="AU1305" s="27"/>
      <c r="AV1305" s="27"/>
      <c r="AW1305" s="27"/>
      <c r="AX1305" s="27"/>
      <c r="AY1305" s="27"/>
      <c r="AZ1305" s="29"/>
    </row>
    <row r="1306">
      <c r="A1306" s="45" t="s">
        <v>6143</v>
      </c>
      <c r="B1306" s="37" t="s">
        <v>6144</v>
      </c>
      <c r="C1306" s="32" t="s">
        <v>6145</v>
      </c>
      <c r="D1306" s="33" t="s">
        <v>6146</v>
      </c>
      <c r="E1306" s="46">
        <v>1.0</v>
      </c>
      <c r="F1306" s="58" t="s">
        <v>6147</v>
      </c>
      <c r="G1306" s="47" t="s">
        <v>6148</v>
      </c>
      <c r="H1306" s="21" t="b">
        <v>0</v>
      </c>
      <c r="I1306" s="16" t="b">
        <v>0</v>
      </c>
      <c r="J1306" s="16" t="b">
        <v>0</v>
      </c>
      <c r="K1306" s="22" t="b">
        <v>1</v>
      </c>
      <c r="L1306" s="17" t="b">
        <v>0</v>
      </c>
      <c r="M1306" s="18"/>
      <c r="N1306" s="37" t="s">
        <v>6149</v>
      </c>
      <c r="O1306" s="38" t="s">
        <v>4176</v>
      </c>
      <c r="P1306" s="26" t="b">
        <v>0</v>
      </c>
      <c r="Q1306" s="27" t="b">
        <v>0</v>
      </c>
      <c r="R1306" s="28" t="b">
        <v>0</v>
      </c>
      <c r="S1306" s="39"/>
      <c r="W1306" s="40"/>
      <c r="X1306" s="39"/>
      <c r="AI1306" s="41"/>
      <c r="AJ1306" s="27" t="b">
        <v>0</v>
      </c>
      <c r="AK1306" s="27" t="b">
        <v>0</v>
      </c>
      <c r="AL1306" s="27" t="b">
        <v>0</v>
      </c>
      <c r="AM1306" s="27" t="b">
        <v>0</v>
      </c>
      <c r="AN1306" s="27" t="b">
        <v>0</v>
      </c>
      <c r="AO1306" s="28" t="b">
        <v>0</v>
      </c>
      <c r="AP1306" s="27" t="b">
        <v>0</v>
      </c>
      <c r="AQ1306" s="27" t="b">
        <v>0</v>
      </c>
      <c r="AR1306" s="27" t="b">
        <v>0</v>
      </c>
      <c r="AS1306" s="27" t="b">
        <v>0</v>
      </c>
      <c r="AT1306" s="27" t="b">
        <v>0</v>
      </c>
      <c r="AU1306" s="27" t="b">
        <v>0</v>
      </c>
      <c r="AV1306" s="27" t="b">
        <v>0</v>
      </c>
      <c r="AW1306" s="27" t="b">
        <v>0</v>
      </c>
      <c r="AX1306" s="27" t="b">
        <v>0</v>
      </c>
      <c r="AY1306" s="27" t="b">
        <v>0</v>
      </c>
      <c r="AZ1306" s="29"/>
    </row>
    <row r="1307">
      <c r="A1307" s="30" t="s">
        <v>6150</v>
      </c>
      <c r="B1307" s="37"/>
      <c r="C1307" s="44" t="s">
        <v>6151</v>
      </c>
      <c r="D1307" s="33"/>
      <c r="E1307" s="34" t="s">
        <v>6152</v>
      </c>
      <c r="F1307" s="35" t="s">
        <v>3980</v>
      </c>
      <c r="G1307" s="36" t="s">
        <v>6153</v>
      </c>
      <c r="H1307" s="21" t="b">
        <v>0</v>
      </c>
      <c r="I1307" s="16" t="b">
        <v>0</v>
      </c>
      <c r="J1307" s="16" t="b">
        <v>0</v>
      </c>
      <c r="K1307" s="16" t="b">
        <v>0</v>
      </c>
      <c r="L1307" s="23" t="b">
        <v>1</v>
      </c>
      <c r="M1307" s="18" t="s">
        <v>216</v>
      </c>
      <c r="N1307" s="37"/>
      <c r="O1307" s="38"/>
      <c r="P1307" s="21" t="b">
        <v>0</v>
      </c>
      <c r="Q1307" s="16" t="b">
        <v>0</v>
      </c>
      <c r="R1307" s="23" t="b">
        <v>1</v>
      </c>
      <c r="S1307" s="39"/>
      <c r="W1307" s="40"/>
      <c r="X1307" s="39"/>
      <c r="AI1307" s="41"/>
      <c r="AJ1307" s="27" t="b">
        <v>0</v>
      </c>
      <c r="AK1307" s="27" t="b">
        <v>0</v>
      </c>
      <c r="AL1307" s="27" t="b">
        <v>0</v>
      </c>
      <c r="AM1307" s="27" t="b">
        <v>0</v>
      </c>
      <c r="AN1307" s="27" t="b">
        <v>0</v>
      </c>
      <c r="AO1307" s="28" t="b">
        <v>0</v>
      </c>
      <c r="AP1307" s="27" t="b">
        <v>0</v>
      </c>
      <c r="AQ1307" s="27" t="b">
        <v>0</v>
      </c>
      <c r="AR1307" s="27" t="b">
        <v>0</v>
      </c>
      <c r="AS1307" s="27" t="b">
        <v>0</v>
      </c>
      <c r="AT1307" s="27" t="b">
        <v>0</v>
      </c>
      <c r="AU1307" s="27" t="b">
        <v>0</v>
      </c>
      <c r="AV1307" s="27" t="b">
        <v>0</v>
      </c>
      <c r="AW1307" s="27" t="b">
        <v>0</v>
      </c>
      <c r="AX1307" s="27" t="b">
        <v>0</v>
      </c>
      <c r="AY1307" s="27" t="b">
        <v>0</v>
      </c>
      <c r="AZ1307" s="29"/>
    </row>
    <row r="1308">
      <c r="A1308" s="9" t="s">
        <v>6154</v>
      </c>
      <c r="B1308" s="10"/>
      <c r="C1308" s="48" t="s">
        <v>6155</v>
      </c>
      <c r="E1308" s="12" t="s">
        <v>6156</v>
      </c>
      <c r="F1308" s="13" t="s">
        <v>6157</v>
      </c>
      <c r="G1308" s="14" t="s">
        <v>6158</v>
      </c>
      <c r="H1308" s="15" t="b">
        <v>1</v>
      </c>
      <c r="I1308" s="16" t="b">
        <v>0</v>
      </c>
      <c r="J1308" s="16" t="b">
        <v>0</v>
      </c>
      <c r="K1308" s="16" t="b">
        <v>0</v>
      </c>
      <c r="L1308" s="17" t="b">
        <v>0</v>
      </c>
      <c r="M1308" s="18" t="s">
        <v>6159</v>
      </c>
      <c r="O1308" s="40"/>
      <c r="P1308" s="21" t="b">
        <v>0</v>
      </c>
      <c r="Q1308" s="22" t="b">
        <v>1</v>
      </c>
      <c r="R1308" s="17" t="b">
        <v>0</v>
      </c>
      <c r="S1308" s="39"/>
      <c r="W1308" s="40"/>
      <c r="X1308" s="39"/>
      <c r="AI1308" s="41"/>
      <c r="AO1308" s="40"/>
    </row>
    <row r="1309">
      <c r="A1309" s="30" t="s">
        <v>6160</v>
      </c>
      <c r="B1309" s="31" t="s">
        <v>6161</v>
      </c>
      <c r="C1309" s="32"/>
      <c r="D1309" s="33"/>
      <c r="E1309" s="34">
        <v>20.0</v>
      </c>
      <c r="F1309" s="35"/>
      <c r="G1309" s="36" t="s">
        <v>6162</v>
      </c>
      <c r="H1309" s="21" t="b">
        <v>0</v>
      </c>
      <c r="I1309" s="16" t="b">
        <v>0</v>
      </c>
      <c r="J1309" s="16" t="b">
        <v>0</v>
      </c>
      <c r="K1309" s="16" t="b">
        <v>0</v>
      </c>
      <c r="L1309" s="23" t="b">
        <v>1</v>
      </c>
      <c r="M1309" s="18" t="s">
        <v>6163</v>
      </c>
      <c r="N1309" s="37"/>
      <c r="O1309" s="38"/>
      <c r="P1309" s="15" t="b">
        <v>1</v>
      </c>
      <c r="Q1309" s="16" t="b">
        <v>0</v>
      </c>
      <c r="R1309" s="23" t="b">
        <v>1</v>
      </c>
      <c r="S1309" s="39"/>
      <c r="W1309" s="40"/>
      <c r="X1309" s="39"/>
      <c r="AI1309" s="41"/>
      <c r="AJ1309" s="27" t="b">
        <v>0</v>
      </c>
      <c r="AK1309" s="27" t="b">
        <v>0</v>
      </c>
      <c r="AL1309" s="27" t="b">
        <v>0</v>
      </c>
      <c r="AM1309" s="27" t="b">
        <v>0</v>
      </c>
      <c r="AN1309" s="27" t="b">
        <v>0</v>
      </c>
      <c r="AO1309" s="28" t="b">
        <v>0</v>
      </c>
      <c r="AP1309" s="27" t="b">
        <v>0</v>
      </c>
      <c r="AQ1309" s="27" t="b">
        <v>0</v>
      </c>
      <c r="AR1309" s="27" t="b">
        <v>0</v>
      </c>
      <c r="AS1309" s="27" t="b">
        <v>0</v>
      </c>
      <c r="AT1309" s="27" t="b">
        <v>0</v>
      </c>
      <c r="AU1309" s="27" t="b">
        <v>0</v>
      </c>
      <c r="AV1309" s="27" t="b">
        <v>0</v>
      </c>
      <c r="AW1309" s="27" t="b">
        <v>0</v>
      </c>
      <c r="AX1309" s="27" t="b">
        <v>0</v>
      </c>
      <c r="AY1309" s="27" t="b">
        <v>0</v>
      </c>
      <c r="AZ1309" s="29"/>
    </row>
    <row r="1310">
      <c r="A1310" s="9" t="s">
        <v>6164</v>
      </c>
      <c r="B1310" s="42" t="s">
        <v>6165</v>
      </c>
      <c r="C1310" s="11"/>
      <c r="E1310" s="12">
        <v>10.0</v>
      </c>
      <c r="F1310" s="13" t="s">
        <v>6166</v>
      </c>
      <c r="G1310" s="14" t="s">
        <v>6167</v>
      </c>
      <c r="H1310" s="15" t="b">
        <v>1</v>
      </c>
      <c r="I1310" s="16" t="b">
        <v>0</v>
      </c>
      <c r="J1310" s="16" t="b">
        <v>0</v>
      </c>
      <c r="K1310" s="16" t="b">
        <v>0</v>
      </c>
      <c r="L1310" s="17" t="b">
        <v>0</v>
      </c>
      <c r="M1310" s="18" t="s">
        <v>6163</v>
      </c>
      <c r="O1310" s="40"/>
      <c r="P1310" s="21" t="b">
        <v>0</v>
      </c>
      <c r="Q1310" s="16" t="b">
        <v>0</v>
      </c>
      <c r="R1310" s="17" t="b">
        <v>0</v>
      </c>
      <c r="S1310" s="39"/>
      <c r="W1310" s="40"/>
      <c r="X1310" s="39"/>
      <c r="AI1310" s="41"/>
      <c r="AO1310" s="40"/>
    </row>
    <row r="1311">
      <c r="A1311" s="9" t="s">
        <v>6168</v>
      </c>
      <c r="B1311" s="42" t="s">
        <v>6169</v>
      </c>
      <c r="C1311" s="48" t="s">
        <v>6170</v>
      </c>
      <c r="E1311" s="12">
        <v>2.0</v>
      </c>
      <c r="F1311" s="13" t="s">
        <v>6171</v>
      </c>
      <c r="G1311" s="14" t="s">
        <v>6172</v>
      </c>
      <c r="H1311" s="15" t="b">
        <v>1</v>
      </c>
      <c r="I1311" s="16" t="b">
        <v>0</v>
      </c>
      <c r="J1311" s="16" t="b">
        <v>0</v>
      </c>
      <c r="K1311" s="16" t="b">
        <v>0</v>
      </c>
      <c r="L1311" s="17" t="b">
        <v>0</v>
      </c>
      <c r="M1311" s="18" t="s">
        <v>2020</v>
      </c>
      <c r="O1311" s="40"/>
      <c r="P1311" s="21" t="b">
        <v>0</v>
      </c>
      <c r="Q1311" s="16" t="b">
        <v>0</v>
      </c>
      <c r="R1311" s="17" t="b">
        <v>0</v>
      </c>
      <c r="S1311" s="39"/>
      <c r="W1311" s="40"/>
      <c r="X1311" s="39"/>
      <c r="AI1311" s="41"/>
      <c r="AO1311" s="40"/>
    </row>
    <row r="1312">
      <c r="A1312" s="30" t="s">
        <v>6173</v>
      </c>
      <c r="B1312" s="31" t="s">
        <v>6174</v>
      </c>
      <c r="C1312" s="44" t="s">
        <v>6175</v>
      </c>
      <c r="D1312" s="33"/>
      <c r="E1312" s="34">
        <v>30.0</v>
      </c>
      <c r="F1312" s="35"/>
      <c r="G1312" s="36" t="s">
        <v>6176</v>
      </c>
      <c r="H1312" s="21" t="b">
        <v>0</v>
      </c>
      <c r="I1312" s="16" t="b">
        <v>0</v>
      </c>
      <c r="J1312" s="16" t="b">
        <v>0</v>
      </c>
      <c r="K1312" s="16" t="b">
        <v>0</v>
      </c>
      <c r="L1312" s="23" t="b">
        <v>1</v>
      </c>
      <c r="M1312" s="18" t="s">
        <v>25</v>
      </c>
      <c r="N1312" s="37"/>
      <c r="O1312" s="38"/>
      <c r="P1312" s="21" t="b">
        <v>0</v>
      </c>
      <c r="Q1312" s="16" t="b">
        <v>0</v>
      </c>
      <c r="R1312" s="23" t="b">
        <v>1</v>
      </c>
      <c r="S1312" s="39"/>
      <c r="W1312" s="40"/>
      <c r="X1312" s="39"/>
      <c r="AI1312" s="41"/>
      <c r="AJ1312" s="27" t="b">
        <v>0</v>
      </c>
      <c r="AK1312" s="27" t="b">
        <v>0</v>
      </c>
      <c r="AL1312" s="27" t="b">
        <v>0</v>
      </c>
      <c r="AM1312" s="27" t="b">
        <v>0</v>
      </c>
      <c r="AN1312" s="27" t="b">
        <v>0</v>
      </c>
      <c r="AO1312" s="28" t="b">
        <v>0</v>
      </c>
      <c r="AP1312" s="27" t="b">
        <v>0</v>
      </c>
      <c r="AQ1312" s="27" t="b">
        <v>0</v>
      </c>
      <c r="AR1312" s="27" t="b">
        <v>0</v>
      </c>
      <c r="AS1312" s="27" t="b">
        <v>0</v>
      </c>
      <c r="AT1312" s="27" t="b">
        <v>0</v>
      </c>
      <c r="AU1312" s="27" t="b">
        <v>0</v>
      </c>
      <c r="AV1312" s="27" t="b">
        <v>0</v>
      </c>
      <c r="AW1312" s="27" t="b">
        <v>0</v>
      </c>
      <c r="AX1312" s="27" t="b">
        <v>0</v>
      </c>
      <c r="AY1312" s="27" t="b">
        <v>0</v>
      </c>
      <c r="AZ1312" s="29"/>
    </row>
    <row r="1313">
      <c r="A1313" s="30" t="s">
        <v>6177</v>
      </c>
      <c r="B1313" s="31" t="s">
        <v>6178</v>
      </c>
      <c r="C1313" s="32"/>
      <c r="D1313" s="33"/>
      <c r="E1313" s="34">
        <v>1.0</v>
      </c>
      <c r="F1313" s="35"/>
      <c r="G1313" s="36" t="s">
        <v>6179</v>
      </c>
      <c r="H1313" s="21" t="b">
        <v>0</v>
      </c>
      <c r="I1313" s="16" t="b">
        <v>0</v>
      </c>
      <c r="J1313" s="16" t="b">
        <v>0</v>
      </c>
      <c r="K1313" s="16" t="b">
        <v>0</v>
      </c>
      <c r="L1313" s="23" t="b">
        <v>1</v>
      </c>
      <c r="M1313" s="18" t="s">
        <v>1095</v>
      </c>
      <c r="N1313" s="37"/>
      <c r="O1313" s="38"/>
      <c r="P1313" s="15" t="b">
        <v>1</v>
      </c>
      <c r="Q1313" s="22" t="b">
        <v>1</v>
      </c>
      <c r="R1313" s="23" t="b">
        <v>1</v>
      </c>
      <c r="S1313" s="39"/>
      <c r="W1313" s="40"/>
      <c r="X1313" s="39"/>
      <c r="AI1313" s="41"/>
      <c r="AJ1313" s="27" t="b">
        <v>0</v>
      </c>
      <c r="AK1313" s="27" t="b">
        <v>0</v>
      </c>
      <c r="AL1313" s="27" t="b">
        <v>0</v>
      </c>
      <c r="AM1313" s="27" t="b">
        <v>0</v>
      </c>
      <c r="AN1313" s="27" t="b">
        <v>0</v>
      </c>
      <c r="AO1313" s="28" t="b">
        <v>0</v>
      </c>
      <c r="AP1313" s="27" t="b">
        <v>0</v>
      </c>
      <c r="AQ1313" s="27" t="b">
        <v>0</v>
      </c>
      <c r="AR1313" s="27" t="b">
        <v>0</v>
      </c>
      <c r="AS1313" s="27" t="b">
        <v>0</v>
      </c>
      <c r="AT1313" s="27" t="b">
        <v>0</v>
      </c>
      <c r="AU1313" s="27" t="b">
        <v>0</v>
      </c>
      <c r="AV1313" s="27" t="b">
        <v>0</v>
      </c>
      <c r="AW1313" s="27" t="b">
        <v>0</v>
      </c>
      <c r="AX1313" s="27" t="b">
        <v>0</v>
      </c>
      <c r="AY1313" s="27" t="b">
        <v>0</v>
      </c>
      <c r="AZ1313" s="29"/>
    </row>
    <row r="1314">
      <c r="A1314" s="30" t="s">
        <v>6180</v>
      </c>
      <c r="B1314" s="31" t="s">
        <v>6181</v>
      </c>
      <c r="C1314" s="32"/>
      <c r="D1314" s="33"/>
      <c r="E1314" s="34" t="s">
        <v>277</v>
      </c>
      <c r="F1314" s="35"/>
      <c r="G1314" s="36" t="s">
        <v>6182</v>
      </c>
      <c r="H1314" s="21" t="b">
        <v>0</v>
      </c>
      <c r="I1314" s="16" t="b">
        <v>0</v>
      </c>
      <c r="J1314" s="16" t="b">
        <v>0</v>
      </c>
      <c r="K1314" s="16" t="b">
        <v>0</v>
      </c>
      <c r="L1314" s="23" t="b">
        <v>1</v>
      </c>
      <c r="M1314" s="18" t="s">
        <v>1878</v>
      </c>
      <c r="N1314" s="37"/>
      <c r="O1314" s="38"/>
      <c r="P1314" s="21" t="b">
        <v>0</v>
      </c>
      <c r="Q1314" s="16" t="b">
        <v>0</v>
      </c>
      <c r="R1314" s="23" t="b">
        <v>1</v>
      </c>
      <c r="S1314" s="39"/>
      <c r="W1314" s="40"/>
      <c r="X1314" s="39"/>
      <c r="AI1314" s="41"/>
      <c r="AJ1314" s="27" t="b">
        <v>0</v>
      </c>
      <c r="AK1314" s="27" t="b">
        <v>0</v>
      </c>
      <c r="AL1314" s="27" t="b">
        <v>0</v>
      </c>
      <c r="AM1314" s="27" t="b">
        <v>0</v>
      </c>
      <c r="AN1314" s="27" t="b">
        <v>0</v>
      </c>
      <c r="AO1314" s="28" t="b">
        <v>0</v>
      </c>
      <c r="AP1314" s="27" t="b">
        <v>0</v>
      </c>
      <c r="AQ1314" s="27" t="b">
        <v>0</v>
      </c>
      <c r="AR1314" s="27" t="b">
        <v>0</v>
      </c>
      <c r="AS1314" s="27" t="b">
        <v>0</v>
      </c>
      <c r="AT1314" s="27" t="b">
        <v>0</v>
      </c>
      <c r="AU1314" s="27" t="b">
        <v>0</v>
      </c>
      <c r="AV1314" s="27" t="b">
        <v>0</v>
      </c>
      <c r="AW1314" s="27" t="b">
        <v>0</v>
      </c>
      <c r="AX1314" s="27" t="b">
        <v>0</v>
      </c>
      <c r="AY1314" s="27" t="b">
        <v>0</v>
      </c>
      <c r="AZ1314" s="29"/>
    </row>
    <row r="1315">
      <c r="A1315" s="30" t="s">
        <v>6183</v>
      </c>
      <c r="B1315" s="31" t="s">
        <v>6184</v>
      </c>
      <c r="C1315" s="32"/>
      <c r="D1315" s="33"/>
      <c r="E1315" s="34">
        <v>1.0</v>
      </c>
      <c r="F1315" s="35"/>
      <c r="G1315" s="36" t="s">
        <v>6185</v>
      </c>
      <c r="H1315" s="21" t="b">
        <v>0</v>
      </c>
      <c r="I1315" s="16" t="b">
        <v>0</v>
      </c>
      <c r="J1315" s="16" t="b">
        <v>0</v>
      </c>
      <c r="K1315" s="16" t="b">
        <v>0</v>
      </c>
      <c r="L1315" s="23" t="b">
        <v>1</v>
      </c>
      <c r="M1315" s="18" t="s">
        <v>2359</v>
      </c>
      <c r="N1315" s="37"/>
      <c r="O1315" s="38"/>
      <c r="P1315" s="21" t="b">
        <v>0</v>
      </c>
      <c r="Q1315" s="16" t="b">
        <v>0</v>
      </c>
      <c r="R1315" s="23" t="b">
        <v>1</v>
      </c>
      <c r="S1315" s="39"/>
      <c r="W1315" s="40"/>
      <c r="X1315" s="39"/>
      <c r="AI1315" s="41"/>
      <c r="AJ1315" s="27" t="b">
        <v>0</v>
      </c>
      <c r="AK1315" s="27" t="b">
        <v>0</v>
      </c>
      <c r="AL1315" s="27" t="b">
        <v>0</v>
      </c>
      <c r="AM1315" s="27" t="b">
        <v>0</v>
      </c>
      <c r="AN1315" s="27" t="b">
        <v>0</v>
      </c>
      <c r="AO1315" s="28" t="b">
        <v>0</v>
      </c>
      <c r="AP1315" s="27" t="b">
        <v>0</v>
      </c>
      <c r="AQ1315" s="27" t="b">
        <v>0</v>
      </c>
      <c r="AR1315" s="27" t="b">
        <v>0</v>
      </c>
      <c r="AS1315" s="27" t="b">
        <v>0</v>
      </c>
      <c r="AT1315" s="27" t="b">
        <v>0</v>
      </c>
      <c r="AU1315" s="27" t="b">
        <v>0</v>
      </c>
      <c r="AV1315" s="27" t="b">
        <v>0</v>
      </c>
      <c r="AW1315" s="27" t="b">
        <v>0</v>
      </c>
      <c r="AX1315" s="27" t="b">
        <v>0</v>
      </c>
      <c r="AY1315" s="27" t="b">
        <v>0</v>
      </c>
      <c r="AZ1315" s="29"/>
    </row>
    <row r="1316">
      <c r="A1316" s="9" t="s">
        <v>6186</v>
      </c>
      <c r="B1316" s="10"/>
      <c r="C1316" s="11"/>
      <c r="E1316" s="12">
        <v>8.0</v>
      </c>
      <c r="F1316" s="13" t="s">
        <v>6187</v>
      </c>
      <c r="G1316" s="14" t="s">
        <v>6188</v>
      </c>
      <c r="H1316" s="15" t="b">
        <v>1</v>
      </c>
      <c r="I1316" s="16" t="b">
        <v>0</v>
      </c>
      <c r="J1316" s="16" t="b">
        <v>0</v>
      </c>
      <c r="K1316" s="16" t="b">
        <v>0</v>
      </c>
      <c r="L1316" s="17" t="b">
        <v>0</v>
      </c>
      <c r="M1316" s="18" t="s">
        <v>6189</v>
      </c>
      <c r="O1316" s="40"/>
      <c r="P1316" s="15" t="b">
        <v>1</v>
      </c>
      <c r="Q1316" s="16" t="b">
        <v>0</v>
      </c>
      <c r="R1316" s="17" t="b">
        <v>0</v>
      </c>
      <c r="S1316" s="39"/>
      <c r="W1316" s="40"/>
      <c r="X1316" s="39"/>
      <c r="AI1316" s="41"/>
      <c r="AO1316" s="40"/>
    </row>
    <row r="1317">
      <c r="A1317" s="9" t="s">
        <v>6190</v>
      </c>
      <c r="B1317" s="10"/>
      <c r="C1317" s="11"/>
      <c r="E1317" s="12">
        <v>4.0</v>
      </c>
      <c r="F1317" s="10"/>
      <c r="G1317" s="14" t="s">
        <v>6191</v>
      </c>
      <c r="H1317" s="15" t="b">
        <v>1</v>
      </c>
      <c r="I1317" s="16" t="b">
        <v>0</v>
      </c>
      <c r="J1317" s="16" t="b">
        <v>0</v>
      </c>
      <c r="K1317" s="16" t="b">
        <v>0</v>
      </c>
      <c r="L1317" s="17" t="b">
        <v>0</v>
      </c>
      <c r="M1317" s="18" t="s">
        <v>6192</v>
      </c>
      <c r="N1317" s="19"/>
      <c r="O1317" s="20"/>
      <c r="P1317" s="15" t="b">
        <v>1</v>
      </c>
      <c r="Q1317" s="22" t="b">
        <v>1</v>
      </c>
      <c r="R1317" s="17" t="b">
        <v>0</v>
      </c>
      <c r="S1317" s="24"/>
      <c r="T1317" s="16"/>
      <c r="U1317" s="16"/>
      <c r="V1317" s="16"/>
      <c r="W1317" s="17"/>
      <c r="X1317" s="21"/>
      <c r="Y1317" s="16"/>
      <c r="Z1317" s="16"/>
      <c r="AA1317" s="16"/>
      <c r="AB1317" s="16"/>
      <c r="AC1317" s="16"/>
      <c r="AD1317" s="16"/>
      <c r="AE1317" s="16"/>
      <c r="AF1317" s="16"/>
      <c r="AG1317" s="16"/>
      <c r="AH1317" s="19"/>
      <c r="AI1317" s="25"/>
      <c r="AJ1317" s="27"/>
      <c r="AK1317" s="27"/>
      <c r="AL1317" s="27"/>
      <c r="AM1317" s="27"/>
      <c r="AN1317" s="27"/>
      <c r="AO1317" s="28"/>
      <c r="AP1317" s="27"/>
      <c r="AQ1317" s="27"/>
      <c r="AR1317" s="27"/>
      <c r="AS1317" s="27"/>
      <c r="AT1317" s="27"/>
      <c r="AU1317" s="27"/>
      <c r="AV1317" s="27"/>
      <c r="AW1317" s="27"/>
      <c r="AX1317" s="27"/>
      <c r="AY1317" s="27"/>
      <c r="AZ1317" s="29"/>
    </row>
    <row r="1318">
      <c r="A1318" s="45" t="s">
        <v>6193</v>
      </c>
      <c r="B1318" s="37" t="s">
        <v>6194</v>
      </c>
      <c r="C1318" s="67"/>
      <c r="D1318" s="29"/>
      <c r="E1318" s="46">
        <v>6.0</v>
      </c>
      <c r="F1318" s="29"/>
      <c r="G1318" s="47" t="s">
        <v>6195</v>
      </c>
      <c r="H1318" s="21" t="b">
        <v>0</v>
      </c>
      <c r="I1318" s="16" t="b">
        <v>0</v>
      </c>
      <c r="J1318" s="22" t="b">
        <v>1</v>
      </c>
      <c r="K1318" s="16" t="b">
        <v>0</v>
      </c>
      <c r="L1318" s="17" t="b">
        <v>0</v>
      </c>
      <c r="M1318" s="18"/>
      <c r="O1318" s="40"/>
      <c r="P1318" s="26" t="b">
        <v>0</v>
      </c>
      <c r="Q1318" s="27" t="b">
        <v>0</v>
      </c>
      <c r="R1318" s="64" t="b">
        <v>1</v>
      </c>
      <c r="S1318" s="39"/>
      <c r="W1318" s="40"/>
      <c r="X1318" s="39"/>
      <c r="AI1318" s="41"/>
      <c r="AJ1318" s="63" t="b">
        <v>1</v>
      </c>
      <c r="AK1318" s="27" t="b">
        <v>0</v>
      </c>
      <c r="AL1318" s="27" t="b">
        <v>0</v>
      </c>
      <c r="AM1318" s="27" t="b">
        <v>0</v>
      </c>
      <c r="AN1318" s="27" t="b">
        <v>0</v>
      </c>
      <c r="AO1318" s="28" t="b">
        <v>0</v>
      </c>
      <c r="AP1318" s="27" t="b">
        <v>0</v>
      </c>
      <c r="AQ1318" s="27" t="b">
        <v>0</v>
      </c>
      <c r="AR1318" s="27" t="b">
        <v>0</v>
      </c>
      <c r="AS1318" s="27" t="b">
        <v>0</v>
      </c>
      <c r="AT1318" s="27" t="b">
        <v>0</v>
      </c>
      <c r="AU1318" s="27" t="b">
        <v>0</v>
      </c>
      <c r="AV1318" s="27" t="b">
        <v>0</v>
      </c>
      <c r="AW1318" s="27" t="b">
        <v>0</v>
      </c>
      <c r="AX1318" s="27" t="b">
        <v>0</v>
      </c>
      <c r="AY1318" s="63" t="b">
        <v>1</v>
      </c>
      <c r="AZ1318" s="29" t="s">
        <v>101</v>
      </c>
    </row>
    <row r="1319">
      <c r="A1319" s="9" t="s">
        <v>6196</v>
      </c>
      <c r="B1319" s="42" t="s">
        <v>6197</v>
      </c>
      <c r="C1319" s="48" t="s">
        <v>6198</v>
      </c>
      <c r="E1319" s="12">
        <v>4.0</v>
      </c>
      <c r="F1319" s="13" t="s">
        <v>655</v>
      </c>
      <c r="G1319" s="14" t="s">
        <v>6199</v>
      </c>
      <c r="H1319" s="15" t="b">
        <v>1</v>
      </c>
      <c r="I1319" s="16" t="b">
        <v>0</v>
      </c>
      <c r="J1319" s="16" t="b">
        <v>0</v>
      </c>
      <c r="K1319" s="16" t="b">
        <v>0</v>
      </c>
      <c r="L1319" s="17" t="b">
        <v>0</v>
      </c>
      <c r="M1319" s="18" t="s">
        <v>6200</v>
      </c>
      <c r="O1319" s="40"/>
      <c r="P1319" s="15" t="b">
        <v>1</v>
      </c>
      <c r="Q1319" s="22" t="b">
        <v>1</v>
      </c>
      <c r="R1319" s="23" t="b">
        <v>1</v>
      </c>
      <c r="S1319" s="39"/>
      <c r="W1319" s="40"/>
      <c r="X1319" s="39"/>
      <c r="AI1319" s="41"/>
      <c r="AO1319" s="40"/>
    </row>
    <row r="1320">
      <c r="A1320" s="45" t="s">
        <v>6201</v>
      </c>
      <c r="B1320" s="45" t="s">
        <v>6202</v>
      </c>
      <c r="C1320" s="55" t="s">
        <v>6203</v>
      </c>
      <c r="D1320" s="19"/>
      <c r="E1320" s="34">
        <v>3.0</v>
      </c>
      <c r="F1320" s="45"/>
      <c r="G1320" s="57" t="s">
        <v>6204</v>
      </c>
      <c r="H1320" s="21" t="b">
        <v>0</v>
      </c>
      <c r="I1320" s="22" t="b">
        <v>1</v>
      </c>
      <c r="J1320" s="16" t="b">
        <v>0</v>
      </c>
      <c r="K1320" s="16" t="b">
        <v>0</v>
      </c>
      <c r="L1320" s="17" t="b">
        <v>0</v>
      </c>
      <c r="M1320" s="18"/>
      <c r="O1320" s="40"/>
      <c r="P1320" s="15" t="b">
        <v>1</v>
      </c>
      <c r="Q1320" s="22" t="b">
        <v>1</v>
      </c>
      <c r="R1320" s="23" t="b">
        <v>1</v>
      </c>
      <c r="S1320" s="61" t="b">
        <v>1</v>
      </c>
      <c r="T1320" s="22" t="b">
        <v>1</v>
      </c>
      <c r="U1320" s="16" t="b">
        <v>0</v>
      </c>
      <c r="V1320" s="16" t="b">
        <v>0</v>
      </c>
      <c r="W1320" s="17" t="b">
        <v>0</v>
      </c>
      <c r="X1320" s="21" t="b">
        <v>0</v>
      </c>
      <c r="Y1320" s="22" t="b">
        <v>1</v>
      </c>
      <c r="Z1320" s="16" t="b">
        <v>0</v>
      </c>
      <c r="AA1320" s="16" t="b">
        <v>0</v>
      </c>
      <c r="AB1320" s="16" t="b">
        <v>0</v>
      </c>
      <c r="AC1320" s="16" t="b">
        <v>0</v>
      </c>
      <c r="AD1320" s="16" t="b">
        <v>0</v>
      </c>
      <c r="AE1320" s="16" t="b">
        <v>0</v>
      </c>
      <c r="AF1320" s="16" t="b">
        <v>0</v>
      </c>
      <c r="AG1320" s="16" t="b">
        <v>0</v>
      </c>
      <c r="AH1320" s="19" t="s">
        <v>101</v>
      </c>
      <c r="AI1320" s="25" t="s">
        <v>6205</v>
      </c>
      <c r="AO1320" s="40"/>
    </row>
    <row r="1321">
      <c r="A1321" s="30" t="s">
        <v>6206</v>
      </c>
      <c r="B1321" s="31" t="s">
        <v>6207</v>
      </c>
      <c r="C1321" s="32"/>
      <c r="D1321" s="33"/>
      <c r="E1321" s="60"/>
      <c r="F1321" s="35" t="s">
        <v>331</v>
      </c>
      <c r="G1321" s="36" t="s">
        <v>6208</v>
      </c>
      <c r="H1321" s="21" t="b">
        <v>0</v>
      </c>
      <c r="I1321" s="16" t="b">
        <v>0</v>
      </c>
      <c r="J1321" s="16" t="b">
        <v>0</v>
      </c>
      <c r="K1321" s="16" t="b">
        <v>0</v>
      </c>
      <c r="L1321" s="23" t="b">
        <v>1</v>
      </c>
      <c r="M1321" s="18" t="s">
        <v>6209</v>
      </c>
      <c r="N1321" s="37"/>
      <c r="O1321" s="38"/>
      <c r="P1321" s="21" t="b">
        <v>0</v>
      </c>
      <c r="Q1321" s="16" t="b">
        <v>0</v>
      </c>
      <c r="R1321" s="23" t="b">
        <v>1</v>
      </c>
      <c r="S1321" s="39"/>
      <c r="W1321" s="40"/>
      <c r="X1321" s="39"/>
      <c r="AI1321" s="41"/>
      <c r="AJ1321" s="27" t="b">
        <v>0</v>
      </c>
      <c r="AK1321" s="27" t="b">
        <v>0</v>
      </c>
      <c r="AL1321" s="27" t="b">
        <v>0</v>
      </c>
      <c r="AM1321" s="27" t="b">
        <v>0</v>
      </c>
      <c r="AN1321" s="27" t="b">
        <v>0</v>
      </c>
      <c r="AO1321" s="28" t="b">
        <v>0</v>
      </c>
      <c r="AP1321" s="27" t="b">
        <v>0</v>
      </c>
      <c r="AQ1321" s="27" t="b">
        <v>0</v>
      </c>
      <c r="AR1321" s="27" t="b">
        <v>0</v>
      </c>
      <c r="AS1321" s="27" t="b">
        <v>0</v>
      </c>
      <c r="AT1321" s="27" t="b">
        <v>0</v>
      </c>
      <c r="AU1321" s="27" t="b">
        <v>0</v>
      </c>
      <c r="AV1321" s="27" t="b">
        <v>0</v>
      </c>
      <c r="AW1321" s="27" t="b">
        <v>0</v>
      </c>
      <c r="AX1321" s="27" t="b">
        <v>0</v>
      </c>
      <c r="AY1321" s="27" t="b">
        <v>0</v>
      </c>
      <c r="AZ1321" s="29"/>
    </row>
    <row r="1322">
      <c r="A1322" s="9" t="s">
        <v>6210</v>
      </c>
      <c r="B1322" s="10"/>
      <c r="C1322" s="48" t="s">
        <v>6211</v>
      </c>
      <c r="E1322" s="12">
        <v>10.0</v>
      </c>
      <c r="F1322" s="13" t="s">
        <v>6212</v>
      </c>
      <c r="G1322" s="14" t="s">
        <v>6213</v>
      </c>
      <c r="H1322" s="15" t="b">
        <v>1</v>
      </c>
      <c r="I1322" s="16" t="b">
        <v>0</v>
      </c>
      <c r="J1322" s="16" t="b">
        <v>0</v>
      </c>
      <c r="K1322" s="16" t="b">
        <v>0</v>
      </c>
      <c r="L1322" s="17" t="b">
        <v>0</v>
      </c>
      <c r="M1322" s="18" t="s">
        <v>975</v>
      </c>
      <c r="O1322" s="40"/>
      <c r="P1322" s="15" t="b">
        <v>1</v>
      </c>
      <c r="Q1322" s="22" t="b">
        <v>1</v>
      </c>
      <c r="R1322" s="17" t="b">
        <v>0</v>
      </c>
      <c r="S1322" s="39"/>
      <c r="W1322" s="40"/>
      <c r="X1322" s="39"/>
      <c r="AI1322" s="41"/>
      <c r="AO1322" s="40"/>
    </row>
    <row r="1323">
      <c r="A1323" s="9" t="s">
        <v>6214</v>
      </c>
      <c r="B1323" s="10"/>
      <c r="C1323" s="48" t="s">
        <v>6215</v>
      </c>
      <c r="E1323" s="12">
        <v>2.0</v>
      </c>
      <c r="F1323" s="42" t="s">
        <v>331</v>
      </c>
      <c r="G1323" s="14" t="s">
        <v>6216</v>
      </c>
      <c r="H1323" s="15" t="b">
        <v>1</v>
      </c>
      <c r="I1323" s="16" t="b">
        <v>0</v>
      </c>
      <c r="J1323" s="16" t="b">
        <v>0</v>
      </c>
      <c r="K1323" s="16" t="b">
        <v>0</v>
      </c>
      <c r="L1323" s="17" t="b">
        <v>0</v>
      </c>
      <c r="M1323" s="18" t="s">
        <v>6217</v>
      </c>
      <c r="O1323" s="40"/>
      <c r="P1323" s="21" t="b">
        <v>0</v>
      </c>
      <c r="Q1323" s="22" t="b">
        <v>1</v>
      </c>
      <c r="R1323" s="23" t="b">
        <v>1</v>
      </c>
      <c r="S1323" s="39"/>
      <c r="W1323" s="40"/>
      <c r="X1323" s="39"/>
      <c r="AI1323" s="41"/>
      <c r="AO1323" s="40"/>
    </row>
    <row r="1324">
      <c r="A1324" s="9" t="s">
        <v>6218</v>
      </c>
      <c r="B1324" s="42" t="s">
        <v>6219</v>
      </c>
      <c r="C1324" s="48" t="s">
        <v>6220</v>
      </c>
      <c r="E1324" s="12">
        <v>4.0</v>
      </c>
      <c r="F1324" s="13" t="s">
        <v>6221</v>
      </c>
      <c r="G1324" s="14" t="s">
        <v>6222</v>
      </c>
      <c r="H1324" s="15" t="b">
        <v>1</v>
      </c>
      <c r="I1324" s="16" t="b">
        <v>0</v>
      </c>
      <c r="J1324" s="16" t="b">
        <v>0</v>
      </c>
      <c r="K1324" s="16" t="b">
        <v>0</v>
      </c>
      <c r="L1324" s="17" t="b">
        <v>0</v>
      </c>
      <c r="M1324" s="18" t="s">
        <v>6223</v>
      </c>
      <c r="O1324" s="40"/>
      <c r="P1324" s="15" t="b">
        <v>1</v>
      </c>
      <c r="Q1324" s="22" t="b">
        <v>1</v>
      </c>
      <c r="R1324" s="23" t="b">
        <v>1</v>
      </c>
      <c r="S1324" s="39"/>
      <c r="W1324" s="40"/>
      <c r="X1324" s="39"/>
      <c r="AI1324" s="41"/>
      <c r="AO1324" s="40"/>
    </row>
    <row r="1325">
      <c r="A1325" s="45" t="s">
        <v>6224</v>
      </c>
      <c r="B1325" s="37"/>
      <c r="C1325" s="32" t="s">
        <v>6225</v>
      </c>
      <c r="D1325" s="29"/>
      <c r="E1325" s="62"/>
      <c r="F1325" s="33" t="s">
        <v>6226</v>
      </c>
      <c r="G1325" s="47" t="s">
        <v>6227</v>
      </c>
      <c r="H1325" s="21" t="b">
        <v>0</v>
      </c>
      <c r="I1325" s="16" t="b">
        <v>0</v>
      </c>
      <c r="J1325" s="22" t="b">
        <v>1</v>
      </c>
      <c r="K1325" s="16" t="b">
        <v>0</v>
      </c>
      <c r="L1325" s="17" t="b">
        <v>0</v>
      </c>
      <c r="M1325" s="18"/>
      <c r="O1325" s="40"/>
      <c r="P1325" s="26" t="b">
        <v>0</v>
      </c>
      <c r="Q1325" s="63" t="b">
        <v>1</v>
      </c>
      <c r="R1325" s="28" t="b">
        <v>0</v>
      </c>
      <c r="S1325" s="39"/>
      <c r="W1325" s="40"/>
      <c r="X1325" s="39"/>
      <c r="AI1325" s="41"/>
      <c r="AJ1325" s="63" t="b">
        <v>1</v>
      </c>
      <c r="AK1325" s="63" t="b">
        <v>1</v>
      </c>
      <c r="AL1325" s="63" t="b">
        <v>1</v>
      </c>
      <c r="AM1325" s="27" t="b">
        <v>0</v>
      </c>
      <c r="AN1325" s="27" t="b">
        <v>0</v>
      </c>
      <c r="AO1325" s="28" t="b">
        <v>0</v>
      </c>
      <c r="AP1325" s="27" t="b">
        <v>0</v>
      </c>
      <c r="AQ1325" s="63" t="b">
        <v>1</v>
      </c>
      <c r="AR1325" s="27" t="b">
        <v>0</v>
      </c>
      <c r="AS1325" s="27" t="b">
        <v>0</v>
      </c>
      <c r="AT1325" s="27" t="b">
        <v>0</v>
      </c>
      <c r="AU1325" s="27" t="b">
        <v>0</v>
      </c>
      <c r="AV1325" s="27" t="b">
        <v>0</v>
      </c>
      <c r="AW1325" s="27" t="b">
        <v>0</v>
      </c>
      <c r="AX1325" s="27" t="b">
        <v>0</v>
      </c>
      <c r="AY1325" s="27" t="b">
        <v>0</v>
      </c>
      <c r="AZ1325" s="29" t="s">
        <v>101</v>
      </c>
    </row>
    <row r="1326">
      <c r="A1326" s="30" t="s">
        <v>6228</v>
      </c>
      <c r="B1326" s="37"/>
      <c r="C1326" s="44" t="s">
        <v>6229</v>
      </c>
      <c r="D1326" s="33"/>
      <c r="E1326" s="34">
        <v>1.0</v>
      </c>
      <c r="F1326" s="35"/>
      <c r="G1326" s="36" t="s">
        <v>6230</v>
      </c>
      <c r="H1326" s="21" t="b">
        <v>0</v>
      </c>
      <c r="I1326" s="16" t="b">
        <v>0</v>
      </c>
      <c r="J1326" s="16" t="b">
        <v>0</v>
      </c>
      <c r="K1326" s="16" t="b">
        <v>0</v>
      </c>
      <c r="L1326" s="23" t="b">
        <v>1</v>
      </c>
      <c r="M1326" s="18" t="s">
        <v>6231</v>
      </c>
      <c r="N1326" s="37"/>
      <c r="O1326" s="38"/>
      <c r="P1326" s="21" t="b">
        <v>0</v>
      </c>
      <c r="Q1326" s="16" t="b">
        <v>0</v>
      </c>
      <c r="R1326" s="23" t="b">
        <v>1</v>
      </c>
      <c r="S1326" s="39"/>
      <c r="W1326" s="40"/>
      <c r="X1326" s="39"/>
      <c r="AI1326" s="41"/>
      <c r="AJ1326" s="27" t="b">
        <v>0</v>
      </c>
      <c r="AK1326" s="27" t="b">
        <v>0</v>
      </c>
      <c r="AL1326" s="27" t="b">
        <v>0</v>
      </c>
      <c r="AM1326" s="27" t="b">
        <v>0</v>
      </c>
      <c r="AN1326" s="27" t="b">
        <v>0</v>
      </c>
      <c r="AO1326" s="28" t="b">
        <v>0</v>
      </c>
      <c r="AP1326" s="27" t="b">
        <v>0</v>
      </c>
      <c r="AQ1326" s="27" t="b">
        <v>0</v>
      </c>
      <c r="AR1326" s="27" t="b">
        <v>0</v>
      </c>
      <c r="AS1326" s="27" t="b">
        <v>0</v>
      </c>
      <c r="AT1326" s="27" t="b">
        <v>0</v>
      </c>
      <c r="AU1326" s="27" t="b">
        <v>0</v>
      </c>
      <c r="AV1326" s="27" t="b">
        <v>0</v>
      </c>
      <c r="AW1326" s="27" t="b">
        <v>0</v>
      </c>
      <c r="AX1326" s="27" t="b">
        <v>0</v>
      </c>
      <c r="AY1326" s="27" t="b">
        <v>0</v>
      </c>
      <c r="AZ1326" s="29"/>
    </row>
    <row r="1327">
      <c r="A1327" s="9" t="s">
        <v>6232</v>
      </c>
      <c r="B1327" s="10"/>
      <c r="C1327" s="48" t="s">
        <v>6233</v>
      </c>
      <c r="E1327" s="12">
        <v>25.0</v>
      </c>
      <c r="F1327" s="13" t="s">
        <v>6234</v>
      </c>
      <c r="G1327" s="78" t="s">
        <v>6235</v>
      </c>
      <c r="H1327" s="15" t="b">
        <v>1</v>
      </c>
      <c r="I1327" s="16" t="b">
        <v>0</v>
      </c>
      <c r="J1327" s="16" t="b">
        <v>0</v>
      </c>
      <c r="K1327" s="16" t="b">
        <v>0</v>
      </c>
      <c r="L1327" s="17" t="b">
        <v>0</v>
      </c>
      <c r="M1327" s="18" t="s">
        <v>6236</v>
      </c>
      <c r="O1327" s="40"/>
      <c r="P1327" s="21" t="b">
        <v>0</v>
      </c>
      <c r="Q1327" s="16" t="b">
        <v>0</v>
      </c>
      <c r="R1327" s="17" t="b">
        <v>0</v>
      </c>
      <c r="S1327" s="39"/>
      <c r="W1327" s="40"/>
      <c r="X1327" s="39"/>
      <c r="AI1327" s="41"/>
      <c r="AO1327" s="40"/>
    </row>
    <row r="1328">
      <c r="A1328" s="9" t="s">
        <v>6237</v>
      </c>
      <c r="B1328" s="42" t="s">
        <v>6238</v>
      </c>
      <c r="C1328" s="11"/>
      <c r="D1328" s="50" t="s">
        <v>6239</v>
      </c>
      <c r="E1328" s="12">
        <v>5.0</v>
      </c>
      <c r="F1328" s="13" t="s">
        <v>6240</v>
      </c>
      <c r="G1328" s="14" t="s">
        <v>6241</v>
      </c>
      <c r="H1328" s="15" t="b">
        <v>1</v>
      </c>
      <c r="I1328" s="16" t="b">
        <v>0</v>
      </c>
      <c r="J1328" s="16" t="b">
        <v>0</v>
      </c>
      <c r="K1328" s="16" t="b">
        <v>0</v>
      </c>
      <c r="L1328" s="17" t="b">
        <v>0</v>
      </c>
      <c r="M1328" s="18" t="s">
        <v>844</v>
      </c>
      <c r="O1328" s="40"/>
      <c r="P1328" s="15" t="b">
        <v>1</v>
      </c>
      <c r="Q1328" s="22" t="b">
        <v>1</v>
      </c>
      <c r="R1328" s="23" t="b">
        <v>1</v>
      </c>
      <c r="S1328" s="39"/>
      <c r="W1328" s="40"/>
      <c r="X1328" s="39"/>
      <c r="AI1328" s="41"/>
      <c r="AO1328" s="40"/>
    </row>
    <row r="1329">
      <c r="A1329" s="9" t="s">
        <v>6242</v>
      </c>
      <c r="B1329" s="10"/>
      <c r="C1329" s="48" t="s">
        <v>6243</v>
      </c>
      <c r="E1329" s="12" t="s">
        <v>6244</v>
      </c>
      <c r="F1329" s="13" t="s">
        <v>6245</v>
      </c>
      <c r="G1329" s="14" t="s">
        <v>6246</v>
      </c>
      <c r="H1329" s="15" t="b">
        <v>1</v>
      </c>
      <c r="I1329" s="16" t="b">
        <v>0</v>
      </c>
      <c r="J1329" s="16" t="b">
        <v>0</v>
      </c>
      <c r="K1329" s="16" t="b">
        <v>0</v>
      </c>
      <c r="L1329" s="17" t="b">
        <v>0</v>
      </c>
      <c r="M1329" s="18" t="s">
        <v>25</v>
      </c>
      <c r="O1329" s="40"/>
      <c r="P1329" s="15" t="b">
        <v>1</v>
      </c>
      <c r="Q1329" s="22" t="b">
        <v>1</v>
      </c>
      <c r="R1329" s="23" t="b">
        <v>1</v>
      </c>
      <c r="S1329" s="39"/>
      <c r="W1329" s="40"/>
      <c r="X1329" s="39"/>
      <c r="AI1329" s="41"/>
      <c r="AJ1329" s="27"/>
      <c r="AK1329" s="27"/>
      <c r="AL1329" s="27"/>
      <c r="AM1329" s="27"/>
      <c r="AN1329" s="27"/>
      <c r="AO1329" s="28"/>
      <c r="AP1329" s="27"/>
      <c r="AQ1329" s="27"/>
      <c r="AR1329" s="27"/>
      <c r="AS1329" s="27"/>
      <c r="AT1329" s="27"/>
      <c r="AU1329" s="27"/>
      <c r="AV1329" s="27"/>
      <c r="AW1329" s="27"/>
      <c r="AX1329" s="27"/>
      <c r="AY1329" s="27"/>
      <c r="AZ1329" s="29"/>
    </row>
    <row r="1330">
      <c r="A1330" s="45" t="s">
        <v>6247</v>
      </c>
      <c r="B1330" s="37" t="s">
        <v>6248</v>
      </c>
      <c r="C1330" s="67"/>
      <c r="D1330" s="29"/>
      <c r="E1330" s="46">
        <v>4.0</v>
      </c>
      <c r="F1330" s="29"/>
      <c r="G1330" s="47"/>
      <c r="H1330" s="21" t="b">
        <v>0</v>
      </c>
      <c r="I1330" s="16" t="b">
        <v>0</v>
      </c>
      <c r="J1330" s="22" t="b">
        <v>1</v>
      </c>
      <c r="K1330" s="16" t="b">
        <v>0</v>
      </c>
      <c r="L1330" s="17" t="b">
        <v>0</v>
      </c>
      <c r="M1330" s="18"/>
      <c r="O1330" s="40"/>
      <c r="P1330" s="26" t="b">
        <v>0</v>
      </c>
      <c r="Q1330" s="27" t="b">
        <v>0</v>
      </c>
      <c r="R1330" s="28" t="b">
        <v>0</v>
      </c>
      <c r="S1330" s="39"/>
      <c r="W1330" s="40"/>
      <c r="X1330" s="39"/>
      <c r="AI1330" s="41"/>
      <c r="AJ1330" s="63" t="b">
        <v>1</v>
      </c>
      <c r="AK1330" s="63" t="b">
        <v>1</v>
      </c>
      <c r="AL1330" s="63" t="b">
        <v>1</v>
      </c>
      <c r="AM1330" s="27" t="b">
        <v>0</v>
      </c>
      <c r="AN1330" s="27" t="b">
        <v>0</v>
      </c>
      <c r="AO1330" s="28" t="b">
        <v>0</v>
      </c>
      <c r="AP1330" s="27" t="b">
        <v>0</v>
      </c>
      <c r="AQ1330" s="27" t="b">
        <v>0</v>
      </c>
      <c r="AR1330" s="27" t="b">
        <v>0</v>
      </c>
      <c r="AS1330" s="27" t="b">
        <v>0</v>
      </c>
      <c r="AT1330" s="27" t="b">
        <v>0</v>
      </c>
      <c r="AU1330" s="27" t="b">
        <v>0</v>
      </c>
      <c r="AV1330" s="27" t="b">
        <v>0</v>
      </c>
      <c r="AW1330" s="63" t="b">
        <v>1</v>
      </c>
      <c r="AX1330" s="27" t="b">
        <v>0</v>
      </c>
      <c r="AY1330" s="27" t="b">
        <v>0</v>
      </c>
      <c r="AZ1330" s="29" t="s">
        <v>101</v>
      </c>
    </row>
    <row r="1331">
      <c r="A1331" s="9" t="s">
        <v>6249</v>
      </c>
      <c r="B1331" s="42" t="s">
        <v>6250</v>
      </c>
      <c r="C1331" s="11"/>
      <c r="E1331" s="12">
        <v>12.0</v>
      </c>
      <c r="F1331" s="13" t="s">
        <v>6251</v>
      </c>
      <c r="G1331" s="14" t="s">
        <v>6252</v>
      </c>
      <c r="H1331" s="15" t="b">
        <v>1</v>
      </c>
      <c r="I1331" s="16" t="b">
        <v>0</v>
      </c>
      <c r="J1331" s="16" t="b">
        <v>0</v>
      </c>
      <c r="K1331" s="16" t="b">
        <v>0</v>
      </c>
      <c r="L1331" s="17" t="b">
        <v>0</v>
      </c>
      <c r="M1331" s="18" t="s">
        <v>6253</v>
      </c>
      <c r="O1331" s="40"/>
      <c r="P1331" s="15" t="b">
        <v>1</v>
      </c>
      <c r="Q1331" s="22" t="b">
        <v>1</v>
      </c>
      <c r="R1331" s="23" t="b">
        <v>1</v>
      </c>
      <c r="S1331" s="39"/>
      <c r="W1331" s="40"/>
      <c r="X1331" s="39"/>
      <c r="AI1331" s="41"/>
      <c r="AO1331" s="40"/>
    </row>
    <row r="1332">
      <c r="A1332" s="45" t="s">
        <v>6254</v>
      </c>
      <c r="B1332" s="45" t="s">
        <v>6255</v>
      </c>
      <c r="C1332" s="59"/>
      <c r="D1332" s="19"/>
      <c r="E1332" s="60"/>
      <c r="F1332" s="56" t="s">
        <v>6256</v>
      </c>
      <c r="G1332" s="57" t="s">
        <v>6257</v>
      </c>
      <c r="H1332" s="21" t="b">
        <v>0</v>
      </c>
      <c r="I1332" s="22" t="b">
        <v>1</v>
      </c>
      <c r="J1332" s="16" t="b">
        <v>0</v>
      </c>
      <c r="K1332" s="16" t="b">
        <v>0</v>
      </c>
      <c r="L1332" s="17" t="b">
        <v>0</v>
      </c>
      <c r="M1332" s="18"/>
      <c r="O1332" s="40"/>
      <c r="P1332" s="15" t="b">
        <v>1</v>
      </c>
      <c r="Q1332" s="22" t="b">
        <v>1</v>
      </c>
      <c r="R1332" s="23" t="b">
        <v>1</v>
      </c>
      <c r="S1332" s="61" t="b">
        <v>1</v>
      </c>
      <c r="T1332" s="22" t="b">
        <v>1</v>
      </c>
      <c r="U1332" s="22" t="b">
        <v>1</v>
      </c>
      <c r="V1332" s="16" t="b">
        <v>0</v>
      </c>
      <c r="W1332" s="17" t="b">
        <v>0</v>
      </c>
      <c r="X1332" s="15" t="b">
        <v>1</v>
      </c>
      <c r="Y1332" s="16" t="b">
        <v>0</v>
      </c>
      <c r="Z1332" s="16" t="b">
        <v>0</v>
      </c>
      <c r="AA1332" s="16" t="b">
        <v>0</v>
      </c>
      <c r="AB1332" s="16" t="b">
        <v>0</v>
      </c>
      <c r="AC1332" s="16" t="b">
        <v>0</v>
      </c>
      <c r="AD1332" s="16" t="b">
        <v>0</v>
      </c>
      <c r="AE1332" s="16" t="b">
        <v>0</v>
      </c>
      <c r="AF1332" s="16" t="b">
        <v>0</v>
      </c>
      <c r="AG1332" s="16" t="b">
        <v>0</v>
      </c>
      <c r="AH1332" s="19" t="s">
        <v>101</v>
      </c>
      <c r="AI1332" s="25" t="s">
        <v>6258</v>
      </c>
      <c r="AO1332" s="40"/>
    </row>
    <row r="1333">
      <c r="A1333" s="30" t="s">
        <v>6259</v>
      </c>
      <c r="B1333" s="31" t="s">
        <v>6260</v>
      </c>
      <c r="C1333" s="32"/>
      <c r="D1333" s="33"/>
      <c r="E1333" s="34">
        <v>30.0</v>
      </c>
      <c r="F1333" s="35" t="s">
        <v>6261</v>
      </c>
      <c r="G1333" s="36" t="s">
        <v>6262</v>
      </c>
      <c r="H1333" s="21" t="b">
        <v>0</v>
      </c>
      <c r="I1333" s="16" t="b">
        <v>0</v>
      </c>
      <c r="J1333" s="16" t="b">
        <v>0</v>
      </c>
      <c r="K1333" s="16" t="b">
        <v>0</v>
      </c>
      <c r="L1333" s="23" t="b">
        <v>1</v>
      </c>
      <c r="M1333" s="18" t="s">
        <v>6263</v>
      </c>
      <c r="N1333" s="37"/>
      <c r="O1333" s="38"/>
      <c r="P1333" s="21" t="b">
        <v>0</v>
      </c>
      <c r="Q1333" s="16" t="b">
        <v>0</v>
      </c>
      <c r="R1333" s="23" t="b">
        <v>1</v>
      </c>
      <c r="S1333" s="39"/>
      <c r="W1333" s="40"/>
      <c r="X1333" s="39"/>
      <c r="AI1333" s="41"/>
      <c r="AJ1333" s="27" t="b">
        <v>0</v>
      </c>
      <c r="AK1333" s="27" t="b">
        <v>0</v>
      </c>
      <c r="AL1333" s="27" t="b">
        <v>0</v>
      </c>
      <c r="AM1333" s="27" t="b">
        <v>0</v>
      </c>
      <c r="AN1333" s="27" t="b">
        <v>0</v>
      </c>
      <c r="AO1333" s="28" t="b">
        <v>0</v>
      </c>
      <c r="AP1333" s="27" t="b">
        <v>0</v>
      </c>
      <c r="AQ1333" s="27" t="b">
        <v>0</v>
      </c>
      <c r="AR1333" s="27" t="b">
        <v>0</v>
      </c>
      <c r="AS1333" s="27" t="b">
        <v>0</v>
      </c>
      <c r="AT1333" s="27" t="b">
        <v>0</v>
      </c>
      <c r="AU1333" s="27" t="b">
        <v>0</v>
      </c>
      <c r="AV1333" s="27" t="b">
        <v>0</v>
      </c>
      <c r="AW1333" s="27" t="b">
        <v>0</v>
      </c>
      <c r="AX1333" s="27" t="b">
        <v>0</v>
      </c>
      <c r="AY1333" s="27" t="b">
        <v>0</v>
      </c>
      <c r="AZ1333" s="29"/>
    </row>
    <row r="1334">
      <c r="A1334" s="9" t="s">
        <v>6264</v>
      </c>
      <c r="B1334" s="10"/>
      <c r="C1334" s="11"/>
      <c r="E1334" s="12">
        <v>25.0</v>
      </c>
      <c r="F1334" s="13" t="s">
        <v>6265</v>
      </c>
      <c r="G1334" s="14" t="s">
        <v>6266</v>
      </c>
      <c r="H1334" s="15" t="b">
        <v>1</v>
      </c>
      <c r="I1334" s="16" t="b">
        <v>0</v>
      </c>
      <c r="J1334" s="16" t="b">
        <v>0</v>
      </c>
      <c r="K1334" s="16" t="b">
        <v>0</v>
      </c>
      <c r="L1334" s="17" t="b">
        <v>0</v>
      </c>
      <c r="M1334" s="18" t="s">
        <v>6267</v>
      </c>
      <c r="O1334" s="40"/>
      <c r="P1334" s="21" t="b">
        <v>0</v>
      </c>
      <c r="Q1334" s="16" t="b">
        <v>0</v>
      </c>
      <c r="R1334" s="17" t="b">
        <v>0</v>
      </c>
      <c r="S1334" s="39"/>
      <c r="W1334" s="40"/>
      <c r="X1334" s="39"/>
      <c r="AI1334" s="41"/>
      <c r="AO1334" s="40"/>
    </row>
    <row r="1335">
      <c r="A1335" s="9" t="s">
        <v>6268</v>
      </c>
      <c r="B1335" s="42" t="s">
        <v>6269</v>
      </c>
      <c r="C1335" s="48" t="s">
        <v>6270</v>
      </c>
      <c r="D1335" s="50" t="s">
        <v>6271</v>
      </c>
      <c r="E1335" s="12">
        <v>10.0</v>
      </c>
      <c r="F1335" s="13" t="s">
        <v>6272</v>
      </c>
      <c r="G1335" s="14" t="s">
        <v>6273</v>
      </c>
      <c r="H1335" s="15" t="b">
        <v>1</v>
      </c>
      <c r="I1335" s="16" t="b">
        <v>0</v>
      </c>
      <c r="J1335" s="16" t="b">
        <v>0</v>
      </c>
      <c r="K1335" s="16" t="b">
        <v>0</v>
      </c>
      <c r="L1335" s="17" t="b">
        <v>0</v>
      </c>
      <c r="M1335" s="18" t="s">
        <v>216</v>
      </c>
      <c r="N1335" s="19"/>
      <c r="O1335" s="20"/>
      <c r="P1335" s="15" t="b">
        <v>1</v>
      </c>
      <c r="Q1335" s="22" t="b">
        <v>1</v>
      </c>
      <c r="R1335" s="23" t="b">
        <v>1</v>
      </c>
      <c r="S1335" s="24"/>
      <c r="T1335" s="16"/>
      <c r="U1335" s="16"/>
      <c r="V1335" s="16"/>
      <c r="W1335" s="17"/>
      <c r="X1335" s="21"/>
      <c r="Y1335" s="16"/>
      <c r="Z1335" s="16"/>
      <c r="AA1335" s="16"/>
      <c r="AB1335" s="16"/>
      <c r="AC1335" s="16"/>
      <c r="AD1335" s="16"/>
      <c r="AE1335" s="16"/>
      <c r="AF1335" s="16"/>
      <c r="AG1335" s="16"/>
      <c r="AH1335" s="19"/>
      <c r="AI1335" s="25"/>
      <c r="AJ1335" s="27"/>
      <c r="AK1335" s="27"/>
      <c r="AL1335" s="27"/>
      <c r="AM1335" s="27"/>
      <c r="AN1335" s="27"/>
      <c r="AO1335" s="28"/>
      <c r="AP1335" s="27"/>
      <c r="AQ1335" s="27"/>
      <c r="AR1335" s="27"/>
      <c r="AS1335" s="27"/>
      <c r="AT1335" s="27"/>
      <c r="AU1335" s="27"/>
      <c r="AV1335" s="27"/>
      <c r="AW1335" s="27"/>
      <c r="AX1335" s="27"/>
      <c r="AY1335" s="27"/>
      <c r="AZ1335" s="29"/>
    </row>
    <row r="1336">
      <c r="A1336" s="9" t="s">
        <v>6274</v>
      </c>
      <c r="B1336" s="42" t="s">
        <v>6275</v>
      </c>
      <c r="C1336" s="11"/>
      <c r="D1336" s="50" t="s">
        <v>6276</v>
      </c>
      <c r="E1336" s="12">
        <v>4.0</v>
      </c>
      <c r="F1336" s="13" t="s">
        <v>6277</v>
      </c>
      <c r="G1336" s="14" t="s">
        <v>6278</v>
      </c>
      <c r="H1336" s="15" t="b">
        <v>1</v>
      </c>
      <c r="I1336" s="16" t="b">
        <v>0</v>
      </c>
      <c r="J1336" s="16" t="b">
        <v>0</v>
      </c>
      <c r="K1336" s="16" t="b">
        <v>0</v>
      </c>
      <c r="L1336" s="17" t="b">
        <v>0</v>
      </c>
      <c r="M1336" s="18" t="s">
        <v>216</v>
      </c>
      <c r="O1336" s="40"/>
      <c r="P1336" s="15" t="b">
        <v>1</v>
      </c>
      <c r="Q1336" s="22" t="b">
        <v>1</v>
      </c>
      <c r="R1336" s="23" t="b">
        <v>1</v>
      </c>
      <c r="S1336" s="39"/>
      <c r="W1336" s="40"/>
      <c r="X1336" s="39"/>
      <c r="AI1336" s="41"/>
      <c r="AO1336" s="40"/>
    </row>
    <row r="1337">
      <c r="A1337" s="9" t="s">
        <v>6279</v>
      </c>
      <c r="B1337" s="10"/>
      <c r="C1337" s="11"/>
      <c r="E1337" s="12">
        <v>30.0</v>
      </c>
      <c r="F1337" s="13" t="s">
        <v>6280</v>
      </c>
      <c r="G1337" s="78" t="s">
        <v>6281</v>
      </c>
      <c r="H1337" s="15" t="b">
        <v>1</v>
      </c>
      <c r="I1337" s="16" t="b">
        <v>0</v>
      </c>
      <c r="J1337" s="16" t="b">
        <v>0</v>
      </c>
      <c r="K1337" s="16" t="b">
        <v>0</v>
      </c>
      <c r="L1337" s="17" t="b">
        <v>0</v>
      </c>
      <c r="M1337" s="18" t="s">
        <v>6282</v>
      </c>
      <c r="N1337" s="19"/>
      <c r="O1337" s="20"/>
      <c r="P1337" s="15" t="b">
        <v>1</v>
      </c>
      <c r="Q1337" s="22" t="b">
        <v>1</v>
      </c>
      <c r="R1337" s="23" t="b">
        <v>1</v>
      </c>
      <c r="S1337" s="24"/>
      <c r="T1337" s="16"/>
      <c r="U1337" s="16"/>
      <c r="V1337" s="16"/>
      <c r="W1337" s="17"/>
      <c r="X1337" s="21"/>
      <c r="Y1337" s="16"/>
      <c r="Z1337" s="16"/>
      <c r="AA1337" s="16"/>
      <c r="AB1337" s="16"/>
      <c r="AC1337" s="16"/>
      <c r="AD1337" s="16"/>
      <c r="AE1337" s="16"/>
      <c r="AF1337" s="16"/>
      <c r="AG1337" s="16"/>
      <c r="AH1337" s="19"/>
      <c r="AI1337" s="25"/>
      <c r="AJ1337" s="27"/>
      <c r="AK1337" s="27"/>
      <c r="AL1337" s="27"/>
      <c r="AM1337" s="27"/>
      <c r="AN1337" s="27"/>
      <c r="AO1337" s="28"/>
      <c r="AP1337" s="27"/>
      <c r="AQ1337" s="27"/>
      <c r="AR1337" s="27"/>
      <c r="AS1337" s="27"/>
      <c r="AT1337" s="27"/>
      <c r="AU1337" s="27"/>
      <c r="AV1337" s="27"/>
      <c r="AW1337" s="27"/>
      <c r="AX1337" s="27"/>
      <c r="AY1337" s="27"/>
      <c r="AZ1337" s="29"/>
    </row>
    <row r="1338">
      <c r="A1338" s="45" t="s">
        <v>6283</v>
      </c>
      <c r="B1338" s="37"/>
      <c r="C1338" s="32" t="s">
        <v>6284</v>
      </c>
      <c r="D1338" s="29"/>
      <c r="E1338" s="46">
        <v>2.0</v>
      </c>
      <c r="F1338" s="29"/>
      <c r="G1338" s="47" t="s">
        <v>6285</v>
      </c>
      <c r="H1338" s="21" t="b">
        <v>0</v>
      </c>
      <c r="I1338" s="16" t="b">
        <v>0</v>
      </c>
      <c r="J1338" s="22" t="b">
        <v>1</v>
      </c>
      <c r="K1338" s="16" t="b">
        <v>0</v>
      </c>
      <c r="L1338" s="17" t="b">
        <v>0</v>
      </c>
      <c r="M1338" s="18"/>
      <c r="O1338" s="40"/>
      <c r="P1338" s="26" t="b">
        <v>0</v>
      </c>
      <c r="Q1338" s="27" t="b">
        <v>0</v>
      </c>
      <c r="R1338" s="28" t="b">
        <v>0</v>
      </c>
      <c r="X1338" s="39"/>
      <c r="AI1338" s="41"/>
      <c r="AJ1338" s="66" t="b">
        <v>1</v>
      </c>
      <c r="AK1338" s="27" t="b">
        <v>0</v>
      </c>
      <c r="AL1338" s="27" t="b">
        <v>0</v>
      </c>
      <c r="AM1338" s="27" t="b">
        <v>0</v>
      </c>
      <c r="AN1338" s="27" t="b">
        <v>0</v>
      </c>
      <c r="AO1338" s="28" t="b">
        <v>0</v>
      </c>
      <c r="AP1338" s="27" t="b">
        <v>0</v>
      </c>
      <c r="AQ1338" s="63" t="b">
        <v>1</v>
      </c>
      <c r="AR1338" s="27" t="b">
        <v>0</v>
      </c>
      <c r="AS1338" s="27" t="b">
        <v>0</v>
      </c>
      <c r="AT1338" s="27" t="b">
        <v>0</v>
      </c>
      <c r="AU1338" s="27" t="b">
        <v>0</v>
      </c>
      <c r="AV1338" s="27" t="b">
        <v>0</v>
      </c>
      <c r="AW1338" s="27" t="b">
        <v>0</v>
      </c>
      <c r="AX1338" s="27" t="b">
        <v>0</v>
      </c>
      <c r="AY1338" s="27" t="b">
        <v>0</v>
      </c>
      <c r="AZ1338" s="29" t="s">
        <v>101</v>
      </c>
    </row>
    <row r="1339">
      <c r="A1339" s="30" t="s">
        <v>6286</v>
      </c>
      <c r="B1339" s="31" t="s">
        <v>6287</v>
      </c>
      <c r="C1339" s="32"/>
      <c r="D1339" s="33"/>
      <c r="E1339" s="34">
        <v>500.0</v>
      </c>
      <c r="F1339" s="35"/>
      <c r="G1339" s="36" t="s">
        <v>6288</v>
      </c>
      <c r="H1339" s="21" t="b">
        <v>0</v>
      </c>
      <c r="I1339" s="16" t="b">
        <v>0</v>
      </c>
      <c r="J1339" s="16" t="b">
        <v>0</v>
      </c>
      <c r="K1339" s="16" t="b">
        <v>0</v>
      </c>
      <c r="L1339" s="23" t="b">
        <v>1</v>
      </c>
      <c r="M1339" s="18" t="s">
        <v>6289</v>
      </c>
      <c r="N1339" s="37"/>
      <c r="O1339" s="38"/>
      <c r="P1339" s="21" t="b">
        <v>0</v>
      </c>
      <c r="Q1339" s="16" t="b">
        <v>0</v>
      </c>
      <c r="R1339" s="23" t="b">
        <v>1</v>
      </c>
      <c r="X1339" s="39"/>
      <c r="AI1339" s="41"/>
      <c r="AJ1339" s="26" t="b">
        <v>0</v>
      </c>
      <c r="AK1339" s="27" t="b">
        <v>0</v>
      </c>
      <c r="AL1339" s="27" t="b">
        <v>0</v>
      </c>
      <c r="AM1339" s="27" t="b">
        <v>0</v>
      </c>
      <c r="AN1339" s="27" t="b">
        <v>0</v>
      </c>
      <c r="AO1339" s="28" t="b">
        <v>0</v>
      </c>
      <c r="AP1339" s="27" t="b">
        <v>0</v>
      </c>
      <c r="AQ1339" s="27" t="b">
        <v>0</v>
      </c>
      <c r="AR1339" s="27" t="b">
        <v>0</v>
      </c>
      <c r="AS1339" s="27" t="b">
        <v>0</v>
      </c>
      <c r="AT1339" s="27" t="b">
        <v>0</v>
      </c>
      <c r="AU1339" s="27" t="b">
        <v>0</v>
      </c>
      <c r="AV1339" s="27" t="b">
        <v>0</v>
      </c>
      <c r="AW1339" s="27" t="b">
        <v>0</v>
      </c>
      <c r="AX1339" s="27" t="b">
        <v>0</v>
      </c>
      <c r="AY1339" s="27" t="b">
        <v>0</v>
      </c>
      <c r="AZ1339" s="29"/>
    </row>
    <row r="1340">
      <c r="A1340" s="30" t="s">
        <v>6290</v>
      </c>
      <c r="B1340" s="31" t="s">
        <v>6291</v>
      </c>
      <c r="C1340" s="44" t="s">
        <v>6292</v>
      </c>
      <c r="D1340" s="54" t="s">
        <v>6293</v>
      </c>
      <c r="E1340" s="60"/>
      <c r="F1340" s="35"/>
      <c r="G1340" s="36" t="s">
        <v>6294</v>
      </c>
      <c r="H1340" s="21" t="b">
        <v>0</v>
      </c>
      <c r="I1340" s="16" t="b">
        <v>0</v>
      </c>
      <c r="J1340" s="16" t="b">
        <v>0</v>
      </c>
      <c r="K1340" s="16" t="b">
        <v>0</v>
      </c>
      <c r="L1340" s="23" t="b">
        <v>1</v>
      </c>
      <c r="M1340" s="18" t="s">
        <v>6295</v>
      </c>
      <c r="N1340" s="37"/>
      <c r="O1340" s="38"/>
      <c r="P1340" s="15" t="b">
        <v>1</v>
      </c>
      <c r="Q1340" s="22" t="b">
        <v>1</v>
      </c>
      <c r="R1340" s="23" t="b">
        <v>1</v>
      </c>
      <c r="X1340" s="39"/>
      <c r="AI1340" s="41"/>
      <c r="AJ1340" s="26" t="b">
        <v>0</v>
      </c>
      <c r="AK1340" s="27" t="b">
        <v>0</v>
      </c>
      <c r="AL1340" s="27" t="b">
        <v>0</v>
      </c>
      <c r="AM1340" s="27" t="b">
        <v>0</v>
      </c>
      <c r="AN1340" s="27" t="b">
        <v>0</v>
      </c>
      <c r="AO1340" s="28" t="b">
        <v>0</v>
      </c>
      <c r="AP1340" s="27" t="b">
        <v>0</v>
      </c>
      <c r="AQ1340" s="27" t="b">
        <v>0</v>
      </c>
      <c r="AR1340" s="27" t="b">
        <v>0</v>
      </c>
      <c r="AS1340" s="27" t="b">
        <v>0</v>
      </c>
      <c r="AT1340" s="27" t="b">
        <v>0</v>
      </c>
      <c r="AU1340" s="27" t="b">
        <v>0</v>
      </c>
      <c r="AV1340" s="27" t="b">
        <v>0</v>
      </c>
      <c r="AW1340" s="27" t="b">
        <v>0</v>
      </c>
      <c r="AX1340" s="27" t="b">
        <v>0</v>
      </c>
      <c r="AY1340" s="27" t="b">
        <v>0</v>
      </c>
      <c r="AZ1340" s="29"/>
    </row>
    <row r="1341">
      <c r="A1341" s="45" t="s">
        <v>6296</v>
      </c>
      <c r="B1341" s="37" t="s">
        <v>6297</v>
      </c>
      <c r="C1341" s="32">
        <v>9.17904916213E11</v>
      </c>
      <c r="D1341" s="33" t="s">
        <v>6298</v>
      </c>
      <c r="E1341" s="46">
        <v>10.0</v>
      </c>
      <c r="F1341" s="29"/>
      <c r="G1341" s="47"/>
      <c r="H1341" s="21" t="b">
        <v>0</v>
      </c>
      <c r="I1341" s="16" t="b">
        <v>0</v>
      </c>
      <c r="J1341" s="22" t="b">
        <v>1</v>
      </c>
      <c r="K1341" s="16" t="b">
        <v>0</v>
      </c>
      <c r="L1341" s="17" t="b">
        <v>0</v>
      </c>
      <c r="M1341" s="18"/>
      <c r="O1341" s="40"/>
      <c r="P1341" s="66" t="b">
        <v>1</v>
      </c>
      <c r="Q1341" s="27" t="b">
        <v>0</v>
      </c>
      <c r="R1341" s="64" t="b">
        <v>1</v>
      </c>
      <c r="X1341" s="39"/>
      <c r="AI1341" s="41"/>
      <c r="AJ1341" s="26" t="b">
        <v>0</v>
      </c>
      <c r="AK1341" s="27" t="b">
        <v>0</v>
      </c>
      <c r="AL1341" s="27" t="b">
        <v>0</v>
      </c>
      <c r="AM1341" s="27" t="b">
        <v>0</v>
      </c>
      <c r="AN1341" s="27" t="b">
        <v>0</v>
      </c>
      <c r="AO1341" s="64" t="b">
        <v>1</v>
      </c>
      <c r="AP1341" s="27" t="b">
        <v>0</v>
      </c>
      <c r="AQ1341" s="27" t="b">
        <v>0</v>
      </c>
      <c r="AR1341" s="27" t="b">
        <v>0</v>
      </c>
      <c r="AS1341" s="27" t="b">
        <v>0</v>
      </c>
      <c r="AT1341" s="27" t="b">
        <v>0</v>
      </c>
      <c r="AU1341" s="27" t="b">
        <v>0</v>
      </c>
      <c r="AV1341" s="27" t="b">
        <v>0</v>
      </c>
      <c r="AW1341" s="27" t="b">
        <v>0</v>
      </c>
      <c r="AX1341" s="27" t="b">
        <v>0</v>
      </c>
      <c r="AY1341" s="27" t="b">
        <v>0</v>
      </c>
      <c r="AZ1341" s="68" t="s">
        <v>203</v>
      </c>
    </row>
    <row r="1342">
      <c r="A1342" s="9" t="s">
        <v>6299</v>
      </c>
      <c r="B1342" s="10"/>
      <c r="C1342" s="48" t="s">
        <v>6300</v>
      </c>
      <c r="E1342" s="12">
        <v>3.0</v>
      </c>
      <c r="F1342" s="13" t="s">
        <v>6301</v>
      </c>
      <c r="G1342" s="14" t="s">
        <v>6302</v>
      </c>
      <c r="H1342" s="15" t="b">
        <v>1</v>
      </c>
      <c r="I1342" s="16" t="b">
        <v>0</v>
      </c>
      <c r="J1342" s="16" t="b">
        <v>0</v>
      </c>
      <c r="K1342" s="16" t="b">
        <v>0</v>
      </c>
      <c r="L1342" s="17" t="b">
        <v>0</v>
      </c>
      <c r="M1342" s="18" t="s">
        <v>6303</v>
      </c>
      <c r="O1342" s="40"/>
      <c r="P1342" s="21" t="b">
        <v>0</v>
      </c>
      <c r="Q1342" s="16" t="b">
        <v>0</v>
      </c>
      <c r="R1342" s="23" t="b">
        <v>1</v>
      </c>
      <c r="X1342" s="39"/>
      <c r="AI1342" s="41"/>
      <c r="AJ1342" s="39"/>
      <c r="AO1342" s="40"/>
    </row>
    <row r="1343">
      <c r="A1343" s="45" t="s">
        <v>6304</v>
      </c>
      <c r="B1343" s="45"/>
      <c r="C1343" s="55" t="s">
        <v>6305</v>
      </c>
      <c r="D1343" s="19"/>
      <c r="E1343" s="34">
        <v>5.0</v>
      </c>
      <c r="F1343" s="56" t="s">
        <v>6306</v>
      </c>
      <c r="G1343" s="57" t="s">
        <v>6307</v>
      </c>
      <c r="H1343" s="21" t="b">
        <v>0</v>
      </c>
      <c r="I1343" s="22" t="b">
        <v>1</v>
      </c>
      <c r="J1343" s="16" t="b">
        <v>0</v>
      </c>
      <c r="K1343" s="16" t="b">
        <v>0</v>
      </c>
      <c r="L1343" s="17" t="b">
        <v>0</v>
      </c>
      <c r="M1343" s="18"/>
      <c r="O1343" s="40"/>
      <c r="P1343" s="21" t="b">
        <v>0</v>
      </c>
      <c r="Q1343" s="16" t="b">
        <v>0</v>
      </c>
      <c r="R1343" s="23" t="b">
        <v>1</v>
      </c>
      <c r="S1343" s="75" t="b">
        <v>1</v>
      </c>
      <c r="T1343" s="22" t="b">
        <v>1</v>
      </c>
      <c r="U1343" s="22" t="b">
        <v>1</v>
      </c>
      <c r="V1343" s="22" t="b">
        <v>1</v>
      </c>
      <c r="W1343" s="16" t="b">
        <v>0</v>
      </c>
      <c r="X1343" s="21" t="b">
        <v>0</v>
      </c>
      <c r="Y1343" s="22" t="b">
        <v>1</v>
      </c>
      <c r="Z1343" s="16" t="b">
        <v>0</v>
      </c>
      <c r="AA1343" s="16" t="b">
        <v>0</v>
      </c>
      <c r="AB1343" s="16" t="b">
        <v>0</v>
      </c>
      <c r="AC1343" s="16" t="b">
        <v>0</v>
      </c>
      <c r="AD1343" s="16" t="b">
        <v>0</v>
      </c>
      <c r="AE1343" s="16" t="b">
        <v>0</v>
      </c>
      <c r="AF1343" s="16" t="b">
        <v>0</v>
      </c>
      <c r="AG1343" s="16" t="b">
        <v>0</v>
      </c>
      <c r="AH1343" s="19" t="s">
        <v>101</v>
      </c>
      <c r="AI1343" s="25" t="s">
        <v>6308</v>
      </c>
      <c r="AJ1343" s="39"/>
      <c r="AO1343" s="40"/>
    </row>
    <row r="1344">
      <c r="A1344" s="45" t="s">
        <v>6309</v>
      </c>
      <c r="B1344" s="45" t="s">
        <v>6310</v>
      </c>
      <c r="C1344" s="59"/>
      <c r="D1344" s="19"/>
      <c r="E1344" s="34">
        <v>1.0</v>
      </c>
      <c r="F1344" s="45"/>
      <c r="G1344" s="57" t="s">
        <v>6311</v>
      </c>
      <c r="H1344" s="21" t="b">
        <v>0</v>
      </c>
      <c r="I1344" s="22" t="b">
        <v>1</v>
      </c>
      <c r="J1344" s="16" t="b">
        <v>0</v>
      </c>
      <c r="K1344" s="16" t="b">
        <v>0</v>
      </c>
      <c r="L1344" s="17" t="b">
        <v>0</v>
      </c>
      <c r="M1344" s="18"/>
      <c r="O1344" s="40"/>
      <c r="P1344" s="21" t="b">
        <v>0</v>
      </c>
      <c r="Q1344" s="16" t="b">
        <v>0</v>
      </c>
      <c r="R1344" s="17" t="b">
        <v>0</v>
      </c>
      <c r="S1344" s="75" t="b">
        <v>1</v>
      </c>
      <c r="T1344" s="22" t="b">
        <v>1</v>
      </c>
      <c r="U1344" s="22" t="b">
        <v>1</v>
      </c>
      <c r="V1344" s="16" t="b">
        <v>0</v>
      </c>
      <c r="W1344" s="16" t="b">
        <v>0</v>
      </c>
      <c r="X1344" s="15" t="b">
        <v>1</v>
      </c>
      <c r="Y1344" s="16" t="b">
        <v>0</v>
      </c>
      <c r="Z1344" s="16" t="b">
        <v>0</v>
      </c>
      <c r="AA1344" s="16" t="b">
        <v>0</v>
      </c>
      <c r="AB1344" s="16" t="b">
        <v>0</v>
      </c>
      <c r="AC1344" s="16" t="b">
        <v>0</v>
      </c>
      <c r="AD1344" s="16" t="b">
        <v>0</v>
      </c>
      <c r="AE1344" s="16" t="b">
        <v>0</v>
      </c>
      <c r="AF1344" s="16" t="b">
        <v>0</v>
      </c>
      <c r="AG1344" s="16" t="b">
        <v>0</v>
      </c>
      <c r="AH1344" s="19" t="s">
        <v>101</v>
      </c>
      <c r="AI1344" s="25" t="s">
        <v>6312</v>
      </c>
      <c r="AJ1344" s="39"/>
      <c r="AO1344" s="40"/>
    </row>
    <row r="1345">
      <c r="A1345" s="30" t="s">
        <v>6313</v>
      </c>
      <c r="B1345" s="31" t="s">
        <v>6314</v>
      </c>
      <c r="C1345" s="44" t="s">
        <v>6315</v>
      </c>
      <c r="D1345" s="33"/>
      <c r="E1345" s="34">
        <v>3000.0</v>
      </c>
      <c r="F1345" s="35"/>
      <c r="G1345" s="36" t="s">
        <v>6316</v>
      </c>
      <c r="H1345" s="21" t="b">
        <v>0</v>
      </c>
      <c r="I1345" s="16" t="b">
        <v>0</v>
      </c>
      <c r="J1345" s="16" t="b">
        <v>0</v>
      </c>
      <c r="K1345" s="16" t="b">
        <v>0</v>
      </c>
      <c r="L1345" s="23" t="b">
        <v>1</v>
      </c>
      <c r="M1345" s="18" t="s">
        <v>6317</v>
      </c>
      <c r="N1345" s="37"/>
      <c r="O1345" s="38"/>
      <c r="P1345" s="21" t="b">
        <v>0</v>
      </c>
      <c r="Q1345" s="22" t="b">
        <v>1</v>
      </c>
      <c r="R1345" s="23" t="b">
        <v>1</v>
      </c>
      <c r="X1345" s="39"/>
      <c r="AI1345" s="41"/>
      <c r="AJ1345" s="26" t="b">
        <v>0</v>
      </c>
      <c r="AK1345" s="27" t="b">
        <v>0</v>
      </c>
      <c r="AL1345" s="27" t="b">
        <v>0</v>
      </c>
      <c r="AM1345" s="27" t="b">
        <v>0</v>
      </c>
      <c r="AN1345" s="27" t="b">
        <v>0</v>
      </c>
      <c r="AO1345" s="28" t="b">
        <v>0</v>
      </c>
      <c r="AP1345" s="27" t="b">
        <v>0</v>
      </c>
      <c r="AQ1345" s="27" t="b">
        <v>0</v>
      </c>
      <c r="AR1345" s="27" t="b">
        <v>0</v>
      </c>
      <c r="AS1345" s="27" t="b">
        <v>0</v>
      </c>
      <c r="AT1345" s="27" t="b">
        <v>0</v>
      </c>
      <c r="AU1345" s="27" t="b">
        <v>0</v>
      </c>
      <c r="AV1345" s="27" t="b">
        <v>0</v>
      </c>
      <c r="AW1345" s="27" t="b">
        <v>0</v>
      </c>
      <c r="AX1345" s="27" t="b">
        <v>0</v>
      </c>
      <c r="AY1345" s="27" t="b">
        <v>0</v>
      </c>
      <c r="AZ1345" s="29"/>
    </row>
    <row r="1346">
      <c r="A1346" s="9" t="s">
        <v>6318</v>
      </c>
      <c r="B1346" s="42" t="s">
        <v>6319</v>
      </c>
      <c r="C1346" s="48" t="s">
        <v>6320</v>
      </c>
      <c r="E1346" s="12" t="s">
        <v>6321</v>
      </c>
      <c r="F1346" s="13" t="s">
        <v>6322</v>
      </c>
      <c r="G1346" s="14" t="s">
        <v>6323</v>
      </c>
      <c r="H1346" s="15" t="b">
        <v>1</v>
      </c>
      <c r="I1346" s="16" t="b">
        <v>0</v>
      </c>
      <c r="J1346" s="16" t="b">
        <v>0</v>
      </c>
      <c r="K1346" s="16" t="b">
        <v>0</v>
      </c>
      <c r="L1346" s="17" t="b">
        <v>0</v>
      </c>
      <c r="M1346" s="18" t="s">
        <v>6324</v>
      </c>
      <c r="N1346" s="19"/>
      <c r="O1346" s="20"/>
      <c r="P1346" s="21" t="b">
        <v>0</v>
      </c>
      <c r="Q1346" s="22" t="b">
        <v>1</v>
      </c>
      <c r="R1346" s="17" t="b">
        <v>0</v>
      </c>
      <c r="S1346" s="74"/>
      <c r="T1346" s="16"/>
      <c r="U1346" s="16"/>
      <c r="V1346" s="16"/>
      <c r="W1346" s="16"/>
      <c r="X1346" s="21"/>
      <c r="Y1346" s="16"/>
      <c r="Z1346" s="16"/>
      <c r="AA1346" s="16"/>
      <c r="AB1346" s="16"/>
      <c r="AC1346" s="16"/>
      <c r="AD1346" s="16"/>
      <c r="AE1346" s="16"/>
      <c r="AF1346" s="16"/>
      <c r="AG1346" s="16"/>
      <c r="AH1346" s="19"/>
      <c r="AI1346" s="25"/>
      <c r="AJ1346" s="26"/>
      <c r="AK1346" s="27"/>
      <c r="AL1346" s="27"/>
      <c r="AM1346" s="27"/>
      <c r="AN1346" s="27"/>
      <c r="AO1346" s="28"/>
      <c r="AP1346" s="27"/>
      <c r="AQ1346" s="27"/>
      <c r="AR1346" s="27"/>
      <c r="AS1346" s="27"/>
      <c r="AT1346" s="27"/>
      <c r="AU1346" s="27"/>
      <c r="AV1346" s="27"/>
      <c r="AW1346" s="27"/>
      <c r="AX1346" s="27"/>
      <c r="AY1346" s="27"/>
      <c r="AZ1346" s="71"/>
    </row>
    <row r="1347">
      <c r="A1347" s="9" t="s">
        <v>6325</v>
      </c>
      <c r="B1347" s="42" t="s">
        <v>6326</v>
      </c>
      <c r="C1347" s="48" t="s">
        <v>6327</v>
      </c>
      <c r="D1347" s="50" t="s">
        <v>6328</v>
      </c>
      <c r="E1347" s="12">
        <v>8.0</v>
      </c>
      <c r="F1347" s="13" t="s">
        <v>6329</v>
      </c>
      <c r="G1347" s="14" t="s">
        <v>6330</v>
      </c>
      <c r="H1347" s="15" t="b">
        <v>1</v>
      </c>
      <c r="I1347" s="16" t="b">
        <v>0</v>
      </c>
      <c r="J1347" s="16" t="b">
        <v>0</v>
      </c>
      <c r="K1347" s="16" t="b">
        <v>0</v>
      </c>
      <c r="L1347" s="17" t="b">
        <v>0</v>
      </c>
      <c r="M1347" s="18" t="s">
        <v>2962</v>
      </c>
      <c r="O1347" s="40"/>
      <c r="P1347" s="15" t="b">
        <v>1</v>
      </c>
      <c r="Q1347" s="16" t="b">
        <v>0</v>
      </c>
      <c r="R1347" s="17" t="b">
        <v>0</v>
      </c>
      <c r="X1347" s="39"/>
      <c r="AI1347" s="41"/>
      <c r="AJ1347" s="39"/>
      <c r="AO1347" s="40"/>
    </row>
    <row r="1348">
      <c r="A1348" s="45" t="s">
        <v>6331</v>
      </c>
      <c r="B1348" s="45"/>
      <c r="C1348" s="59"/>
      <c r="D1348" s="56" t="s">
        <v>6332</v>
      </c>
      <c r="E1348" s="34">
        <v>50.0</v>
      </c>
      <c r="F1348" s="56" t="s">
        <v>6333</v>
      </c>
      <c r="G1348" s="57" t="s">
        <v>6334</v>
      </c>
      <c r="H1348" s="21" t="b">
        <v>0</v>
      </c>
      <c r="I1348" s="22" t="b">
        <v>1</v>
      </c>
      <c r="J1348" s="16" t="b">
        <v>0</v>
      </c>
      <c r="K1348" s="16" t="b">
        <v>0</v>
      </c>
      <c r="L1348" s="17" t="b">
        <v>0</v>
      </c>
      <c r="M1348" s="18"/>
      <c r="O1348" s="40"/>
      <c r="P1348" s="15" t="b">
        <v>1</v>
      </c>
      <c r="Q1348" s="16" t="b">
        <v>0</v>
      </c>
      <c r="R1348" s="17" t="b">
        <v>0</v>
      </c>
      <c r="S1348" s="75" t="b">
        <v>1</v>
      </c>
      <c r="T1348" s="22" t="b">
        <v>1</v>
      </c>
      <c r="U1348" s="16" t="b">
        <v>0</v>
      </c>
      <c r="V1348" s="16" t="b">
        <v>0</v>
      </c>
      <c r="W1348" s="16" t="b">
        <v>0</v>
      </c>
      <c r="X1348" s="21" t="b">
        <v>0</v>
      </c>
      <c r="Y1348" s="22" t="b">
        <v>1</v>
      </c>
      <c r="Z1348" s="16" t="b">
        <v>0</v>
      </c>
      <c r="AA1348" s="16" t="b">
        <v>0</v>
      </c>
      <c r="AB1348" s="16" t="b">
        <v>0</v>
      </c>
      <c r="AC1348" s="16" t="b">
        <v>0</v>
      </c>
      <c r="AD1348" s="16" t="b">
        <v>0</v>
      </c>
      <c r="AE1348" s="16" t="b">
        <v>0</v>
      </c>
      <c r="AF1348" s="16" t="b">
        <v>0</v>
      </c>
      <c r="AG1348" s="16" t="b">
        <v>0</v>
      </c>
      <c r="AH1348" s="19" t="s">
        <v>101</v>
      </c>
      <c r="AI1348" s="25" t="s">
        <v>6335</v>
      </c>
      <c r="AJ1348" s="39"/>
      <c r="AO1348" s="40"/>
    </row>
    <row r="1349">
      <c r="A1349" s="45" t="s">
        <v>6336</v>
      </c>
      <c r="B1349" s="37"/>
      <c r="C1349" s="67"/>
      <c r="D1349" s="29"/>
      <c r="E1349" s="46">
        <v>10.0</v>
      </c>
      <c r="F1349" s="33" t="s">
        <v>6337</v>
      </c>
      <c r="G1349" s="47" t="s">
        <v>6338</v>
      </c>
      <c r="H1349" s="21" t="b">
        <v>0</v>
      </c>
      <c r="I1349" s="16" t="b">
        <v>0</v>
      </c>
      <c r="J1349" s="22" t="b">
        <v>1</v>
      </c>
      <c r="K1349" s="16" t="b">
        <v>0</v>
      </c>
      <c r="L1349" s="17" t="b">
        <v>0</v>
      </c>
      <c r="M1349" s="18"/>
      <c r="O1349" s="40"/>
      <c r="P1349" s="26" t="b">
        <v>0</v>
      </c>
      <c r="Q1349" s="27" t="b">
        <v>0</v>
      </c>
      <c r="R1349" s="28" t="b">
        <v>0</v>
      </c>
      <c r="X1349" s="39"/>
      <c r="AI1349" s="41"/>
      <c r="AJ1349" s="26" t="b">
        <v>0</v>
      </c>
      <c r="AK1349" s="27" t="b">
        <v>0</v>
      </c>
      <c r="AL1349" s="27" t="b">
        <v>0</v>
      </c>
      <c r="AM1349" s="63" t="b">
        <v>1</v>
      </c>
      <c r="AN1349" s="27" t="b">
        <v>0</v>
      </c>
      <c r="AO1349" s="28" t="b">
        <v>0</v>
      </c>
      <c r="AP1349" s="27" t="b">
        <v>0</v>
      </c>
      <c r="AQ1349" s="63" t="b">
        <v>1</v>
      </c>
      <c r="AR1349" s="27" t="b">
        <v>0</v>
      </c>
      <c r="AS1349" s="27" t="b">
        <v>0</v>
      </c>
      <c r="AT1349" s="27" t="b">
        <v>0</v>
      </c>
      <c r="AU1349" s="27" t="b">
        <v>0</v>
      </c>
      <c r="AV1349" s="27" t="b">
        <v>0</v>
      </c>
      <c r="AW1349" s="27" t="b">
        <v>0</v>
      </c>
      <c r="AX1349" s="27" t="b">
        <v>0</v>
      </c>
      <c r="AY1349" s="27" t="b">
        <v>0</v>
      </c>
      <c r="AZ1349" s="29" t="s">
        <v>101</v>
      </c>
    </row>
    <row r="1350">
      <c r="A1350" s="45" t="s">
        <v>6339</v>
      </c>
      <c r="B1350" s="37" t="s">
        <v>6340</v>
      </c>
      <c r="C1350" s="32" t="s">
        <v>6341</v>
      </c>
      <c r="D1350" s="37" t="s">
        <v>6342</v>
      </c>
      <c r="E1350" s="46">
        <v>1.0</v>
      </c>
      <c r="F1350" s="29"/>
      <c r="G1350" s="47" t="s">
        <v>6343</v>
      </c>
      <c r="H1350" s="21" t="b">
        <v>0</v>
      </c>
      <c r="I1350" s="16" t="b">
        <v>0</v>
      </c>
      <c r="J1350" s="22" t="b">
        <v>1</v>
      </c>
      <c r="K1350" s="16" t="b">
        <v>0</v>
      </c>
      <c r="L1350" s="17" t="b">
        <v>0</v>
      </c>
      <c r="M1350" s="18"/>
      <c r="O1350" s="40"/>
      <c r="P1350" s="26" t="b">
        <v>0</v>
      </c>
      <c r="Q1350" s="27" t="b">
        <v>0</v>
      </c>
      <c r="R1350" s="28" t="b">
        <v>0</v>
      </c>
      <c r="X1350" s="39"/>
      <c r="AI1350" s="41"/>
      <c r="AJ1350" s="66" t="b">
        <v>1</v>
      </c>
      <c r="AK1350" s="27" t="b">
        <v>0</v>
      </c>
      <c r="AL1350" s="27" t="b">
        <v>0</v>
      </c>
      <c r="AM1350" s="27" t="b">
        <v>0</v>
      </c>
      <c r="AN1350" s="27" t="b">
        <v>0</v>
      </c>
      <c r="AO1350" s="28" t="b">
        <v>0</v>
      </c>
      <c r="AP1350" s="27" t="b">
        <v>0</v>
      </c>
      <c r="AQ1350" s="63" t="b">
        <v>1</v>
      </c>
      <c r="AR1350" s="27" t="b">
        <v>0</v>
      </c>
      <c r="AS1350" s="27" t="b">
        <v>0</v>
      </c>
      <c r="AT1350" s="27" t="b">
        <v>0</v>
      </c>
      <c r="AU1350" s="27" t="b">
        <v>0</v>
      </c>
      <c r="AV1350" s="27" t="b">
        <v>0</v>
      </c>
      <c r="AW1350" s="27" t="b">
        <v>0</v>
      </c>
      <c r="AX1350" s="27" t="b">
        <v>0</v>
      </c>
      <c r="AY1350" s="27" t="b">
        <v>0</v>
      </c>
      <c r="AZ1350" s="29" t="s">
        <v>101</v>
      </c>
    </row>
    <row r="1351">
      <c r="A1351" s="9" t="s">
        <v>6344</v>
      </c>
      <c r="B1351" s="10"/>
      <c r="C1351" s="48" t="s">
        <v>6345</v>
      </c>
      <c r="E1351" s="12">
        <v>12.0</v>
      </c>
      <c r="F1351" s="10"/>
      <c r="G1351" s="14" t="s">
        <v>6346</v>
      </c>
      <c r="H1351" s="15" t="b">
        <v>1</v>
      </c>
      <c r="I1351" s="16" t="b">
        <v>0</v>
      </c>
      <c r="J1351" s="16" t="b">
        <v>0</v>
      </c>
      <c r="K1351" s="16" t="b">
        <v>0</v>
      </c>
      <c r="L1351" s="17" t="b">
        <v>0</v>
      </c>
      <c r="M1351" s="18" t="s">
        <v>290</v>
      </c>
      <c r="O1351" s="40"/>
      <c r="P1351" s="15" t="b">
        <v>1</v>
      </c>
      <c r="Q1351" s="22" t="b">
        <v>1</v>
      </c>
      <c r="R1351" s="23" t="b">
        <v>1</v>
      </c>
      <c r="X1351" s="39"/>
      <c r="AI1351" s="41"/>
      <c r="AJ1351" s="39"/>
      <c r="AO1351" s="40"/>
    </row>
    <row r="1352">
      <c r="A1352" s="45" t="s">
        <v>6347</v>
      </c>
      <c r="B1352" s="37" t="s">
        <v>6348</v>
      </c>
      <c r="C1352" s="32">
        <v>3.4675268518E10</v>
      </c>
      <c r="D1352" s="29"/>
      <c r="E1352" s="46">
        <v>2.0</v>
      </c>
      <c r="F1352" s="33" t="s">
        <v>6349</v>
      </c>
      <c r="G1352" s="47" t="s">
        <v>6350</v>
      </c>
      <c r="H1352" s="21" t="b">
        <v>0</v>
      </c>
      <c r="I1352" s="16" t="b">
        <v>0</v>
      </c>
      <c r="J1352" s="22" t="b">
        <v>1</v>
      </c>
      <c r="K1352" s="16" t="b">
        <v>0</v>
      </c>
      <c r="L1352" s="17" t="b">
        <v>0</v>
      </c>
      <c r="M1352" s="18"/>
      <c r="O1352" s="40"/>
      <c r="P1352" s="66" t="b">
        <v>1</v>
      </c>
      <c r="Q1352" s="27" t="b">
        <v>0</v>
      </c>
      <c r="R1352" s="28" t="b">
        <v>0</v>
      </c>
      <c r="X1352" s="39"/>
      <c r="AI1352" s="41"/>
      <c r="AJ1352" s="66" t="b">
        <v>1</v>
      </c>
      <c r="AK1352" s="27" t="b">
        <v>0</v>
      </c>
      <c r="AL1352" s="27" t="b">
        <v>0</v>
      </c>
      <c r="AM1352" s="27" t="b">
        <v>0</v>
      </c>
      <c r="AN1352" s="27" t="b">
        <v>0</v>
      </c>
      <c r="AO1352" s="28" t="b">
        <v>0</v>
      </c>
      <c r="AP1352" s="63" t="b">
        <v>1</v>
      </c>
      <c r="AQ1352" s="27" t="b">
        <v>0</v>
      </c>
      <c r="AR1352" s="27" t="b">
        <v>0</v>
      </c>
      <c r="AS1352" s="27" t="b">
        <v>0</v>
      </c>
      <c r="AT1352" s="63" t="b">
        <v>1</v>
      </c>
      <c r="AU1352" s="27" t="b">
        <v>0</v>
      </c>
      <c r="AV1352" s="27" t="b">
        <v>0</v>
      </c>
      <c r="AW1352" s="27" t="b">
        <v>0</v>
      </c>
      <c r="AX1352" s="27" t="b">
        <v>0</v>
      </c>
      <c r="AY1352" s="27" t="b">
        <v>0</v>
      </c>
      <c r="AZ1352" s="29" t="s">
        <v>101</v>
      </c>
    </row>
    <row r="1353">
      <c r="A1353" s="30" t="s">
        <v>6351</v>
      </c>
      <c r="B1353" s="31" t="s">
        <v>6352</v>
      </c>
      <c r="C1353" s="32"/>
      <c r="D1353" s="54" t="s">
        <v>6353</v>
      </c>
      <c r="E1353" s="60"/>
      <c r="F1353" s="35"/>
      <c r="G1353" s="36" t="s">
        <v>6354</v>
      </c>
      <c r="H1353" s="21" t="b">
        <v>0</v>
      </c>
      <c r="I1353" s="16" t="b">
        <v>0</v>
      </c>
      <c r="J1353" s="16" t="b">
        <v>0</v>
      </c>
      <c r="K1353" s="16" t="b">
        <v>0</v>
      </c>
      <c r="L1353" s="23" t="b">
        <v>1</v>
      </c>
      <c r="M1353" s="18" t="s">
        <v>6355</v>
      </c>
      <c r="N1353" s="37"/>
      <c r="O1353" s="38"/>
      <c r="P1353" s="15" t="b">
        <v>1</v>
      </c>
      <c r="Q1353" s="22" t="b">
        <v>1</v>
      </c>
      <c r="R1353" s="23" t="b">
        <v>1</v>
      </c>
      <c r="X1353" s="39"/>
      <c r="AI1353" s="41"/>
      <c r="AJ1353" s="26" t="b">
        <v>0</v>
      </c>
      <c r="AK1353" s="27" t="b">
        <v>0</v>
      </c>
      <c r="AL1353" s="27" t="b">
        <v>0</v>
      </c>
      <c r="AM1353" s="27" t="b">
        <v>0</v>
      </c>
      <c r="AN1353" s="27" t="b">
        <v>0</v>
      </c>
      <c r="AO1353" s="28" t="b">
        <v>0</v>
      </c>
      <c r="AP1353" s="27" t="b">
        <v>0</v>
      </c>
      <c r="AQ1353" s="27" t="b">
        <v>0</v>
      </c>
      <c r="AR1353" s="27" t="b">
        <v>0</v>
      </c>
      <c r="AS1353" s="27" t="b">
        <v>0</v>
      </c>
      <c r="AT1353" s="27" t="b">
        <v>0</v>
      </c>
      <c r="AU1353" s="27" t="b">
        <v>0</v>
      </c>
      <c r="AV1353" s="27" t="b">
        <v>0</v>
      </c>
      <c r="AW1353" s="27" t="b">
        <v>0</v>
      </c>
      <c r="AX1353" s="27" t="b">
        <v>0</v>
      </c>
      <c r="AY1353" s="27" t="b">
        <v>0</v>
      </c>
      <c r="AZ1353" s="29"/>
    </row>
    <row r="1354">
      <c r="A1354" s="30" t="s">
        <v>6356</v>
      </c>
      <c r="B1354" s="31" t="s">
        <v>6357</v>
      </c>
      <c r="C1354" s="44" t="s">
        <v>6358</v>
      </c>
      <c r="D1354" s="33"/>
      <c r="E1354" s="34" t="s">
        <v>6359</v>
      </c>
      <c r="F1354" s="35"/>
      <c r="G1354" s="36" t="s">
        <v>6360</v>
      </c>
      <c r="H1354" s="21" t="b">
        <v>0</v>
      </c>
      <c r="I1354" s="16" t="b">
        <v>0</v>
      </c>
      <c r="J1354" s="16" t="b">
        <v>0</v>
      </c>
      <c r="K1354" s="16" t="b">
        <v>0</v>
      </c>
      <c r="L1354" s="23" t="b">
        <v>1</v>
      </c>
      <c r="M1354" s="18" t="s">
        <v>6361</v>
      </c>
      <c r="N1354" s="37"/>
      <c r="O1354" s="38"/>
      <c r="P1354" s="21" t="b">
        <v>0</v>
      </c>
      <c r="Q1354" s="16" t="b">
        <v>0</v>
      </c>
      <c r="R1354" s="17" t="b">
        <v>0</v>
      </c>
      <c r="X1354" s="39"/>
      <c r="AI1354" s="41"/>
      <c r="AJ1354" s="26" t="b">
        <v>0</v>
      </c>
      <c r="AK1354" s="27" t="b">
        <v>0</v>
      </c>
      <c r="AL1354" s="27" t="b">
        <v>0</v>
      </c>
      <c r="AM1354" s="27" t="b">
        <v>0</v>
      </c>
      <c r="AN1354" s="27" t="b">
        <v>0</v>
      </c>
      <c r="AO1354" s="28" t="b">
        <v>0</v>
      </c>
      <c r="AP1354" s="27" t="b">
        <v>0</v>
      </c>
      <c r="AQ1354" s="27" t="b">
        <v>0</v>
      </c>
      <c r="AR1354" s="27" t="b">
        <v>0</v>
      </c>
      <c r="AS1354" s="27" t="b">
        <v>0</v>
      </c>
      <c r="AT1354" s="27" t="b">
        <v>0</v>
      </c>
      <c r="AU1354" s="27" t="b">
        <v>0</v>
      </c>
      <c r="AV1354" s="27" t="b">
        <v>0</v>
      </c>
      <c r="AW1354" s="27" t="b">
        <v>0</v>
      </c>
      <c r="AX1354" s="27" t="b">
        <v>0</v>
      </c>
      <c r="AY1354" s="27" t="b">
        <v>0</v>
      </c>
      <c r="AZ1354" s="29"/>
    </row>
    <row r="1355">
      <c r="A1355" s="9" t="s">
        <v>6362</v>
      </c>
      <c r="B1355" s="42" t="s">
        <v>6363</v>
      </c>
      <c r="C1355" s="48" t="s">
        <v>6364</v>
      </c>
      <c r="E1355" s="12">
        <v>5.0</v>
      </c>
      <c r="F1355" s="10"/>
      <c r="G1355" s="14" t="s">
        <v>6365</v>
      </c>
      <c r="H1355" s="15" t="b">
        <v>1</v>
      </c>
      <c r="I1355" s="16" t="b">
        <v>0</v>
      </c>
      <c r="J1355" s="16" t="b">
        <v>0</v>
      </c>
      <c r="K1355" s="16" t="b">
        <v>0</v>
      </c>
      <c r="L1355" s="17" t="b">
        <v>0</v>
      </c>
      <c r="M1355" s="18" t="s">
        <v>216</v>
      </c>
      <c r="O1355" s="40"/>
      <c r="P1355" s="21" t="b">
        <v>0</v>
      </c>
      <c r="Q1355" s="16" t="b">
        <v>0</v>
      </c>
      <c r="R1355" s="17" t="b">
        <v>0</v>
      </c>
      <c r="X1355" s="39"/>
      <c r="AI1355" s="41"/>
      <c r="AJ1355" s="39"/>
      <c r="AO1355" s="40"/>
    </row>
    <row r="1356">
      <c r="A1356" s="9" t="s">
        <v>6366</v>
      </c>
      <c r="B1356" s="10"/>
      <c r="C1356" s="48" t="s">
        <v>6367</v>
      </c>
      <c r="E1356" s="12">
        <v>1.0</v>
      </c>
      <c r="F1356" s="13" t="s">
        <v>6368</v>
      </c>
      <c r="G1356" s="14" t="s">
        <v>6369</v>
      </c>
      <c r="H1356" s="15" t="b">
        <v>1</v>
      </c>
      <c r="I1356" s="16" t="b">
        <v>0</v>
      </c>
      <c r="J1356" s="16" t="b">
        <v>0</v>
      </c>
      <c r="K1356" s="16" t="b">
        <v>0</v>
      </c>
      <c r="L1356" s="17" t="b">
        <v>0</v>
      </c>
      <c r="M1356" s="18" t="s">
        <v>6370</v>
      </c>
      <c r="N1356" s="19"/>
      <c r="O1356" s="20"/>
      <c r="P1356" s="15" t="b">
        <v>1</v>
      </c>
      <c r="Q1356" s="16" t="b">
        <v>0</v>
      </c>
      <c r="R1356" s="17" t="b">
        <v>0</v>
      </c>
      <c r="S1356" s="74"/>
      <c r="T1356" s="16"/>
      <c r="U1356" s="16"/>
      <c r="V1356" s="16"/>
      <c r="W1356" s="16"/>
      <c r="X1356" s="21"/>
      <c r="Y1356" s="16"/>
      <c r="Z1356" s="16"/>
      <c r="AA1356" s="16"/>
      <c r="AB1356" s="16"/>
      <c r="AC1356" s="16"/>
      <c r="AD1356" s="16"/>
      <c r="AE1356" s="16"/>
      <c r="AF1356" s="16"/>
      <c r="AG1356" s="16"/>
      <c r="AH1356" s="19"/>
      <c r="AI1356" s="25"/>
      <c r="AJ1356" s="26"/>
      <c r="AK1356" s="27"/>
      <c r="AL1356" s="27"/>
      <c r="AM1356" s="27"/>
      <c r="AN1356" s="27"/>
      <c r="AO1356" s="28"/>
      <c r="AP1356" s="27"/>
      <c r="AQ1356" s="27"/>
      <c r="AR1356" s="27"/>
      <c r="AS1356" s="27"/>
      <c r="AT1356" s="27"/>
      <c r="AU1356" s="27"/>
      <c r="AV1356" s="27"/>
      <c r="AW1356" s="27"/>
      <c r="AX1356" s="27"/>
      <c r="AY1356" s="27"/>
      <c r="AZ1356" s="29"/>
    </row>
    <row r="1357">
      <c r="A1357" s="45" t="s">
        <v>6371</v>
      </c>
      <c r="B1357" s="37" t="s">
        <v>6372</v>
      </c>
      <c r="C1357" s="67"/>
      <c r="D1357" s="33" t="s">
        <v>6373</v>
      </c>
      <c r="E1357" s="46" t="s">
        <v>6374</v>
      </c>
      <c r="F1357" s="29"/>
      <c r="G1357" s="47" t="s">
        <v>6375</v>
      </c>
      <c r="H1357" s="21" t="b">
        <v>0</v>
      </c>
      <c r="I1357" s="16" t="b">
        <v>0</v>
      </c>
      <c r="J1357" s="22" t="b">
        <v>1</v>
      </c>
      <c r="K1357" s="16" t="b">
        <v>0</v>
      </c>
      <c r="L1357" s="17" t="b">
        <v>0</v>
      </c>
      <c r="M1357" s="18"/>
      <c r="O1357" s="40"/>
      <c r="P1357" s="66" t="b">
        <v>1</v>
      </c>
      <c r="Q1357" s="63" t="b">
        <v>1</v>
      </c>
      <c r="R1357" s="64" t="b">
        <v>1</v>
      </c>
      <c r="X1357" s="39"/>
      <c r="AI1357" s="41"/>
      <c r="AJ1357" s="26" t="b">
        <v>0</v>
      </c>
      <c r="AK1357" s="63" t="b">
        <v>1</v>
      </c>
      <c r="AL1357" s="63" t="b">
        <v>1</v>
      </c>
      <c r="AM1357" s="27" t="b">
        <v>0</v>
      </c>
      <c r="AN1357" s="27" t="b">
        <v>0</v>
      </c>
      <c r="AO1357" s="28" t="b">
        <v>0</v>
      </c>
      <c r="AP1357" s="63" t="b">
        <v>1</v>
      </c>
      <c r="AQ1357" s="27" t="b">
        <v>0</v>
      </c>
      <c r="AR1357" s="27" t="b">
        <v>0</v>
      </c>
      <c r="AS1357" s="27" t="b">
        <v>0</v>
      </c>
      <c r="AT1357" s="27" t="b">
        <v>0</v>
      </c>
      <c r="AU1357" s="27" t="b">
        <v>0</v>
      </c>
      <c r="AV1357" s="27" t="b">
        <v>0</v>
      </c>
      <c r="AW1357" s="27" t="b">
        <v>0</v>
      </c>
      <c r="AX1357" s="27" t="b">
        <v>0</v>
      </c>
      <c r="AY1357" s="27" t="b">
        <v>0</v>
      </c>
      <c r="AZ1357" s="29" t="s">
        <v>101</v>
      </c>
    </row>
    <row r="1358">
      <c r="A1358" s="9" t="s">
        <v>6376</v>
      </c>
      <c r="B1358" s="10"/>
      <c r="C1358" s="48" t="s">
        <v>6377</v>
      </c>
      <c r="E1358" s="12">
        <v>3.0</v>
      </c>
      <c r="F1358" s="13" t="s">
        <v>6378</v>
      </c>
      <c r="G1358" s="14" t="s">
        <v>6379</v>
      </c>
      <c r="H1358" s="15" t="b">
        <v>1</v>
      </c>
      <c r="I1358" s="16" t="b">
        <v>0</v>
      </c>
      <c r="J1358" s="16" t="b">
        <v>0</v>
      </c>
      <c r="K1358" s="16" t="b">
        <v>0</v>
      </c>
      <c r="L1358" s="17" t="b">
        <v>0</v>
      </c>
      <c r="M1358" s="18" t="s">
        <v>6380</v>
      </c>
      <c r="O1358" s="40"/>
      <c r="P1358" s="15" t="b">
        <v>1</v>
      </c>
      <c r="Q1358" s="16" t="b">
        <v>0</v>
      </c>
      <c r="R1358" s="23" t="b">
        <v>1</v>
      </c>
      <c r="X1358" s="39"/>
      <c r="AI1358" s="41"/>
      <c r="AJ1358" s="39"/>
      <c r="AO1358" s="40"/>
    </row>
    <row r="1359">
      <c r="A1359" s="45" t="s">
        <v>6381</v>
      </c>
      <c r="B1359" s="37" t="s">
        <v>6382</v>
      </c>
      <c r="C1359" s="67"/>
      <c r="D1359" s="33" t="s">
        <v>6383</v>
      </c>
      <c r="E1359" s="46">
        <v>150.0</v>
      </c>
      <c r="F1359" s="33" t="s">
        <v>6384</v>
      </c>
      <c r="G1359" s="47" t="s">
        <v>6385</v>
      </c>
      <c r="H1359" s="21" t="b">
        <v>0</v>
      </c>
      <c r="I1359" s="16" t="b">
        <v>0</v>
      </c>
      <c r="J1359" s="22" t="b">
        <v>1</v>
      </c>
      <c r="K1359" s="16" t="b">
        <v>0</v>
      </c>
      <c r="L1359" s="17" t="b">
        <v>0</v>
      </c>
      <c r="M1359" s="18"/>
      <c r="O1359" s="40"/>
      <c r="P1359" s="66" t="b">
        <v>1</v>
      </c>
      <c r="Q1359" s="63" t="b">
        <v>1</v>
      </c>
      <c r="R1359" s="64" t="b">
        <v>1</v>
      </c>
      <c r="X1359" s="39"/>
      <c r="AI1359" s="41"/>
      <c r="AJ1359" s="26" t="b">
        <v>0</v>
      </c>
      <c r="AK1359" s="27" t="b">
        <v>0</v>
      </c>
      <c r="AL1359" s="27" t="b">
        <v>0</v>
      </c>
      <c r="AM1359" s="27" t="b">
        <v>0</v>
      </c>
      <c r="AN1359" s="63" t="b">
        <v>1</v>
      </c>
      <c r="AO1359" s="28" t="b">
        <v>0</v>
      </c>
      <c r="AP1359" s="63" t="b">
        <v>1</v>
      </c>
      <c r="AQ1359" s="27" t="b">
        <v>0</v>
      </c>
      <c r="AR1359" s="27" t="b">
        <v>0</v>
      </c>
      <c r="AS1359" s="27" t="b">
        <v>0</v>
      </c>
      <c r="AT1359" s="27" t="b">
        <v>0</v>
      </c>
      <c r="AU1359" s="27" t="b">
        <v>0</v>
      </c>
      <c r="AV1359" s="27" t="b">
        <v>0</v>
      </c>
      <c r="AW1359" s="27" t="b">
        <v>0</v>
      </c>
      <c r="AX1359" s="27" t="b">
        <v>0</v>
      </c>
      <c r="AY1359" s="27" t="b">
        <v>0</v>
      </c>
      <c r="AZ1359" s="29" t="s">
        <v>101</v>
      </c>
    </row>
    <row r="1360">
      <c r="A1360" s="9" t="s">
        <v>6386</v>
      </c>
      <c r="B1360" s="10"/>
      <c r="C1360" s="48" t="s">
        <v>6387</v>
      </c>
      <c r="E1360" s="12">
        <v>3.0</v>
      </c>
      <c r="F1360" s="13" t="s">
        <v>6388</v>
      </c>
      <c r="G1360" s="14" t="s">
        <v>6389</v>
      </c>
      <c r="H1360" s="15" t="b">
        <v>1</v>
      </c>
      <c r="I1360" s="16" t="b">
        <v>0</v>
      </c>
      <c r="J1360" s="16" t="b">
        <v>0</v>
      </c>
      <c r="K1360" s="16" t="b">
        <v>0</v>
      </c>
      <c r="L1360" s="17" t="b">
        <v>0</v>
      </c>
      <c r="M1360" s="18" t="s">
        <v>2020</v>
      </c>
      <c r="N1360" s="19"/>
      <c r="O1360" s="20"/>
      <c r="P1360" s="15" t="b">
        <v>1</v>
      </c>
      <c r="Q1360" s="22" t="b">
        <v>1</v>
      </c>
      <c r="R1360" s="17" t="b">
        <v>0</v>
      </c>
      <c r="S1360" s="74"/>
      <c r="T1360" s="16"/>
      <c r="U1360" s="16"/>
      <c r="V1360" s="16"/>
      <c r="W1360" s="16"/>
      <c r="X1360" s="21"/>
      <c r="Y1360" s="16"/>
      <c r="Z1360" s="16"/>
      <c r="AA1360" s="16"/>
      <c r="AB1360" s="16"/>
      <c r="AC1360" s="16"/>
      <c r="AD1360" s="16"/>
      <c r="AE1360" s="16"/>
      <c r="AF1360" s="16"/>
      <c r="AG1360" s="16"/>
      <c r="AH1360" s="19"/>
      <c r="AI1360" s="25"/>
      <c r="AJ1360" s="26"/>
      <c r="AK1360" s="27"/>
      <c r="AL1360" s="27"/>
      <c r="AM1360" s="27"/>
      <c r="AN1360" s="27"/>
      <c r="AO1360" s="28"/>
      <c r="AP1360" s="27"/>
      <c r="AQ1360" s="27"/>
      <c r="AR1360" s="27"/>
      <c r="AS1360" s="27"/>
      <c r="AT1360" s="27"/>
      <c r="AU1360" s="27"/>
      <c r="AV1360" s="27"/>
      <c r="AW1360" s="27"/>
      <c r="AX1360" s="27"/>
      <c r="AY1360" s="27"/>
      <c r="AZ1360" s="29"/>
    </row>
    <row r="1361">
      <c r="A1361" s="9" t="s">
        <v>6390</v>
      </c>
      <c r="B1361" s="10"/>
      <c r="C1361" s="48" t="s">
        <v>6391</v>
      </c>
      <c r="E1361" s="12">
        <v>50.0</v>
      </c>
      <c r="F1361" s="13" t="s">
        <v>6392</v>
      </c>
      <c r="G1361" s="14" t="s">
        <v>6393</v>
      </c>
      <c r="H1361" s="15" t="b">
        <v>1</v>
      </c>
      <c r="I1361" s="16" t="b">
        <v>0</v>
      </c>
      <c r="J1361" s="16" t="b">
        <v>0</v>
      </c>
      <c r="K1361" s="16" t="b">
        <v>0</v>
      </c>
      <c r="L1361" s="17" t="b">
        <v>0</v>
      </c>
      <c r="M1361" s="18" t="s">
        <v>6394</v>
      </c>
      <c r="O1361" s="40"/>
      <c r="P1361" s="21" t="b">
        <v>0</v>
      </c>
      <c r="Q1361" s="22" t="b">
        <v>1</v>
      </c>
      <c r="R1361" s="17" t="b">
        <v>0</v>
      </c>
      <c r="X1361" s="39"/>
      <c r="AI1361" s="41"/>
      <c r="AJ1361" s="39"/>
      <c r="AO1361" s="40"/>
    </row>
    <row r="1362">
      <c r="A1362" s="9" t="s">
        <v>6395</v>
      </c>
      <c r="B1362" s="10"/>
      <c r="C1362" s="48" t="s">
        <v>6396</v>
      </c>
      <c r="E1362" s="12">
        <v>2.0</v>
      </c>
      <c r="F1362" s="13" t="s">
        <v>6397</v>
      </c>
      <c r="G1362" s="14" t="s">
        <v>6398</v>
      </c>
      <c r="H1362" s="15" t="b">
        <v>1</v>
      </c>
      <c r="I1362" s="16" t="b">
        <v>0</v>
      </c>
      <c r="J1362" s="16" t="b">
        <v>0</v>
      </c>
      <c r="K1362" s="16" t="b">
        <v>0</v>
      </c>
      <c r="L1362" s="17" t="b">
        <v>0</v>
      </c>
      <c r="M1362" s="18" t="s">
        <v>6399</v>
      </c>
      <c r="O1362" s="40"/>
      <c r="P1362" s="15" t="b">
        <v>1</v>
      </c>
      <c r="Q1362" s="16" t="b">
        <v>0</v>
      </c>
      <c r="R1362" s="17" t="b">
        <v>0</v>
      </c>
      <c r="X1362" s="39"/>
      <c r="AI1362" s="41"/>
      <c r="AJ1362" s="39"/>
      <c r="AO1362" s="40"/>
    </row>
    <row r="1363">
      <c r="A1363" s="45" t="s">
        <v>6400</v>
      </c>
      <c r="B1363" s="37" t="s">
        <v>6401</v>
      </c>
      <c r="C1363" s="32" t="s">
        <v>699</v>
      </c>
      <c r="D1363" s="29"/>
      <c r="E1363" s="46">
        <v>10.0</v>
      </c>
      <c r="F1363" s="33" t="s">
        <v>6402</v>
      </c>
      <c r="G1363" s="47" t="s">
        <v>6403</v>
      </c>
      <c r="H1363" s="21" t="b">
        <v>0</v>
      </c>
      <c r="I1363" s="16" t="b">
        <v>0</v>
      </c>
      <c r="J1363" s="22" t="b">
        <v>1</v>
      </c>
      <c r="K1363" s="16" t="b">
        <v>0</v>
      </c>
      <c r="L1363" s="17" t="b">
        <v>0</v>
      </c>
      <c r="M1363" s="18"/>
      <c r="O1363" s="40"/>
      <c r="P1363" s="26" t="b">
        <v>0</v>
      </c>
      <c r="Q1363" s="27" t="b">
        <v>0</v>
      </c>
      <c r="R1363" s="28" t="b">
        <v>0</v>
      </c>
      <c r="X1363" s="39"/>
      <c r="AI1363" s="41"/>
      <c r="AJ1363" s="26" t="b">
        <v>0</v>
      </c>
      <c r="AK1363" s="63" t="b">
        <v>1</v>
      </c>
      <c r="AL1363" s="63" t="b">
        <v>1</v>
      </c>
      <c r="AM1363" s="27" t="b">
        <v>0</v>
      </c>
      <c r="AN1363" s="27" t="b">
        <v>0</v>
      </c>
      <c r="AO1363" s="28" t="b">
        <v>0</v>
      </c>
      <c r="AP1363" s="27" t="b">
        <v>0</v>
      </c>
      <c r="AQ1363" s="63" t="b">
        <v>1</v>
      </c>
      <c r="AR1363" s="27" t="b">
        <v>0</v>
      </c>
      <c r="AS1363" s="27" t="b">
        <v>0</v>
      </c>
      <c r="AT1363" s="27" t="b">
        <v>0</v>
      </c>
      <c r="AU1363" s="27" t="b">
        <v>0</v>
      </c>
      <c r="AV1363" s="27" t="b">
        <v>0</v>
      </c>
      <c r="AW1363" s="27" t="b">
        <v>0</v>
      </c>
      <c r="AX1363" s="27" t="b">
        <v>0</v>
      </c>
      <c r="AY1363" s="27" t="b">
        <v>0</v>
      </c>
      <c r="AZ1363" s="29" t="s">
        <v>101</v>
      </c>
    </row>
    <row r="1364">
      <c r="A1364" s="45" t="s">
        <v>6404</v>
      </c>
      <c r="B1364" s="45"/>
      <c r="C1364" s="55" t="s">
        <v>6405</v>
      </c>
      <c r="D1364" s="19"/>
      <c r="E1364" s="34">
        <v>3.0</v>
      </c>
      <c r="F1364" s="45"/>
      <c r="G1364" s="57" t="s">
        <v>6406</v>
      </c>
      <c r="H1364" s="21" t="b">
        <v>0</v>
      </c>
      <c r="I1364" s="22" t="b">
        <v>1</v>
      </c>
      <c r="J1364" s="16" t="b">
        <v>0</v>
      </c>
      <c r="K1364" s="16" t="b">
        <v>0</v>
      </c>
      <c r="L1364" s="17" t="b">
        <v>0</v>
      </c>
      <c r="M1364" s="18"/>
      <c r="O1364" s="40"/>
      <c r="P1364" s="15" t="b">
        <v>1</v>
      </c>
      <c r="Q1364" s="16" t="b">
        <v>0</v>
      </c>
      <c r="R1364" s="23" t="b">
        <v>1</v>
      </c>
      <c r="S1364" s="75" t="b">
        <v>1</v>
      </c>
      <c r="T1364" s="22" t="b">
        <v>1</v>
      </c>
      <c r="U1364" s="16" t="b">
        <v>0</v>
      </c>
      <c r="V1364" s="16" t="b">
        <v>0</v>
      </c>
      <c r="W1364" s="16" t="b">
        <v>0</v>
      </c>
      <c r="X1364" s="15" t="b">
        <v>1</v>
      </c>
      <c r="Y1364" s="16" t="b">
        <v>0</v>
      </c>
      <c r="Z1364" s="16" t="b">
        <v>0</v>
      </c>
      <c r="AA1364" s="16" t="b">
        <v>0</v>
      </c>
      <c r="AB1364" s="16" t="b">
        <v>0</v>
      </c>
      <c r="AC1364" s="16" t="b">
        <v>0</v>
      </c>
      <c r="AD1364" s="16" t="b">
        <v>0</v>
      </c>
      <c r="AE1364" s="16" t="b">
        <v>0</v>
      </c>
      <c r="AF1364" s="16" t="b">
        <v>0</v>
      </c>
      <c r="AG1364" s="16" t="b">
        <v>0</v>
      </c>
      <c r="AH1364" s="19" t="s">
        <v>101</v>
      </c>
      <c r="AI1364" s="25" t="s">
        <v>6407</v>
      </c>
      <c r="AJ1364" s="39"/>
      <c r="AO1364" s="40"/>
    </row>
    <row r="1365">
      <c r="A1365" s="45" t="s">
        <v>6408</v>
      </c>
      <c r="B1365" s="45" t="s">
        <v>6409</v>
      </c>
      <c r="C1365" s="59"/>
      <c r="D1365" s="19"/>
      <c r="E1365" s="34">
        <v>1.0</v>
      </c>
      <c r="F1365" s="45"/>
      <c r="G1365" s="57" t="s">
        <v>6410</v>
      </c>
      <c r="H1365" s="21" t="b">
        <v>0</v>
      </c>
      <c r="I1365" s="22" t="b">
        <v>1</v>
      </c>
      <c r="J1365" s="16" t="b">
        <v>0</v>
      </c>
      <c r="K1365" s="16" t="b">
        <v>0</v>
      </c>
      <c r="L1365" s="17" t="b">
        <v>0</v>
      </c>
      <c r="M1365" s="18"/>
      <c r="O1365" s="40"/>
      <c r="P1365" s="15" t="b">
        <v>1</v>
      </c>
      <c r="Q1365" s="16" t="b">
        <v>0</v>
      </c>
      <c r="R1365" s="17" t="b">
        <v>0</v>
      </c>
      <c r="S1365" s="74" t="b">
        <v>0</v>
      </c>
      <c r="T1365" s="22" t="b">
        <v>1</v>
      </c>
      <c r="U1365" s="22" t="b">
        <v>1</v>
      </c>
      <c r="V1365" s="22" t="b">
        <v>1</v>
      </c>
      <c r="W1365" s="16" t="b">
        <v>0</v>
      </c>
      <c r="X1365" s="15" t="b">
        <v>1</v>
      </c>
      <c r="Y1365" s="22" t="b">
        <v>1</v>
      </c>
      <c r="Z1365" s="22" t="b">
        <v>1</v>
      </c>
      <c r="AA1365" s="22" t="b">
        <v>1</v>
      </c>
      <c r="AB1365" s="22" t="b">
        <v>1</v>
      </c>
      <c r="AC1365" s="16" t="b">
        <v>0</v>
      </c>
      <c r="AD1365" s="16" t="b">
        <v>0</v>
      </c>
      <c r="AE1365" s="16" t="b">
        <v>0</v>
      </c>
      <c r="AF1365" s="16" t="b">
        <v>0</v>
      </c>
      <c r="AG1365" s="22" t="b">
        <v>1</v>
      </c>
      <c r="AH1365" s="19" t="s">
        <v>101</v>
      </c>
      <c r="AI1365" s="25" t="s">
        <v>568</v>
      </c>
      <c r="AJ1365" s="39"/>
      <c r="AO1365" s="40"/>
    </row>
    <row r="1366">
      <c r="A1366" s="30" t="s">
        <v>6411</v>
      </c>
      <c r="B1366" s="31" t="s">
        <v>6412</v>
      </c>
      <c r="C1366" s="44" t="s">
        <v>6413</v>
      </c>
      <c r="D1366" s="33"/>
      <c r="E1366" s="34">
        <v>30.0</v>
      </c>
      <c r="F1366" s="35" t="s">
        <v>6414</v>
      </c>
      <c r="G1366" s="36" t="s">
        <v>6415</v>
      </c>
      <c r="H1366" s="21" t="b">
        <v>0</v>
      </c>
      <c r="I1366" s="16" t="b">
        <v>0</v>
      </c>
      <c r="J1366" s="16" t="b">
        <v>0</v>
      </c>
      <c r="K1366" s="16" t="b">
        <v>0</v>
      </c>
      <c r="L1366" s="23" t="b">
        <v>1</v>
      </c>
      <c r="M1366" s="18" t="s">
        <v>6416</v>
      </c>
      <c r="N1366" s="37"/>
      <c r="O1366" s="38"/>
      <c r="P1366" s="15" t="b">
        <v>1</v>
      </c>
      <c r="Q1366" s="22" t="b">
        <v>1</v>
      </c>
      <c r="R1366" s="17" t="b">
        <v>0</v>
      </c>
      <c r="X1366" s="39"/>
      <c r="AI1366" s="41"/>
      <c r="AJ1366" s="26" t="b">
        <v>0</v>
      </c>
      <c r="AK1366" s="27" t="b">
        <v>0</v>
      </c>
      <c r="AL1366" s="27" t="b">
        <v>0</v>
      </c>
      <c r="AM1366" s="27" t="b">
        <v>0</v>
      </c>
      <c r="AN1366" s="27" t="b">
        <v>0</v>
      </c>
      <c r="AO1366" s="28" t="b">
        <v>0</v>
      </c>
      <c r="AP1366" s="27" t="b">
        <v>0</v>
      </c>
      <c r="AQ1366" s="27" t="b">
        <v>0</v>
      </c>
      <c r="AR1366" s="27" t="b">
        <v>0</v>
      </c>
      <c r="AS1366" s="27" t="b">
        <v>0</v>
      </c>
      <c r="AT1366" s="27" t="b">
        <v>0</v>
      </c>
      <c r="AU1366" s="27" t="b">
        <v>0</v>
      </c>
      <c r="AV1366" s="27" t="b">
        <v>0</v>
      </c>
      <c r="AW1366" s="27" t="b">
        <v>0</v>
      </c>
      <c r="AX1366" s="27" t="b">
        <v>0</v>
      </c>
      <c r="AY1366" s="27" t="b">
        <v>0</v>
      </c>
      <c r="AZ1366" s="29"/>
    </row>
    <row r="1367">
      <c r="A1367" s="45" t="s">
        <v>6417</v>
      </c>
      <c r="B1367" s="37" t="s">
        <v>6418</v>
      </c>
      <c r="C1367" s="32" t="s">
        <v>6419</v>
      </c>
      <c r="D1367" s="29"/>
      <c r="E1367" s="46">
        <v>1.0</v>
      </c>
      <c r="F1367" s="33" t="s">
        <v>6420</v>
      </c>
      <c r="G1367" s="47" t="s">
        <v>6421</v>
      </c>
      <c r="H1367" s="21" t="b">
        <v>0</v>
      </c>
      <c r="I1367" s="16" t="b">
        <v>0</v>
      </c>
      <c r="J1367" s="22" t="b">
        <v>1</v>
      </c>
      <c r="K1367" s="16" t="b">
        <v>0</v>
      </c>
      <c r="L1367" s="17" t="b">
        <v>0</v>
      </c>
      <c r="M1367" s="18"/>
      <c r="O1367" s="40"/>
      <c r="P1367" s="26" t="b">
        <v>0</v>
      </c>
      <c r="Q1367" s="27" t="b">
        <v>0</v>
      </c>
      <c r="R1367" s="28" t="b">
        <v>0</v>
      </c>
      <c r="X1367" s="39"/>
      <c r="AI1367" s="41"/>
      <c r="AJ1367" s="66" t="b">
        <v>1</v>
      </c>
      <c r="AK1367" s="27" t="b">
        <v>0</v>
      </c>
      <c r="AL1367" s="27" t="b">
        <v>0</v>
      </c>
      <c r="AM1367" s="27" t="b">
        <v>0</v>
      </c>
      <c r="AN1367" s="27" t="b">
        <v>0</v>
      </c>
      <c r="AO1367" s="28" t="b">
        <v>0</v>
      </c>
      <c r="AP1367" s="27" t="b">
        <v>0</v>
      </c>
      <c r="AQ1367" s="63" t="b">
        <v>1</v>
      </c>
      <c r="AR1367" s="27" t="b">
        <v>0</v>
      </c>
      <c r="AS1367" s="27" t="b">
        <v>0</v>
      </c>
      <c r="AT1367" s="27" t="b">
        <v>0</v>
      </c>
      <c r="AU1367" s="27" t="b">
        <v>0</v>
      </c>
      <c r="AV1367" s="27" t="b">
        <v>0</v>
      </c>
      <c r="AW1367" s="27" t="b">
        <v>0</v>
      </c>
      <c r="AX1367" s="27" t="b">
        <v>0</v>
      </c>
      <c r="AY1367" s="27" t="b">
        <v>0</v>
      </c>
      <c r="AZ1367" s="29" t="s">
        <v>101</v>
      </c>
    </row>
    <row r="1368">
      <c r="A1368" s="9" t="s">
        <v>6422</v>
      </c>
      <c r="B1368" s="10"/>
      <c r="C1368" s="48" t="s">
        <v>6423</v>
      </c>
      <c r="E1368" s="12">
        <v>25.0</v>
      </c>
      <c r="F1368" s="13" t="s">
        <v>6424</v>
      </c>
      <c r="G1368" s="14" t="s">
        <v>6425</v>
      </c>
      <c r="H1368" s="15" t="b">
        <v>1</v>
      </c>
      <c r="I1368" s="16" t="b">
        <v>0</v>
      </c>
      <c r="J1368" s="16" t="b">
        <v>0</v>
      </c>
      <c r="K1368" s="16" t="b">
        <v>0</v>
      </c>
      <c r="L1368" s="17" t="b">
        <v>0</v>
      </c>
      <c r="M1368" s="18" t="s">
        <v>6426</v>
      </c>
      <c r="O1368" s="40"/>
      <c r="P1368" s="21" t="b">
        <v>0</v>
      </c>
      <c r="Q1368" s="22" t="b">
        <v>1</v>
      </c>
      <c r="R1368" s="17" t="b">
        <v>0</v>
      </c>
      <c r="X1368" s="39"/>
      <c r="AI1368" s="41"/>
      <c r="AJ1368" s="39"/>
      <c r="AO1368" s="40"/>
    </row>
    <row r="1369">
      <c r="A1369" s="30" t="s">
        <v>6427</v>
      </c>
      <c r="B1369" s="37"/>
      <c r="C1369" s="44" t="s">
        <v>6428</v>
      </c>
      <c r="D1369" s="33"/>
      <c r="E1369" s="34">
        <v>20.0</v>
      </c>
      <c r="F1369" s="35"/>
      <c r="G1369" s="36" t="s">
        <v>6429</v>
      </c>
      <c r="H1369" s="21" t="b">
        <v>0</v>
      </c>
      <c r="I1369" s="16" t="b">
        <v>0</v>
      </c>
      <c r="J1369" s="16" t="b">
        <v>0</v>
      </c>
      <c r="K1369" s="16" t="b">
        <v>0</v>
      </c>
      <c r="L1369" s="23" t="b">
        <v>1</v>
      </c>
      <c r="M1369" s="18" t="s">
        <v>6430</v>
      </c>
      <c r="N1369" s="37"/>
      <c r="O1369" s="38"/>
      <c r="P1369" s="21" t="b">
        <v>0</v>
      </c>
      <c r="Q1369" s="16" t="b">
        <v>0</v>
      </c>
      <c r="R1369" s="23" t="b">
        <v>1</v>
      </c>
      <c r="X1369" s="39"/>
      <c r="AI1369" s="41"/>
      <c r="AJ1369" s="26" t="b">
        <v>0</v>
      </c>
      <c r="AK1369" s="27" t="b">
        <v>0</v>
      </c>
      <c r="AL1369" s="27" t="b">
        <v>0</v>
      </c>
      <c r="AM1369" s="27" t="b">
        <v>0</v>
      </c>
      <c r="AN1369" s="27" t="b">
        <v>0</v>
      </c>
      <c r="AO1369" s="28" t="b">
        <v>0</v>
      </c>
      <c r="AP1369" s="27" t="b">
        <v>0</v>
      </c>
      <c r="AQ1369" s="27" t="b">
        <v>0</v>
      </c>
      <c r="AR1369" s="27" t="b">
        <v>0</v>
      </c>
      <c r="AS1369" s="27" t="b">
        <v>0</v>
      </c>
      <c r="AT1369" s="27" t="b">
        <v>0</v>
      </c>
      <c r="AU1369" s="27" t="b">
        <v>0</v>
      </c>
      <c r="AV1369" s="27" t="b">
        <v>0</v>
      </c>
      <c r="AW1369" s="27" t="b">
        <v>0</v>
      </c>
      <c r="AX1369" s="27" t="b">
        <v>0</v>
      </c>
      <c r="AY1369" s="27" t="b">
        <v>0</v>
      </c>
      <c r="AZ1369" s="29"/>
    </row>
    <row r="1370">
      <c r="A1370" s="30" t="s">
        <v>6431</v>
      </c>
      <c r="B1370" s="37"/>
      <c r="C1370" s="44" t="s">
        <v>6432</v>
      </c>
      <c r="D1370" s="33"/>
      <c r="E1370" s="34" t="s">
        <v>6433</v>
      </c>
      <c r="F1370" s="35"/>
      <c r="G1370" s="36" t="s">
        <v>6434</v>
      </c>
      <c r="H1370" s="21" t="b">
        <v>0</v>
      </c>
      <c r="I1370" s="16" t="b">
        <v>0</v>
      </c>
      <c r="J1370" s="16" t="b">
        <v>0</v>
      </c>
      <c r="K1370" s="16" t="b">
        <v>0</v>
      </c>
      <c r="L1370" s="23" t="b">
        <v>1</v>
      </c>
      <c r="M1370" s="18" t="s">
        <v>6435</v>
      </c>
      <c r="N1370" s="37"/>
      <c r="O1370" s="38"/>
      <c r="P1370" s="21" t="b">
        <v>0</v>
      </c>
      <c r="Q1370" s="16" t="b">
        <v>0</v>
      </c>
      <c r="R1370" s="23" t="b">
        <v>1</v>
      </c>
      <c r="X1370" s="39"/>
      <c r="AI1370" s="41"/>
      <c r="AJ1370" s="26" t="b">
        <v>0</v>
      </c>
      <c r="AK1370" s="27" t="b">
        <v>0</v>
      </c>
      <c r="AL1370" s="27" t="b">
        <v>0</v>
      </c>
      <c r="AM1370" s="27" t="b">
        <v>0</v>
      </c>
      <c r="AN1370" s="27" t="b">
        <v>0</v>
      </c>
      <c r="AO1370" s="28" t="b">
        <v>0</v>
      </c>
      <c r="AP1370" s="27" t="b">
        <v>0</v>
      </c>
      <c r="AQ1370" s="27" t="b">
        <v>0</v>
      </c>
      <c r="AR1370" s="27" t="b">
        <v>0</v>
      </c>
      <c r="AS1370" s="27" t="b">
        <v>0</v>
      </c>
      <c r="AT1370" s="27" t="b">
        <v>0</v>
      </c>
      <c r="AU1370" s="27" t="b">
        <v>0</v>
      </c>
      <c r="AV1370" s="27" t="b">
        <v>0</v>
      </c>
      <c r="AW1370" s="27" t="b">
        <v>0</v>
      </c>
      <c r="AX1370" s="27" t="b">
        <v>0</v>
      </c>
      <c r="AY1370" s="27" t="b">
        <v>0</v>
      </c>
      <c r="AZ1370" s="29"/>
    </row>
    <row r="1371">
      <c r="A1371" s="45" t="s">
        <v>6436</v>
      </c>
      <c r="B1371" s="37"/>
      <c r="C1371" s="32">
        <v>4.8453410714E10</v>
      </c>
      <c r="D1371" s="29"/>
      <c r="E1371" s="46">
        <v>13.0</v>
      </c>
      <c r="F1371" s="29"/>
      <c r="G1371" s="47" t="s">
        <v>6437</v>
      </c>
      <c r="H1371" s="21" t="b">
        <v>0</v>
      </c>
      <c r="I1371" s="16" t="b">
        <v>0</v>
      </c>
      <c r="J1371" s="22" t="b">
        <v>1</v>
      </c>
      <c r="K1371" s="16" t="b">
        <v>0</v>
      </c>
      <c r="L1371" s="17" t="b">
        <v>0</v>
      </c>
      <c r="M1371" s="18"/>
      <c r="O1371" s="40"/>
      <c r="P1371" s="66" t="b">
        <v>1</v>
      </c>
      <c r="Q1371" s="27" t="b">
        <v>0</v>
      </c>
      <c r="R1371" s="28" t="b">
        <v>0</v>
      </c>
      <c r="X1371" s="39"/>
      <c r="AI1371" s="41"/>
      <c r="AJ1371" s="26" t="b">
        <v>0</v>
      </c>
      <c r="AK1371" s="27" t="b">
        <v>0</v>
      </c>
      <c r="AL1371" s="63" t="b">
        <v>1</v>
      </c>
      <c r="AM1371" s="27" t="b">
        <v>0</v>
      </c>
      <c r="AN1371" s="27" t="b">
        <v>0</v>
      </c>
      <c r="AO1371" s="28" t="b">
        <v>0</v>
      </c>
      <c r="AP1371" s="63" t="b">
        <v>1</v>
      </c>
      <c r="AQ1371" s="27" t="b">
        <v>0</v>
      </c>
      <c r="AR1371" s="27" t="b">
        <v>0</v>
      </c>
      <c r="AS1371" s="27" t="b">
        <v>0</v>
      </c>
      <c r="AT1371" s="27" t="b">
        <v>0</v>
      </c>
      <c r="AU1371" s="27" t="b">
        <v>0</v>
      </c>
      <c r="AV1371" s="27" t="b">
        <v>0</v>
      </c>
      <c r="AW1371" s="27" t="b">
        <v>0</v>
      </c>
      <c r="AX1371" s="27" t="b">
        <v>0</v>
      </c>
      <c r="AY1371" s="63" t="b">
        <v>1</v>
      </c>
      <c r="AZ1371" s="29" t="s">
        <v>101</v>
      </c>
    </row>
    <row r="1372">
      <c r="A1372" s="9" t="s">
        <v>6438</v>
      </c>
      <c r="B1372" s="10"/>
      <c r="C1372" s="48" t="s">
        <v>6439</v>
      </c>
      <c r="E1372" s="80"/>
      <c r="F1372" s="13" t="s">
        <v>6440</v>
      </c>
      <c r="G1372" s="14" t="s">
        <v>6441</v>
      </c>
      <c r="H1372" s="15" t="b">
        <v>1</v>
      </c>
      <c r="I1372" s="16" t="b">
        <v>0</v>
      </c>
      <c r="J1372" s="16" t="b">
        <v>0</v>
      </c>
      <c r="K1372" s="16" t="b">
        <v>0</v>
      </c>
      <c r="L1372" s="17" t="b">
        <v>0</v>
      </c>
      <c r="M1372" s="18" t="s">
        <v>6442</v>
      </c>
      <c r="O1372" s="40"/>
      <c r="P1372" s="15" t="b">
        <v>1</v>
      </c>
      <c r="Q1372" s="16" t="b">
        <v>0</v>
      </c>
      <c r="R1372" s="17" t="b">
        <v>0</v>
      </c>
      <c r="X1372" s="39"/>
      <c r="AI1372" s="41"/>
      <c r="AJ1372" s="39"/>
      <c r="AO1372" s="40"/>
    </row>
    <row r="1373">
      <c r="A1373" s="30" t="s">
        <v>6443</v>
      </c>
      <c r="B1373" s="31" t="s">
        <v>6444</v>
      </c>
      <c r="C1373" s="44" t="s">
        <v>6445</v>
      </c>
      <c r="D1373" s="33"/>
      <c r="E1373" s="72">
        <v>45933.0</v>
      </c>
      <c r="F1373" s="35" t="s">
        <v>6446</v>
      </c>
      <c r="G1373" s="36" t="s">
        <v>6447</v>
      </c>
      <c r="H1373" s="21" t="b">
        <v>0</v>
      </c>
      <c r="I1373" s="16" t="b">
        <v>0</v>
      </c>
      <c r="J1373" s="16" t="b">
        <v>0</v>
      </c>
      <c r="K1373" s="16" t="b">
        <v>0</v>
      </c>
      <c r="L1373" s="23" t="b">
        <v>1</v>
      </c>
      <c r="M1373" s="18" t="s">
        <v>3645</v>
      </c>
      <c r="N1373" s="37"/>
      <c r="O1373" s="38"/>
      <c r="P1373" s="21" t="b">
        <v>0</v>
      </c>
      <c r="Q1373" s="16" t="b">
        <v>0</v>
      </c>
      <c r="R1373" s="23" t="b">
        <v>1</v>
      </c>
      <c r="X1373" s="39"/>
      <c r="AI1373" s="41"/>
      <c r="AJ1373" s="26" t="b">
        <v>0</v>
      </c>
      <c r="AK1373" s="27" t="b">
        <v>0</v>
      </c>
      <c r="AL1373" s="27" t="b">
        <v>0</v>
      </c>
      <c r="AM1373" s="27" t="b">
        <v>0</v>
      </c>
      <c r="AN1373" s="27" t="b">
        <v>0</v>
      </c>
      <c r="AO1373" s="28" t="b">
        <v>0</v>
      </c>
      <c r="AP1373" s="27" t="b">
        <v>0</v>
      </c>
      <c r="AQ1373" s="27" t="b">
        <v>0</v>
      </c>
      <c r="AR1373" s="27" t="b">
        <v>0</v>
      </c>
      <c r="AS1373" s="27" t="b">
        <v>0</v>
      </c>
      <c r="AT1373" s="27" t="b">
        <v>0</v>
      </c>
      <c r="AU1373" s="27" t="b">
        <v>0</v>
      </c>
      <c r="AV1373" s="27" t="b">
        <v>0</v>
      </c>
      <c r="AW1373" s="27" t="b">
        <v>0</v>
      </c>
      <c r="AX1373" s="27" t="b">
        <v>0</v>
      </c>
      <c r="AY1373" s="27" t="b">
        <v>0</v>
      </c>
      <c r="AZ1373" s="29"/>
    </row>
    <row r="1374">
      <c r="A1374" s="9" t="s">
        <v>6448</v>
      </c>
      <c r="B1374" s="42" t="s">
        <v>6449</v>
      </c>
      <c r="C1374" s="11"/>
      <c r="E1374" s="12">
        <v>1.0</v>
      </c>
      <c r="F1374" s="10"/>
      <c r="G1374" s="14" t="s">
        <v>4681</v>
      </c>
      <c r="H1374" s="15" t="b">
        <v>1</v>
      </c>
      <c r="I1374" s="16" t="b">
        <v>0</v>
      </c>
      <c r="J1374" s="16" t="b">
        <v>0</v>
      </c>
      <c r="K1374" s="16" t="b">
        <v>0</v>
      </c>
      <c r="L1374" s="17" t="b">
        <v>0</v>
      </c>
      <c r="M1374" s="18" t="s">
        <v>6450</v>
      </c>
      <c r="N1374" s="19"/>
      <c r="O1374" s="20"/>
      <c r="P1374" s="15" t="b">
        <v>1</v>
      </c>
      <c r="Q1374" s="16" t="b">
        <v>0</v>
      </c>
      <c r="R1374" s="23" t="b">
        <v>1</v>
      </c>
      <c r="S1374" s="74"/>
      <c r="T1374" s="16"/>
      <c r="U1374" s="16"/>
      <c r="V1374" s="16"/>
      <c r="W1374" s="16"/>
      <c r="X1374" s="21"/>
      <c r="Y1374" s="16"/>
      <c r="Z1374" s="16"/>
      <c r="AA1374" s="16"/>
      <c r="AB1374" s="16"/>
      <c r="AC1374" s="16"/>
      <c r="AD1374" s="16"/>
      <c r="AE1374" s="16"/>
      <c r="AF1374" s="16"/>
      <c r="AG1374" s="16"/>
      <c r="AH1374" s="19"/>
      <c r="AI1374" s="25"/>
      <c r="AJ1374" s="26"/>
      <c r="AK1374" s="27"/>
      <c r="AL1374" s="27"/>
      <c r="AM1374" s="27"/>
      <c r="AN1374" s="27"/>
      <c r="AO1374" s="28"/>
      <c r="AP1374" s="27"/>
      <c r="AQ1374" s="27"/>
      <c r="AR1374" s="27"/>
      <c r="AS1374" s="27"/>
      <c r="AT1374" s="27"/>
      <c r="AU1374" s="27"/>
      <c r="AV1374" s="27"/>
      <c r="AW1374" s="27"/>
      <c r="AX1374" s="27"/>
      <c r="AY1374" s="27"/>
      <c r="AZ1374" s="29"/>
    </row>
    <row r="1375">
      <c r="A1375" s="45" t="s">
        <v>6451</v>
      </c>
      <c r="B1375" s="45"/>
      <c r="C1375" s="55" t="s">
        <v>6452</v>
      </c>
      <c r="D1375" s="19"/>
      <c r="E1375" s="34">
        <v>20.0</v>
      </c>
      <c r="F1375" s="45"/>
      <c r="G1375" s="57" t="s">
        <v>6453</v>
      </c>
      <c r="H1375" s="21" t="b">
        <v>0</v>
      </c>
      <c r="I1375" s="22" t="b">
        <v>1</v>
      </c>
      <c r="J1375" s="16" t="b">
        <v>0</v>
      </c>
      <c r="K1375" s="16" t="b">
        <v>0</v>
      </c>
      <c r="L1375" s="17" t="b">
        <v>0</v>
      </c>
      <c r="M1375" s="18"/>
      <c r="O1375" s="40"/>
      <c r="P1375" s="15" t="b">
        <v>1</v>
      </c>
      <c r="Q1375" s="22" t="b">
        <v>1</v>
      </c>
      <c r="R1375" s="23" t="b">
        <v>1</v>
      </c>
      <c r="S1375" s="75" t="b">
        <v>1</v>
      </c>
      <c r="T1375" s="22" t="b">
        <v>1</v>
      </c>
      <c r="U1375" s="22" t="b">
        <v>1</v>
      </c>
      <c r="V1375" s="16" t="b">
        <v>0</v>
      </c>
      <c r="W1375" s="16" t="b">
        <v>0</v>
      </c>
      <c r="X1375" s="21" t="b">
        <v>0</v>
      </c>
      <c r="Y1375" s="16" t="b">
        <v>0</v>
      </c>
      <c r="Z1375" s="16" t="b">
        <v>0</v>
      </c>
      <c r="AA1375" s="16" t="b">
        <v>0</v>
      </c>
      <c r="AB1375" s="22" t="b">
        <v>1</v>
      </c>
      <c r="AC1375" s="16" t="b">
        <v>0</v>
      </c>
      <c r="AD1375" s="16" t="b">
        <v>0</v>
      </c>
      <c r="AE1375" s="22" t="b">
        <v>1</v>
      </c>
      <c r="AF1375" s="22" t="b">
        <v>1</v>
      </c>
      <c r="AG1375" s="16" t="b">
        <v>0</v>
      </c>
      <c r="AH1375" s="19" t="s">
        <v>101</v>
      </c>
      <c r="AI1375" s="25" t="s">
        <v>6454</v>
      </c>
      <c r="AJ1375" s="39"/>
      <c r="AO1375" s="40"/>
    </row>
    <row r="1376">
      <c r="A1376" s="9" t="s">
        <v>6455</v>
      </c>
      <c r="B1376" s="10"/>
      <c r="C1376" s="48" t="s">
        <v>6456</v>
      </c>
      <c r="E1376" s="12">
        <v>2.0</v>
      </c>
      <c r="F1376" s="10"/>
      <c r="G1376" s="14" t="s">
        <v>6457</v>
      </c>
      <c r="H1376" s="15" t="b">
        <v>1</v>
      </c>
      <c r="I1376" s="16" t="b">
        <v>0</v>
      </c>
      <c r="J1376" s="16" t="b">
        <v>0</v>
      </c>
      <c r="K1376" s="16" t="b">
        <v>0</v>
      </c>
      <c r="L1376" s="17" t="b">
        <v>0</v>
      </c>
      <c r="M1376" s="18" t="s">
        <v>6458</v>
      </c>
      <c r="O1376" s="40"/>
      <c r="P1376" s="15" t="b">
        <v>1</v>
      </c>
      <c r="Q1376" s="22" t="b">
        <v>1</v>
      </c>
      <c r="R1376" s="23" t="b">
        <v>1</v>
      </c>
      <c r="X1376" s="39"/>
      <c r="AI1376" s="41"/>
      <c r="AJ1376" s="39"/>
      <c r="AO1376" s="40"/>
    </row>
    <row r="1377">
      <c r="A1377" s="45" t="s">
        <v>6459</v>
      </c>
      <c r="B1377" s="45" t="s">
        <v>6460</v>
      </c>
      <c r="C1377" s="55" t="s">
        <v>6461</v>
      </c>
      <c r="D1377" s="19"/>
      <c r="E1377" s="34">
        <v>1.0</v>
      </c>
      <c r="F1377" s="45"/>
      <c r="G1377" s="57" t="s">
        <v>6462</v>
      </c>
      <c r="H1377" s="21" t="b">
        <v>0</v>
      </c>
      <c r="I1377" s="22" t="b">
        <v>1</v>
      </c>
      <c r="J1377" s="16" t="b">
        <v>0</v>
      </c>
      <c r="K1377" s="16" t="b">
        <v>0</v>
      </c>
      <c r="L1377" s="17" t="b">
        <v>0</v>
      </c>
      <c r="M1377" s="18"/>
      <c r="O1377" s="40"/>
      <c r="P1377" s="15" t="b">
        <v>1</v>
      </c>
      <c r="Q1377" s="22" t="b">
        <v>1</v>
      </c>
      <c r="R1377" s="23" t="b">
        <v>1</v>
      </c>
      <c r="S1377" s="75" t="b">
        <v>1</v>
      </c>
      <c r="T1377" s="22" t="b">
        <v>1</v>
      </c>
      <c r="U1377" s="16" t="b">
        <v>0</v>
      </c>
      <c r="V1377" s="16" t="b">
        <v>0</v>
      </c>
      <c r="W1377" s="16" t="b">
        <v>0</v>
      </c>
      <c r="X1377" s="21" t="b">
        <v>0</v>
      </c>
      <c r="Y1377" s="22" t="b">
        <v>1</v>
      </c>
      <c r="Z1377" s="22" t="b">
        <v>1</v>
      </c>
      <c r="AA1377" s="16" t="b">
        <v>0</v>
      </c>
      <c r="AB1377" s="16" t="b">
        <v>0</v>
      </c>
      <c r="AC1377" s="16" t="b">
        <v>0</v>
      </c>
      <c r="AD1377" s="16" t="b">
        <v>0</v>
      </c>
      <c r="AE1377" s="16" t="b">
        <v>0</v>
      </c>
      <c r="AF1377" s="16" t="b">
        <v>0</v>
      </c>
      <c r="AG1377" s="16" t="b">
        <v>0</v>
      </c>
      <c r="AH1377" s="19" t="s">
        <v>101</v>
      </c>
      <c r="AI1377" s="25" t="s">
        <v>3373</v>
      </c>
      <c r="AJ1377" s="39"/>
      <c r="AO1377" s="40"/>
    </row>
    <row r="1378">
      <c r="A1378" s="30" t="s">
        <v>6463</v>
      </c>
      <c r="B1378" s="37"/>
      <c r="C1378" s="44" t="s">
        <v>6464</v>
      </c>
      <c r="D1378" s="33"/>
      <c r="E1378" s="34" t="s">
        <v>6433</v>
      </c>
      <c r="F1378" s="35"/>
      <c r="G1378" s="36" t="s">
        <v>6465</v>
      </c>
      <c r="H1378" s="21" t="b">
        <v>0</v>
      </c>
      <c r="I1378" s="16" t="b">
        <v>0</v>
      </c>
      <c r="J1378" s="16" t="b">
        <v>0</v>
      </c>
      <c r="K1378" s="16" t="b">
        <v>0</v>
      </c>
      <c r="L1378" s="23" t="b">
        <v>1</v>
      </c>
      <c r="M1378" s="18" t="s">
        <v>4367</v>
      </c>
      <c r="N1378" s="37"/>
      <c r="O1378" s="38"/>
      <c r="P1378" s="21" t="b">
        <v>0</v>
      </c>
      <c r="Q1378" s="16" t="b">
        <v>0</v>
      </c>
      <c r="R1378" s="23" t="b">
        <v>1</v>
      </c>
      <c r="X1378" s="39"/>
      <c r="AI1378" s="41"/>
      <c r="AJ1378" s="26" t="b">
        <v>0</v>
      </c>
      <c r="AK1378" s="27" t="b">
        <v>0</v>
      </c>
      <c r="AL1378" s="27" t="b">
        <v>0</v>
      </c>
      <c r="AM1378" s="27" t="b">
        <v>0</v>
      </c>
      <c r="AN1378" s="27" t="b">
        <v>0</v>
      </c>
      <c r="AO1378" s="28" t="b">
        <v>0</v>
      </c>
      <c r="AP1378" s="27" t="b">
        <v>0</v>
      </c>
      <c r="AQ1378" s="27" t="b">
        <v>0</v>
      </c>
      <c r="AR1378" s="27" t="b">
        <v>0</v>
      </c>
      <c r="AS1378" s="27" t="b">
        <v>0</v>
      </c>
      <c r="AT1378" s="27" t="b">
        <v>0</v>
      </c>
      <c r="AU1378" s="27" t="b">
        <v>0</v>
      </c>
      <c r="AV1378" s="27" t="b">
        <v>0</v>
      </c>
      <c r="AW1378" s="27" t="b">
        <v>0</v>
      </c>
      <c r="AX1378" s="27" t="b">
        <v>0</v>
      </c>
      <c r="AY1378" s="27" t="b">
        <v>0</v>
      </c>
      <c r="AZ1378" s="29"/>
    </row>
    <row r="1379">
      <c r="A1379" s="30" t="s">
        <v>6466</v>
      </c>
      <c r="B1379" s="31" t="s">
        <v>6467</v>
      </c>
      <c r="C1379" s="44" t="s">
        <v>6468</v>
      </c>
      <c r="D1379" s="33"/>
      <c r="E1379" s="34">
        <v>8.0</v>
      </c>
      <c r="F1379" s="35" t="s">
        <v>6469</v>
      </c>
      <c r="G1379" s="36" t="s">
        <v>6470</v>
      </c>
      <c r="H1379" s="21" t="b">
        <v>0</v>
      </c>
      <c r="I1379" s="16" t="b">
        <v>0</v>
      </c>
      <c r="J1379" s="16" t="b">
        <v>0</v>
      </c>
      <c r="K1379" s="16" t="b">
        <v>0</v>
      </c>
      <c r="L1379" s="23" t="b">
        <v>1</v>
      </c>
      <c r="M1379" s="18" t="s">
        <v>270</v>
      </c>
      <c r="N1379" s="37"/>
      <c r="O1379" s="38"/>
      <c r="P1379" s="15" t="b">
        <v>1</v>
      </c>
      <c r="Q1379" s="16" t="b">
        <v>0</v>
      </c>
      <c r="R1379" s="17" t="b">
        <v>0</v>
      </c>
      <c r="X1379" s="39"/>
      <c r="AI1379" s="41"/>
      <c r="AJ1379" s="26" t="b">
        <v>0</v>
      </c>
      <c r="AK1379" s="27" t="b">
        <v>0</v>
      </c>
      <c r="AL1379" s="27" t="b">
        <v>0</v>
      </c>
      <c r="AM1379" s="27" t="b">
        <v>0</v>
      </c>
      <c r="AN1379" s="27" t="b">
        <v>0</v>
      </c>
      <c r="AO1379" s="28" t="b">
        <v>0</v>
      </c>
      <c r="AP1379" s="27" t="b">
        <v>0</v>
      </c>
      <c r="AQ1379" s="27" t="b">
        <v>0</v>
      </c>
      <c r="AR1379" s="27" t="b">
        <v>0</v>
      </c>
      <c r="AS1379" s="27" t="b">
        <v>0</v>
      </c>
      <c r="AT1379" s="27" t="b">
        <v>0</v>
      </c>
      <c r="AU1379" s="27" t="b">
        <v>0</v>
      </c>
      <c r="AV1379" s="27" t="b">
        <v>0</v>
      </c>
      <c r="AW1379" s="27" t="b">
        <v>0</v>
      </c>
      <c r="AX1379" s="27" t="b">
        <v>0</v>
      </c>
      <c r="AY1379" s="27" t="b">
        <v>0</v>
      </c>
      <c r="AZ1379" s="29"/>
    </row>
    <row r="1380">
      <c r="A1380" s="45" t="s">
        <v>6471</v>
      </c>
      <c r="B1380" s="37" t="s">
        <v>6472</v>
      </c>
      <c r="C1380" s="32" t="s">
        <v>6473</v>
      </c>
      <c r="D1380" s="33" t="s">
        <v>6474</v>
      </c>
      <c r="E1380" s="46">
        <v>1.0</v>
      </c>
      <c r="F1380" s="29"/>
      <c r="G1380" s="47" t="s">
        <v>6475</v>
      </c>
      <c r="H1380" s="21" t="b">
        <v>0</v>
      </c>
      <c r="I1380" s="16" t="b">
        <v>0</v>
      </c>
      <c r="J1380" s="16" t="b">
        <v>0</v>
      </c>
      <c r="K1380" s="22" t="b">
        <v>1</v>
      </c>
      <c r="L1380" s="17" t="b">
        <v>0</v>
      </c>
      <c r="M1380" s="18"/>
      <c r="N1380" s="37" t="s">
        <v>6476</v>
      </c>
      <c r="O1380" s="38" t="s">
        <v>6477</v>
      </c>
      <c r="P1380" s="26" t="b">
        <v>0</v>
      </c>
      <c r="Q1380" s="27" t="b">
        <v>0</v>
      </c>
      <c r="R1380" s="28" t="b">
        <v>0</v>
      </c>
      <c r="X1380" s="39"/>
      <c r="AI1380" s="41"/>
      <c r="AJ1380" s="26" t="b">
        <v>0</v>
      </c>
      <c r="AK1380" s="27" t="b">
        <v>0</v>
      </c>
      <c r="AL1380" s="27" t="b">
        <v>0</v>
      </c>
      <c r="AM1380" s="27" t="b">
        <v>0</v>
      </c>
      <c r="AN1380" s="27" t="b">
        <v>0</v>
      </c>
      <c r="AO1380" s="28" t="b">
        <v>0</v>
      </c>
      <c r="AP1380" s="27" t="b">
        <v>0</v>
      </c>
      <c r="AQ1380" s="27" t="b">
        <v>0</v>
      </c>
      <c r="AR1380" s="27" t="b">
        <v>0</v>
      </c>
      <c r="AS1380" s="27" t="b">
        <v>0</v>
      </c>
      <c r="AT1380" s="27" t="b">
        <v>0</v>
      </c>
      <c r="AU1380" s="27" t="b">
        <v>0</v>
      </c>
      <c r="AV1380" s="27" t="b">
        <v>0</v>
      </c>
      <c r="AW1380" s="27" t="b">
        <v>0</v>
      </c>
      <c r="AX1380" s="27" t="b">
        <v>0</v>
      </c>
      <c r="AY1380" s="27" t="b">
        <v>0</v>
      </c>
      <c r="AZ1380" s="29"/>
    </row>
    <row r="1381">
      <c r="A1381" s="9" t="s">
        <v>6478</v>
      </c>
      <c r="B1381" s="42" t="s">
        <v>6479</v>
      </c>
      <c r="C1381" s="11"/>
      <c r="E1381" s="12">
        <v>6.0</v>
      </c>
      <c r="F1381" s="13" t="s">
        <v>6480</v>
      </c>
      <c r="G1381" s="14" t="s">
        <v>6481</v>
      </c>
      <c r="H1381" s="15" t="b">
        <v>1</v>
      </c>
      <c r="I1381" s="16" t="b">
        <v>0</v>
      </c>
      <c r="J1381" s="16" t="b">
        <v>0</v>
      </c>
      <c r="K1381" s="16" t="b">
        <v>0</v>
      </c>
      <c r="L1381" s="17" t="b">
        <v>0</v>
      </c>
      <c r="M1381" s="18" t="s">
        <v>2159</v>
      </c>
      <c r="O1381" s="40"/>
      <c r="P1381" s="15" t="b">
        <v>1</v>
      </c>
      <c r="Q1381" s="16" t="b">
        <v>0</v>
      </c>
      <c r="R1381" s="23" t="b">
        <v>1</v>
      </c>
      <c r="X1381" s="39"/>
      <c r="AI1381" s="41"/>
      <c r="AJ1381" s="39"/>
      <c r="AO1381" s="40"/>
    </row>
    <row r="1382">
      <c r="A1382" s="45" t="s">
        <v>6482</v>
      </c>
      <c r="B1382" s="37" t="s">
        <v>6483</v>
      </c>
      <c r="C1382" s="32">
        <v>5.29987088E11</v>
      </c>
      <c r="D1382" s="33" t="s">
        <v>6484</v>
      </c>
      <c r="E1382" s="46" t="s">
        <v>6485</v>
      </c>
      <c r="F1382" s="33" t="s">
        <v>6486</v>
      </c>
      <c r="G1382" s="47" t="s">
        <v>6487</v>
      </c>
      <c r="H1382" s="21" t="b">
        <v>0</v>
      </c>
      <c r="I1382" s="16" t="b">
        <v>0</v>
      </c>
      <c r="J1382" s="22" t="b">
        <v>1</v>
      </c>
      <c r="K1382" s="16" t="b">
        <v>0</v>
      </c>
      <c r="L1382" s="17" t="b">
        <v>0</v>
      </c>
      <c r="M1382" s="18"/>
      <c r="O1382" s="40"/>
      <c r="P1382" s="66" t="b">
        <v>1</v>
      </c>
      <c r="Q1382" s="27" t="b">
        <v>0</v>
      </c>
      <c r="R1382" s="64" t="b">
        <v>1</v>
      </c>
      <c r="X1382" s="39"/>
      <c r="AI1382" s="41"/>
      <c r="AJ1382" s="66" t="b">
        <v>1</v>
      </c>
      <c r="AK1382" s="63" t="b">
        <v>1</v>
      </c>
      <c r="AL1382" s="63" t="b">
        <v>1</v>
      </c>
      <c r="AM1382" s="27" t="b">
        <v>0</v>
      </c>
      <c r="AN1382" s="27" t="b">
        <v>0</v>
      </c>
      <c r="AO1382" s="28" t="b">
        <v>0</v>
      </c>
      <c r="AP1382" s="63" t="b">
        <v>1</v>
      </c>
      <c r="AQ1382" s="27" t="b">
        <v>0</v>
      </c>
      <c r="AR1382" s="27" t="b">
        <v>0</v>
      </c>
      <c r="AS1382" s="27" t="b">
        <v>0</v>
      </c>
      <c r="AT1382" s="27" t="b">
        <v>0</v>
      </c>
      <c r="AU1382" s="27" t="b">
        <v>0</v>
      </c>
      <c r="AV1382" s="63" t="b">
        <v>1</v>
      </c>
      <c r="AW1382" s="27" t="b">
        <v>0</v>
      </c>
      <c r="AX1382" s="27" t="b">
        <v>0</v>
      </c>
      <c r="AY1382" s="27" t="b">
        <v>0</v>
      </c>
      <c r="AZ1382" s="29" t="s">
        <v>101</v>
      </c>
    </row>
    <row r="1383">
      <c r="A1383" s="45" t="s">
        <v>6488</v>
      </c>
      <c r="B1383" s="37" t="s">
        <v>6489</v>
      </c>
      <c r="C1383" s="32">
        <v>4.178738779E10</v>
      </c>
      <c r="D1383" s="29"/>
      <c r="E1383" s="46">
        <v>10.0</v>
      </c>
      <c r="F1383" s="33" t="s">
        <v>6490</v>
      </c>
      <c r="G1383" s="47" t="s">
        <v>6491</v>
      </c>
      <c r="H1383" s="21" t="b">
        <v>0</v>
      </c>
      <c r="I1383" s="16" t="b">
        <v>0</v>
      </c>
      <c r="J1383" s="22" t="b">
        <v>1</v>
      </c>
      <c r="K1383" s="16" t="b">
        <v>0</v>
      </c>
      <c r="L1383" s="17" t="b">
        <v>0</v>
      </c>
      <c r="M1383" s="18"/>
      <c r="O1383" s="40"/>
      <c r="P1383" s="26" t="b">
        <v>0</v>
      </c>
      <c r="Q1383" s="27" t="b">
        <v>0</v>
      </c>
      <c r="R1383" s="28" t="b">
        <v>0</v>
      </c>
      <c r="X1383" s="39"/>
      <c r="AI1383" s="41"/>
      <c r="AJ1383" s="26" t="b">
        <v>0</v>
      </c>
      <c r="AK1383" s="63" t="b">
        <v>1</v>
      </c>
      <c r="AL1383" s="63" t="b">
        <v>1</v>
      </c>
      <c r="AM1383" s="27" t="b">
        <v>0</v>
      </c>
      <c r="AN1383" s="27" t="b">
        <v>0</v>
      </c>
      <c r="AO1383" s="28" t="b">
        <v>0</v>
      </c>
      <c r="AP1383" s="27" t="b">
        <v>0</v>
      </c>
      <c r="AQ1383" s="27" t="b">
        <v>0</v>
      </c>
      <c r="AR1383" s="27" t="b">
        <v>0</v>
      </c>
      <c r="AS1383" s="27" t="b">
        <v>0</v>
      </c>
      <c r="AT1383" s="63" t="b">
        <v>1</v>
      </c>
      <c r="AU1383" s="27" t="b">
        <v>0</v>
      </c>
      <c r="AV1383" s="27" t="b">
        <v>0</v>
      </c>
      <c r="AW1383" s="27" t="b">
        <v>0</v>
      </c>
      <c r="AX1383" s="27" t="b">
        <v>0</v>
      </c>
      <c r="AY1383" s="27" t="b">
        <v>0</v>
      </c>
      <c r="AZ1383" s="29" t="s">
        <v>101</v>
      </c>
    </row>
    <row r="1384">
      <c r="A1384" s="9" t="s">
        <v>6492</v>
      </c>
      <c r="B1384" s="42" t="s">
        <v>6493</v>
      </c>
      <c r="C1384" s="48" t="s">
        <v>6494</v>
      </c>
      <c r="E1384" s="12">
        <v>40.0</v>
      </c>
      <c r="F1384" s="10"/>
      <c r="G1384" s="14" t="s">
        <v>6495</v>
      </c>
      <c r="H1384" s="15" t="b">
        <v>1</v>
      </c>
      <c r="I1384" s="16" t="b">
        <v>0</v>
      </c>
      <c r="J1384" s="16" t="b">
        <v>0</v>
      </c>
      <c r="K1384" s="16" t="b">
        <v>0</v>
      </c>
      <c r="L1384" s="17" t="b">
        <v>0</v>
      </c>
      <c r="M1384" s="18" t="s">
        <v>6496</v>
      </c>
      <c r="N1384" s="19"/>
      <c r="O1384" s="20"/>
      <c r="P1384" s="15" t="b">
        <v>1</v>
      </c>
      <c r="Q1384" s="16" t="b">
        <v>0</v>
      </c>
      <c r="R1384" s="17" t="b">
        <v>0</v>
      </c>
      <c r="S1384" s="74"/>
      <c r="T1384" s="16"/>
      <c r="U1384" s="16"/>
      <c r="V1384" s="16"/>
      <c r="W1384" s="16"/>
      <c r="X1384" s="21"/>
      <c r="Y1384" s="16"/>
      <c r="Z1384" s="16"/>
      <c r="AA1384" s="16"/>
      <c r="AB1384" s="16"/>
      <c r="AC1384" s="16"/>
      <c r="AD1384" s="16"/>
      <c r="AE1384" s="16"/>
      <c r="AF1384" s="16"/>
      <c r="AG1384" s="16"/>
      <c r="AH1384" s="19"/>
      <c r="AI1384" s="25"/>
      <c r="AJ1384" s="26"/>
      <c r="AK1384" s="27"/>
      <c r="AL1384" s="27"/>
      <c r="AM1384" s="27"/>
      <c r="AN1384" s="27"/>
      <c r="AO1384" s="28"/>
      <c r="AP1384" s="27"/>
      <c r="AQ1384" s="27"/>
      <c r="AR1384" s="27"/>
      <c r="AS1384" s="27"/>
      <c r="AT1384" s="27"/>
      <c r="AU1384" s="27"/>
      <c r="AV1384" s="27"/>
      <c r="AW1384" s="27"/>
      <c r="AX1384" s="27"/>
      <c r="AY1384" s="27"/>
      <c r="AZ1384" s="29"/>
    </row>
    <row r="1385">
      <c r="A1385" s="9" t="s">
        <v>6497</v>
      </c>
      <c r="B1385" s="10"/>
      <c r="C1385" s="48" t="s">
        <v>6498</v>
      </c>
      <c r="E1385" s="12">
        <v>2.0</v>
      </c>
      <c r="F1385" s="13" t="s">
        <v>6499</v>
      </c>
      <c r="G1385" s="14" t="s">
        <v>6500</v>
      </c>
      <c r="H1385" s="15" t="b">
        <v>1</v>
      </c>
      <c r="I1385" s="16" t="b">
        <v>0</v>
      </c>
      <c r="J1385" s="16" t="b">
        <v>0</v>
      </c>
      <c r="K1385" s="16" t="b">
        <v>0</v>
      </c>
      <c r="L1385" s="17" t="b">
        <v>0</v>
      </c>
      <c r="M1385" s="18" t="s">
        <v>5091</v>
      </c>
      <c r="O1385" s="40"/>
      <c r="P1385" s="21" t="b">
        <v>0</v>
      </c>
      <c r="Q1385" s="16" t="b">
        <v>0</v>
      </c>
      <c r="R1385" s="23" t="b">
        <v>1</v>
      </c>
      <c r="X1385" s="39"/>
      <c r="AI1385" s="41"/>
      <c r="AJ1385" s="39"/>
      <c r="AO1385" s="40"/>
    </row>
    <row r="1386">
      <c r="A1386" s="9" t="s">
        <v>6501</v>
      </c>
      <c r="B1386" s="42" t="s">
        <v>6502</v>
      </c>
      <c r="C1386" s="11"/>
      <c r="E1386" s="12">
        <v>1200.0</v>
      </c>
      <c r="F1386" s="13" t="s">
        <v>6503</v>
      </c>
      <c r="G1386" s="14" t="s">
        <v>6504</v>
      </c>
      <c r="H1386" s="15" t="b">
        <v>1</v>
      </c>
      <c r="I1386" s="16" t="b">
        <v>0</v>
      </c>
      <c r="J1386" s="16" t="b">
        <v>0</v>
      </c>
      <c r="K1386" s="16" t="b">
        <v>0</v>
      </c>
      <c r="L1386" s="17" t="b">
        <v>0</v>
      </c>
      <c r="M1386" s="18" t="s">
        <v>6505</v>
      </c>
      <c r="O1386" s="40"/>
      <c r="P1386" s="21" t="b">
        <v>0</v>
      </c>
      <c r="Q1386" s="16" t="b">
        <v>0</v>
      </c>
      <c r="R1386" s="17" t="b">
        <v>0</v>
      </c>
      <c r="X1386" s="39"/>
      <c r="AI1386" s="41"/>
      <c r="AJ1386" s="39"/>
      <c r="AO1386" s="40"/>
    </row>
    <row r="1387">
      <c r="A1387" s="9" t="s">
        <v>6506</v>
      </c>
      <c r="B1387" s="10"/>
      <c r="C1387" s="48" t="s">
        <v>6507</v>
      </c>
      <c r="E1387" s="12">
        <v>1.0</v>
      </c>
      <c r="F1387" s="10"/>
      <c r="G1387" s="14" t="s">
        <v>6508</v>
      </c>
      <c r="H1387" s="15" t="b">
        <v>1</v>
      </c>
      <c r="I1387" s="16" t="b">
        <v>0</v>
      </c>
      <c r="J1387" s="16" t="b">
        <v>0</v>
      </c>
      <c r="K1387" s="16" t="b">
        <v>0</v>
      </c>
      <c r="L1387" s="17" t="b">
        <v>0</v>
      </c>
      <c r="M1387" s="18" t="s">
        <v>4337</v>
      </c>
      <c r="O1387" s="40"/>
      <c r="P1387" s="21" t="b">
        <v>0</v>
      </c>
      <c r="Q1387" s="16" t="b">
        <v>0</v>
      </c>
      <c r="R1387" s="17" t="b">
        <v>0</v>
      </c>
      <c r="X1387" s="39"/>
      <c r="AI1387" s="41"/>
      <c r="AJ1387" s="39"/>
      <c r="AO1387" s="40"/>
    </row>
    <row r="1388">
      <c r="A1388" s="9" t="s">
        <v>6509</v>
      </c>
      <c r="B1388" s="42" t="s">
        <v>6510</v>
      </c>
      <c r="C1388" s="48" t="s">
        <v>6511</v>
      </c>
      <c r="D1388" s="50" t="s">
        <v>6512</v>
      </c>
      <c r="E1388" s="12">
        <v>3.0</v>
      </c>
      <c r="F1388" s="13" t="s">
        <v>6513</v>
      </c>
      <c r="G1388" s="14" t="s">
        <v>6514</v>
      </c>
      <c r="H1388" s="15" t="b">
        <v>1</v>
      </c>
      <c r="I1388" s="16" t="b">
        <v>0</v>
      </c>
      <c r="J1388" s="16" t="b">
        <v>0</v>
      </c>
      <c r="K1388" s="16" t="b">
        <v>0</v>
      </c>
      <c r="L1388" s="17" t="b">
        <v>0</v>
      </c>
      <c r="M1388" s="18" t="s">
        <v>6515</v>
      </c>
      <c r="O1388" s="40"/>
      <c r="P1388" s="15" t="b">
        <v>1</v>
      </c>
      <c r="Q1388" s="22" t="b">
        <v>1</v>
      </c>
      <c r="R1388" s="23" t="b">
        <v>1</v>
      </c>
      <c r="X1388" s="39"/>
      <c r="AI1388" s="41"/>
      <c r="AJ1388" s="39"/>
      <c r="AO1388" s="40"/>
    </row>
    <row r="1389">
      <c r="A1389" s="9" t="s">
        <v>6516</v>
      </c>
      <c r="B1389" s="10"/>
      <c r="C1389" s="48" t="s">
        <v>6517</v>
      </c>
      <c r="E1389" s="12">
        <v>10.0</v>
      </c>
      <c r="F1389" s="13" t="s">
        <v>6518</v>
      </c>
      <c r="G1389" s="14" t="s">
        <v>6519</v>
      </c>
      <c r="H1389" s="15" t="b">
        <v>1</v>
      </c>
      <c r="I1389" s="16" t="b">
        <v>0</v>
      </c>
      <c r="J1389" s="16" t="b">
        <v>0</v>
      </c>
      <c r="K1389" s="16" t="b">
        <v>0</v>
      </c>
      <c r="L1389" s="17" t="b">
        <v>0</v>
      </c>
      <c r="M1389" s="18" t="s">
        <v>6520</v>
      </c>
      <c r="O1389" s="40"/>
      <c r="P1389" s="21" t="b">
        <v>0</v>
      </c>
      <c r="Q1389" s="16" t="b">
        <v>0</v>
      </c>
      <c r="R1389" s="17" t="b">
        <v>0</v>
      </c>
      <c r="X1389" s="39"/>
      <c r="AI1389" s="41"/>
      <c r="AJ1389" s="39"/>
      <c r="AO1389" s="40"/>
    </row>
    <row r="1390">
      <c r="A1390" s="9" t="s">
        <v>6521</v>
      </c>
      <c r="B1390" s="42" t="s">
        <v>6522</v>
      </c>
      <c r="C1390" s="11"/>
      <c r="E1390" s="12">
        <v>14.0</v>
      </c>
      <c r="F1390" s="10"/>
      <c r="G1390" s="14" t="s">
        <v>6523</v>
      </c>
      <c r="H1390" s="15" t="b">
        <v>1</v>
      </c>
      <c r="I1390" s="16" t="b">
        <v>0</v>
      </c>
      <c r="J1390" s="16" t="b">
        <v>0</v>
      </c>
      <c r="K1390" s="16" t="b">
        <v>0</v>
      </c>
      <c r="L1390" s="17" t="b">
        <v>0</v>
      </c>
      <c r="M1390" s="18" t="s">
        <v>1095</v>
      </c>
      <c r="O1390" s="40"/>
      <c r="P1390" s="15" t="b">
        <v>1</v>
      </c>
      <c r="Q1390" s="22" t="b">
        <v>1</v>
      </c>
      <c r="R1390" s="17" t="b">
        <v>0</v>
      </c>
      <c r="X1390" s="39"/>
      <c r="AI1390" s="41"/>
      <c r="AJ1390" s="26"/>
      <c r="AK1390" s="27"/>
      <c r="AL1390" s="27"/>
      <c r="AM1390" s="27"/>
      <c r="AN1390" s="27"/>
      <c r="AO1390" s="28"/>
      <c r="AP1390" s="27"/>
      <c r="AQ1390" s="27"/>
      <c r="AR1390" s="27"/>
      <c r="AS1390" s="27"/>
      <c r="AT1390" s="27"/>
      <c r="AU1390" s="27"/>
      <c r="AV1390" s="27"/>
      <c r="AW1390" s="27"/>
      <c r="AX1390" s="27"/>
      <c r="AY1390" s="27"/>
      <c r="AZ1390" s="29"/>
    </row>
    <row r="1391">
      <c r="A1391" s="9" t="s">
        <v>6524</v>
      </c>
      <c r="B1391" s="42" t="s">
        <v>6525</v>
      </c>
      <c r="C1391" s="11"/>
      <c r="E1391" s="12">
        <v>1.0</v>
      </c>
      <c r="F1391" s="10"/>
      <c r="G1391" s="14" t="s">
        <v>6526</v>
      </c>
      <c r="H1391" s="15" t="b">
        <v>1</v>
      </c>
      <c r="I1391" s="16" t="b">
        <v>0</v>
      </c>
      <c r="J1391" s="16" t="b">
        <v>0</v>
      </c>
      <c r="K1391" s="16" t="b">
        <v>0</v>
      </c>
      <c r="L1391" s="17" t="b">
        <v>0</v>
      </c>
      <c r="M1391" s="18" t="s">
        <v>6527</v>
      </c>
      <c r="O1391" s="40"/>
      <c r="P1391" s="21" t="b">
        <v>0</v>
      </c>
      <c r="Q1391" s="16" t="b">
        <v>0</v>
      </c>
      <c r="R1391" s="17" t="b">
        <v>0</v>
      </c>
      <c r="X1391" s="39"/>
      <c r="AI1391" s="41"/>
      <c r="AJ1391" s="39"/>
      <c r="AO1391" s="40"/>
    </row>
    <row r="1392">
      <c r="A1392" s="45" t="s">
        <v>6528</v>
      </c>
      <c r="B1392" s="45" t="s">
        <v>6529</v>
      </c>
      <c r="C1392" s="59"/>
      <c r="D1392" s="19"/>
      <c r="E1392" s="34">
        <v>10.0</v>
      </c>
      <c r="F1392" s="45"/>
      <c r="G1392" s="57"/>
      <c r="H1392" s="21" t="b">
        <v>0</v>
      </c>
      <c r="I1392" s="22" t="b">
        <v>1</v>
      </c>
      <c r="J1392" s="16" t="b">
        <v>0</v>
      </c>
      <c r="K1392" s="16" t="b">
        <v>0</v>
      </c>
      <c r="L1392" s="17" t="b">
        <v>0</v>
      </c>
      <c r="M1392" s="18"/>
      <c r="O1392" s="40"/>
      <c r="P1392" s="15" t="b">
        <v>1</v>
      </c>
      <c r="Q1392" s="16" t="b">
        <v>0</v>
      </c>
      <c r="R1392" s="17" t="b">
        <v>0</v>
      </c>
      <c r="S1392" s="75" t="b">
        <v>1</v>
      </c>
      <c r="T1392" s="22" t="b">
        <v>1</v>
      </c>
      <c r="U1392" s="22" t="b">
        <v>1</v>
      </c>
      <c r="V1392" s="22" t="b">
        <v>1</v>
      </c>
      <c r="W1392" s="16" t="b">
        <v>0</v>
      </c>
      <c r="X1392" s="21" t="b">
        <v>0</v>
      </c>
      <c r="Y1392" s="22" t="b">
        <v>1</v>
      </c>
      <c r="Z1392" s="22" t="b">
        <v>1</v>
      </c>
      <c r="AA1392" s="22" t="b">
        <v>1</v>
      </c>
      <c r="AB1392" s="22" t="b">
        <v>1</v>
      </c>
      <c r="AC1392" s="16" t="b">
        <v>0</v>
      </c>
      <c r="AD1392" s="16" t="b">
        <v>0</v>
      </c>
      <c r="AE1392" s="16" t="b">
        <v>0</v>
      </c>
      <c r="AF1392" s="16" t="b">
        <v>0</v>
      </c>
      <c r="AG1392" s="16" t="b">
        <v>0</v>
      </c>
      <c r="AH1392" s="19" t="s">
        <v>101</v>
      </c>
      <c r="AI1392" s="25" t="s">
        <v>6530</v>
      </c>
      <c r="AJ1392" s="39"/>
      <c r="AO1392" s="40"/>
    </row>
    <row r="1393">
      <c r="A1393" s="9" t="s">
        <v>6531</v>
      </c>
      <c r="B1393" s="42" t="s">
        <v>6532</v>
      </c>
      <c r="C1393" s="48" t="s">
        <v>6533</v>
      </c>
      <c r="E1393" s="12">
        <v>25.0</v>
      </c>
      <c r="F1393" s="13" t="s">
        <v>6534</v>
      </c>
      <c r="G1393" s="14" t="s">
        <v>6535</v>
      </c>
      <c r="H1393" s="15" t="b">
        <v>1</v>
      </c>
      <c r="I1393" s="16" t="b">
        <v>0</v>
      </c>
      <c r="J1393" s="16" t="b">
        <v>0</v>
      </c>
      <c r="K1393" s="16" t="b">
        <v>0</v>
      </c>
      <c r="L1393" s="17" t="b">
        <v>0</v>
      </c>
      <c r="M1393" s="18" t="s">
        <v>2757</v>
      </c>
      <c r="O1393" s="40"/>
      <c r="P1393" s="15" t="b">
        <v>1</v>
      </c>
      <c r="Q1393" s="16" t="b">
        <v>0</v>
      </c>
      <c r="R1393" s="17" t="b">
        <v>0</v>
      </c>
      <c r="X1393" s="39"/>
      <c r="AI1393" s="41"/>
      <c r="AJ1393" s="39"/>
      <c r="AO1393" s="40"/>
    </row>
    <row r="1394">
      <c r="A1394" s="30" t="s">
        <v>6536</v>
      </c>
      <c r="B1394" s="37"/>
      <c r="C1394" s="44" t="s">
        <v>6537</v>
      </c>
      <c r="D1394" s="33"/>
      <c r="E1394" s="34">
        <v>1.0</v>
      </c>
      <c r="F1394" s="35"/>
      <c r="G1394" s="36" t="s">
        <v>6538</v>
      </c>
      <c r="H1394" s="21" t="b">
        <v>0</v>
      </c>
      <c r="I1394" s="16" t="b">
        <v>0</v>
      </c>
      <c r="J1394" s="16" t="b">
        <v>0</v>
      </c>
      <c r="K1394" s="16" t="b">
        <v>0</v>
      </c>
      <c r="L1394" s="23" t="b">
        <v>1</v>
      </c>
      <c r="M1394" s="18" t="s">
        <v>6539</v>
      </c>
      <c r="N1394" s="37"/>
      <c r="O1394" s="38"/>
      <c r="P1394" s="21" t="b">
        <v>0</v>
      </c>
      <c r="Q1394" s="22" t="b">
        <v>1</v>
      </c>
      <c r="R1394" s="17" t="b">
        <v>0</v>
      </c>
      <c r="X1394" s="39"/>
      <c r="AI1394" s="41"/>
      <c r="AJ1394" s="26" t="b">
        <v>0</v>
      </c>
      <c r="AK1394" s="27" t="b">
        <v>0</v>
      </c>
      <c r="AL1394" s="27" t="b">
        <v>0</v>
      </c>
      <c r="AM1394" s="27" t="b">
        <v>0</v>
      </c>
      <c r="AN1394" s="27" t="b">
        <v>0</v>
      </c>
      <c r="AO1394" s="28" t="b">
        <v>0</v>
      </c>
      <c r="AP1394" s="27" t="b">
        <v>0</v>
      </c>
      <c r="AQ1394" s="27" t="b">
        <v>0</v>
      </c>
      <c r="AR1394" s="27" t="b">
        <v>0</v>
      </c>
      <c r="AS1394" s="27" t="b">
        <v>0</v>
      </c>
      <c r="AT1394" s="27" t="b">
        <v>0</v>
      </c>
      <c r="AU1394" s="27" t="b">
        <v>0</v>
      </c>
      <c r="AV1394" s="27" t="b">
        <v>0</v>
      </c>
      <c r="AW1394" s="27" t="b">
        <v>0</v>
      </c>
      <c r="AX1394" s="27" t="b">
        <v>0</v>
      </c>
      <c r="AY1394" s="27" t="b">
        <v>0</v>
      </c>
      <c r="AZ1394" s="29"/>
    </row>
    <row r="1395">
      <c r="A1395" s="9" t="s">
        <v>6540</v>
      </c>
      <c r="B1395" s="42" t="s">
        <v>6541</v>
      </c>
      <c r="C1395" s="48" t="s">
        <v>6542</v>
      </c>
      <c r="D1395" s="50" t="s">
        <v>6543</v>
      </c>
      <c r="E1395" s="12">
        <v>15.0</v>
      </c>
      <c r="F1395" s="13" t="s">
        <v>6544</v>
      </c>
      <c r="G1395" s="14" t="s">
        <v>6545</v>
      </c>
      <c r="H1395" s="15" t="b">
        <v>1</v>
      </c>
      <c r="I1395" s="16" t="b">
        <v>0</v>
      </c>
      <c r="J1395" s="16" t="b">
        <v>0</v>
      </c>
      <c r="K1395" s="16" t="b">
        <v>0</v>
      </c>
      <c r="L1395" s="17" t="b">
        <v>0</v>
      </c>
      <c r="M1395" s="18" t="s">
        <v>159</v>
      </c>
      <c r="O1395" s="40"/>
      <c r="P1395" s="15" t="b">
        <v>1</v>
      </c>
      <c r="Q1395" s="16" t="b">
        <v>0</v>
      </c>
      <c r="R1395" s="23" t="b">
        <v>1</v>
      </c>
      <c r="X1395" s="39"/>
      <c r="AI1395" s="41"/>
      <c r="AJ1395" s="39"/>
      <c r="AO1395" s="40"/>
    </row>
    <row r="1396">
      <c r="A1396" s="9" t="s">
        <v>6546</v>
      </c>
      <c r="B1396" s="42" t="s">
        <v>6547</v>
      </c>
      <c r="C1396" s="48" t="s">
        <v>6548</v>
      </c>
      <c r="E1396" s="12">
        <v>125.0</v>
      </c>
      <c r="F1396" s="13" t="s">
        <v>6549</v>
      </c>
      <c r="G1396" s="14" t="s">
        <v>6550</v>
      </c>
      <c r="H1396" s="15" t="b">
        <v>1</v>
      </c>
      <c r="I1396" s="16" t="b">
        <v>0</v>
      </c>
      <c r="J1396" s="16" t="b">
        <v>0</v>
      </c>
      <c r="K1396" s="16" t="b">
        <v>0</v>
      </c>
      <c r="L1396" s="17" t="b">
        <v>0</v>
      </c>
      <c r="M1396" s="18" t="s">
        <v>6551</v>
      </c>
      <c r="O1396" s="40"/>
      <c r="P1396" s="15" t="b">
        <v>1</v>
      </c>
      <c r="Q1396" s="22" t="b">
        <v>1</v>
      </c>
      <c r="R1396" s="23" t="b">
        <v>1</v>
      </c>
      <c r="X1396" s="39"/>
      <c r="AI1396" s="41"/>
      <c r="AJ1396" s="39"/>
      <c r="AO1396" s="40"/>
    </row>
    <row r="1397">
      <c r="A1397" s="9" t="s">
        <v>6552</v>
      </c>
      <c r="B1397" s="10"/>
      <c r="C1397" s="11"/>
      <c r="E1397" s="12">
        <v>25.0</v>
      </c>
      <c r="F1397" s="13" t="s">
        <v>6553</v>
      </c>
      <c r="G1397" s="14" t="s">
        <v>6554</v>
      </c>
      <c r="H1397" s="15" t="b">
        <v>1</v>
      </c>
      <c r="I1397" s="16" t="b">
        <v>0</v>
      </c>
      <c r="J1397" s="16" t="b">
        <v>0</v>
      </c>
      <c r="K1397" s="16" t="b">
        <v>0</v>
      </c>
      <c r="L1397" s="17" t="b">
        <v>0</v>
      </c>
      <c r="M1397" s="18" t="s">
        <v>6555</v>
      </c>
      <c r="O1397" s="40"/>
      <c r="P1397" s="15" t="b">
        <v>1</v>
      </c>
      <c r="Q1397" s="16" t="b">
        <v>0</v>
      </c>
      <c r="R1397" s="17" t="b">
        <v>0</v>
      </c>
      <c r="X1397" s="39"/>
      <c r="AI1397" s="41"/>
      <c r="AJ1397" s="39"/>
      <c r="AO1397" s="40"/>
    </row>
    <row r="1398">
      <c r="A1398" s="9" t="s">
        <v>6556</v>
      </c>
      <c r="B1398" s="10"/>
      <c r="C1398" s="48" t="s">
        <v>6557</v>
      </c>
      <c r="E1398" s="12">
        <v>6.0</v>
      </c>
      <c r="F1398" s="10"/>
      <c r="G1398" s="14" t="s">
        <v>6558</v>
      </c>
      <c r="H1398" s="15" t="b">
        <v>1</v>
      </c>
      <c r="I1398" s="16" t="b">
        <v>0</v>
      </c>
      <c r="J1398" s="16" t="b">
        <v>0</v>
      </c>
      <c r="K1398" s="16" t="b">
        <v>0</v>
      </c>
      <c r="L1398" s="17" t="b">
        <v>0</v>
      </c>
      <c r="M1398" s="18" t="s">
        <v>6559</v>
      </c>
      <c r="O1398" s="40"/>
      <c r="P1398" s="21" t="b">
        <v>0</v>
      </c>
      <c r="Q1398" s="22" t="b">
        <v>1</v>
      </c>
      <c r="R1398" s="23" t="b">
        <v>1</v>
      </c>
      <c r="X1398" s="39"/>
      <c r="AI1398" s="41"/>
      <c r="AJ1398" s="39"/>
      <c r="AO1398" s="40"/>
    </row>
    <row r="1399">
      <c r="A1399" s="45" t="s">
        <v>6560</v>
      </c>
      <c r="B1399" s="37"/>
      <c r="C1399" s="67"/>
      <c r="D1399" s="29"/>
      <c r="E1399" s="46">
        <v>4.0</v>
      </c>
      <c r="F1399" s="33" t="s">
        <v>6561</v>
      </c>
      <c r="G1399" s="47" t="s">
        <v>6562</v>
      </c>
      <c r="H1399" s="21" t="b">
        <v>0</v>
      </c>
      <c r="I1399" s="16" t="b">
        <v>0</v>
      </c>
      <c r="J1399" s="22" t="b">
        <v>1</v>
      </c>
      <c r="K1399" s="16" t="b">
        <v>0</v>
      </c>
      <c r="L1399" s="17" t="b">
        <v>0</v>
      </c>
      <c r="M1399" s="18"/>
      <c r="O1399" s="40"/>
      <c r="P1399" s="26" t="b">
        <v>0</v>
      </c>
      <c r="Q1399" s="27" t="b">
        <v>0</v>
      </c>
      <c r="R1399" s="28" t="b">
        <v>0</v>
      </c>
      <c r="X1399" s="39"/>
      <c r="AI1399" s="41"/>
      <c r="AJ1399" s="26" t="b">
        <v>0</v>
      </c>
      <c r="AK1399" s="63" t="b">
        <v>1</v>
      </c>
      <c r="AL1399" s="63" t="b">
        <v>1</v>
      </c>
      <c r="AM1399" s="27" t="b">
        <v>0</v>
      </c>
      <c r="AN1399" s="27" t="b">
        <v>0</v>
      </c>
      <c r="AO1399" s="28" t="b">
        <v>0</v>
      </c>
      <c r="AP1399" s="27" t="b">
        <v>0</v>
      </c>
      <c r="AQ1399" s="27" t="b">
        <v>0</v>
      </c>
      <c r="AR1399" s="27" t="b">
        <v>0</v>
      </c>
      <c r="AS1399" s="27" t="b">
        <v>0</v>
      </c>
      <c r="AT1399" s="63" t="b">
        <v>1</v>
      </c>
      <c r="AU1399" s="27" t="b">
        <v>0</v>
      </c>
      <c r="AV1399" s="27" t="b">
        <v>0</v>
      </c>
      <c r="AW1399" s="27" t="b">
        <v>0</v>
      </c>
      <c r="AX1399" s="27" t="b">
        <v>0</v>
      </c>
      <c r="AY1399" s="27" t="b">
        <v>0</v>
      </c>
      <c r="AZ1399" s="29" t="s">
        <v>101</v>
      </c>
    </row>
    <row r="1400">
      <c r="A1400" s="30" t="s">
        <v>6563</v>
      </c>
      <c r="B1400" s="37"/>
      <c r="C1400" s="44" t="s">
        <v>6564</v>
      </c>
      <c r="D1400" s="33"/>
      <c r="E1400" s="34">
        <v>4.0</v>
      </c>
      <c r="F1400" s="35"/>
      <c r="G1400" s="36" t="s">
        <v>6565</v>
      </c>
      <c r="H1400" s="21" t="b">
        <v>0</v>
      </c>
      <c r="I1400" s="16" t="b">
        <v>0</v>
      </c>
      <c r="J1400" s="16" t="b">
        <v>0</v>
      </c>
      <c r="K1400" s="16" t="b">
        <v>0</v>
      </c>
      <c r="L1400" s="23" t="b">
        <v>1</v>
      </c>
      <c r="M1400" s="18" t="s">
        <v>6566</v>
      </c>
      <c r="N1400" s="37"/>
      <c r="O1400" s="38"/>
      <c r="P1400" s="21" t="b">
        <v>0</v>
      </c>
      <c r="Q1400" s="16" t="b">
        <v>0</v>
      </c>
      <c r="R1400" s="17" t="b">
        <v>0</v>
      </c>
      <c r="X1400" s="39"/>
      <c r="AI1400" s="41"/>
      <c r="AJ1400" s="26" t="b">
        <v>0</v>
      </c>
      <c r="AK1400" s="27" t="b">
        <v>0</v>
      </c>
      <c r="AL1400" s="27" t="b">
        <v>0</v>
      </c>
      <c r="AM1400" s="27" t="b">
        <v>0</v>
      </c>
      <c r="AN1400" s="27" t="b">
        <v>0</v>
      </c>
      <c r="AO1400" s="28" t="b">
        <v>0</v>
      </c>
      <c r="AP1400" s="27" t="b">
        <v>0</v>
      </c>
      <c r="AQ1400" s="27" t="b">
        <v>0</v>
      </c>
      <c r="AR1400" s="27" t="b">
        <v>0</v>
      </c>
      <c r="AS1400" s="27" t="b">
        <v>0</v>
      </c>
      <c r="AT1400" s="27" t="b">
        <v>0</v>
      </c>
      <c r="AU1400" s="27" t="b">
        <v>0</v>
      </c>
      <c r="AV1400" s="27" t="b">
        <v>0</v>
      </c>
      <c r="AW1400" s="27" t="b">
        <v>0</v>
      </c>
      <c r="AX1400" s="27" t="b">
        <v>0</v>
      </c>
      <c r="AY1400" s="27" t="b">
        <v>0</v>
      </c>
      <c r="AZ1400" s="29"/>
    </row>
    <row r="1401">
      <c r="A1401" s="45" t="s">
        <v>6567</v>
      </c>
      <c r="B1401" s="37" t="s">
        <v>6568</v>
      </c>
      <c r="C1401" s="67"/>
      <c r="D1401" s="29"/>
      <c r="E1401" s="46">
        <v>2.0</v>
      </c>
      <c r="F1401" s="29"/>
      <c r="G1401" s="47" t="s">
        <v>6569</v>
      </c>
      <c r="H1401" s="21" t="b">
        <v>0</v>
      </c>
      <c r="I1401" s="16" t="b">
        <v>0</v>
      </c>
      <c r="J1401" s="22" t="b">
        <v>1</v>
      </c>
      <c r="K1401" s="16" t="b">
        <v>0</v>
      </c>
      <c r="L1401" s="17" t="b">
        <v>0</v>
      </c>
      <c r="M1401" s="18"/>
      <c r="O1401" s="40"/>
      <c r="P1401" s="66" t="b">
        <v>1</v>
      </c>
      <c r="Q1401" s="63" t="b">
        <v>1</v>
      </c>
      <c r="R1401" s="64" t="b">
        <v>1</v>
      </c>
      <c r="X1401" s="39"/>
      <c r="AI1401" s="41"/>
      <c r="AJ1401" s="66" t="b">
        <v>1</v>
      </c>
      <c r="AK1401" s="27" t="b">
        <v>0</v>
      </c>
      <c r="AL1401" s="27" t="b">
        <v>0</v>
      </c>
      <c r="AM1401" s="27" t="b">
        <v>0</v>
      </c>
      <c r="AN1401" s="27" t="b">
        <v>0</v>
      </c>
      <c r="AO1401" s="28" t="b">
        <v>0</v>
      </c>
      <c r="AP1401" s="27" t="b">
        <v>0</v>
      </c>
      <c r="AQ1401" s="63" t="b">
        <v>1</v>
      </c>
      <c r="AR1401" s="27" t="b">
        <v>0</v>
      </c>
      <c r="AS1401" s="27" t="b">
        <v>0</v>
      </c>
      <c r="AT1401" s="27" t="b">
        <v>0</v>
      </c>
      <c r="AU1401" s="27" t="b">
        <v>0</v>
      </c>
      <c r="AV1401" s="27" t="b">
        <v>0</v>
      </c>
      <c r="AW1401" s="27" t="b">
        <v>0</v>
      </c>
      <c r="AX1401" s="27" t="b">
        <v>0</v>
      </c>
      <c r="AY1401" s="27" t="b">
        <v>0</v>
      </c>
      <c r="AZ1401" s="29" t="s">
        <v>101</v>
      </c>
    </row>
    <row r="1402">
      <c r="A1402" s="9" t="s">
        <v>6570</v>
      </c>
      <c r="B1402" s="42" t="s">
        <v>6571</v>
      </c>
      <c r="C1402" s="48" t="s">
        <v>6572</v>
      </c>
      <c r="E1402" s="12">
        <v>4.0</v>
      </c>
      <c r="F1402" s="13" t="s">
        <v>6573</v>
      </c>
      <c r="G1402" s="14" t="s">
        <v>6574</v>
      </c>
      <c r="H1402" s="15" t="b">
        <v>1</v>
      </c>
      <c r="I1402" s="16" t="b">
        <v>0</v>
      </c>
      <c r="J1402" s="16" t="b">
        <v>0</v>
      </c>
      <c r="K1402" s="16" t="b">
        <v>0</v>
      </c>
      <c r="L1402" s="17" t="b">
        <v>0</v>
      </c>
      <c r="M1402" s="18" t="s">
        <v>6575</v>
      </c>
      <c r="N1402" s="19"/>
      <c r="O1402" s="20"/>
      <c r="P1402" s="15" t="b">
        <v>1</v>
      </c>
      <c r="Q1402" s="16" t="b">
        <v>0</v>
      </c>
      <c r="R1402" s="23" t="b">
        <v>1</v>
      </c>
      <c r="S1402" s="74"/>
      <c r="T1402" s="16"/>
      <c r="U1402" s="16"/>
      <c r="V1402" s="16"/>
      <c r="W1402" s="16"/>
      <c r="X1402" s="21"/>
      <c r="Y1402" s="16"/>
      <c r="Z1402" s="16"/>
      <c r="AA1402" s="16"/>
      <c r="AB1402" s="16"/>
      <c r="AC1402" s="16"/>
      <c r="AD1402" s="16"/>
      <c r="AE1402" s="16"/>
      <c r="AF1402" s="16"/>
      <c r="AG1402" s="16"/>
      <c r="AH1402" s="19"/>
      <c r="AI1402" s="25"/>
      <c r="AJ1402" s="26"/>
      <c r="AK1402" s="27"/>
      <c r="AL1402" s="27"/>
      <c r="AM1402" s="27"/>
      <c r="AN1402" s="27"/>
      <c r="AO1402" s="28"/>
      <c r="AP1402" s="27"/>
      <c r="AQ1402" s="27"/>
      <c r="AR1402" s="27"/>
      <c r="AS1402" s="27"/>
      <c r="AT1402" s="27"/>
      <c r="AU1402" s="27"/>
      <c r="AV1402" s="27"/>
      <c r="AW1402" s="27"/>
      <c r="AX1402" s="27"/>
      <c r="AY1402" s="27"/>
      <c r="AZ1402" s="29"/>
    </row>
    <row r="1403">
      <c r="A1403" s="45" t="s">
        <v>6576</v>
      </c>
      <c r="B1403" s="37" t="s">
        <v>6577</v>
      </c>
      <c r="C1403" s="32" t="s">
        <v>6578</v>
      </c>
      <c r="D1403" s="29"/>
      <c r="E1403" s="46">
        <v>1.0</v>
      </c>
      <c r="F1403" s="29"/>
      <c r="G1403" s="47" t="s">
        <v>3937</v>
      </c>
      <c r="H1403" s="21" t="b">
        <v>0</v>
      </c>
      <c r="I1403" s="16" t="b">
        <v>0</v>
      </c>
      <c r="J1403" s="22" t="b">
        <v>1</v>
      </c>
      <c r="K1403" s="16" t="b">
        <v>0</v>
      </c>
      <c r="L1403" s="17" t="b">
        <v>0</v>
      </c>
      <c r="M1403" s="18"/>
      <c r="O1403" s="40"/>
      <c r="P1403" s="66" t="b">
        <v>1</v>
      </c>
      <c r="Q1403" s="27" t="b">
        <v>0</v>
      </c>
      <c r="R1403" s="28" t="b">
        <v>0</v>
      </c>
      <c r="X1403" s="39"/>
      <c r="AI1403" s="41"/>
      <c r="AJ1403" s="66" t="b">
        <v>1</v>
      </c>
      <c r="AK1403" s="27" t="b">
        <v>0</v>
      </c>
      <c r="AL1403" s="27" t="b">
        <v>0</v>
      </c>
      <c r="AM1403" s="27" t="b">
        <v>0</v>
      </c>
      <c r="AN1403" s="27" t="b">
        <v>0</v>
      </c>
      <c r="AO1403" s="28" t="b">
        <v>0</v>
      </c>
      <c r="AP1403" s="63" t="b">
        <v>1</v>
      </c>
      <c r="AQ1403" s="27" t="b">
        <v>0</v>
      </c>
      <c r="AR1403" s="27" t="b">
        <v>0</v>
      </c>
      <c r="AS1403" s="27" t="b">
        <v>0</v>
      </c>
      <c r="AT1403" s="27" t="b">
        <v>0</v>
      </c>
      <c r="AU1403" s="27" t="b">
        <v>0</v>
      </c>
      <c r="AV1403" s="27" t="b">
        <v>0</v>
      </c>
      <c r="AW1403" s="27" t="b">
        <v>0</v>
      </c>
      <c r="AX1403" s="27" t="b">
        <v>0</v>
      </c>
      <c r="AY1403" s="27" t="b">
        <v>0</v>
      </c>
      <c r="AZ1403" s="29" t="s">
        <v>101</v>
      </c>
    </row>
    <row r="1404">
      <c r="A1404" s="9" t="s">
        <v>6579</v>
      </c>
      <c r="B1404" s="42" t="s">
        <v>6580</v>
      </c>
      <c r="C1404" s="11"/>
      <c r="E1404" s="12">
        <v>3.0</v>
      </c>
      <c r="F1404" s="13" t="s">
        <v>6581</v>
      </c>
      <c r="G1404" s="14" t="s">
        <v>6582</v>
      </c>
      <c r="H1404" s="15" t="b">
        <v>1</v>
      </c>
      <c r="I1404" s="16" t="b">
        <v>0</v>
      </c>
      <c r="J1404" s="16" t="b">
        <v>0</v>
      </c>
      <c r="K1404" s="16" t="b">
        <v>0</v>
      </c>
      <c r="L1404" s="17" t="b">
        <v>0</v>
      </c>
      <c r="M1404" s="18" t="s">
        <v>6583</v>
      </c>
      <c r="O1404" s="40"/>
      <c r="P1404" s="21" t="b">
        <v>0</v>
      </c>
      <c r="Q1404" s="16" t="b">
        <v>0</v>
      </c>
      <c r="R1404" s="23" t="b">
        <v>1</v>
      </c>
      <c r="X1404" s="39"/>
      <c r="AI1404" s="41"/>
      <c r="AJ1404" s="39"/>
      <c r="AO1404" s="40"/>
    </row>
    <row r="1405">
      <c r="A1405" s="30" t="s">
        <v>6584</v>
      </c>
      <c r="B1405" s="37"/>
      <c r="C1405" s="32"/>
      <c r="D1405" s="54" t="s">
        <v>6585</v>
      </c>
      <c r="E1405" s="34" t="s">
        <v>6586</v>
      </c>
      <c r="F1405" s="35"/>
      <c r="G1405" s="36" t="s">
        <v>6587</v>
      </c>
      <c r="H1405" s="21" t="b">
        <v>0</v>
      </c>
      <c r="I1405" s="16" t="b">
        <v>0</v>
      </c>
      <c r="J1405" s="16" t="b">
        <v>0</v>
      </c>
      <c r="K1405" s="16" t="b">
        <v>0</v>
      </c>
      <c r="L1405" s="23" t="b">
        <v>1</v>
      </c>
      <c r="M1405" s="18" t="s">
        <v>6295</v>
      </c>
      <c r="N1405" s="37"/>
      <c r="O1405" s="38"/>
      <c r="P1405" s="21" t="b">
        <v>0</v>
      </c>
      <c r="Q1405" s="22" t="b">
        <v>1</v>
      </c>
      <c r="R1405" s="23" t="b">
        <v>1</v>
      </c>
      <c r="X1405" s="39"/>
      <c r="AI1405" s="41"/>
      <c r="AJ1405" s="26" t="b">
        <v>0</v>
      </c>
      <c r="AK1405" s="27" t="b">
        <v>0</v>
      </c>
      <c r="AL1405" s="27" t="b">
        <v>0</v>
      </c>
      <c r="AM1405" s="27" t="b">
        <v>0</v>
      </c>
      <c r="AN1405" s="27" t="b">
        <v>0</v>
      </c>
      <c r="AO1405" s="28" t="b">
        <v>0</v>
      </c>
      <c r="AP1405" s="27" t="b">
        <v>0</v>
      </c>
      <c r="AQ1405" s="27" t="b">
        <v>0</v>
      </c>
      <c r="AR1405" s="27" t="b">
        <v>0</v>
      </c>
      <c r="AS1405" s="27" t="b">
        <v>0</v>
      </c>
      <c r="AT1405" s="27" t="b">
        <v>0</v>
      </c>
      <c r="AU1405" s="27" t="b">
        <v>0</v>
      </c>
      <c r="AV1405" s="27" t="b">
        <v>0</v>
      </c>
      <c r="AW1405" s="27" t="b">
        <v>0</v>
      </c>
      <c r="AX1405" s="27" t="b">
        <v>0</v>
      </c>
      <c r="AY1405" s="27" t="b">
        <v>0</v>
      </c>
      <c r="AZ1405" s="29"/>
    </row>
    <row r="1406">
      <c r="A1406" s="30" t="s">
        <v>6588</v>
      </c>
      <c r="B1406" s="37"/>
      <c r="C1406" s="44" t="s">
        <v>6589</v>
      </c>
      <c r="D1406" s="33"/>
      <c r="E1406" s="34">
        <v>750.0</v>
      </c>
      <c r="F1406" s="35" t="s">
        <v>6590</v>
      </c>
      <c r="G1406" s="36" t="s">
        <v>6591</v>
      </c>
      <c r="H1406" s="21" t="b">
        <v>0</v>
      </c>
      <c r="I1406" s="16" t="b">
        <v>0</v>
      </c>
      <c r="J1406" s="16" t="b">
        <v>0</v>
      </c>
      <c r="K1406" s="16" t="b">
        <v>0</v>
      </c>
      <c r="L1406" s="23" t="b">
        <v>1</v>
      </c>
      <c r="M1406" s="18" t="s">
        <v>6592</v>
      </c>
      <c r="N1406" s="37"/>
      <c r="O1406" s="38"/>
      <c r="P1406" s="21" t="b">
        <v>0</v>
      </c>
      <c r="Q1406" s="22" t="b">
        <v>1</v>
      </c>
      <c r="R1406" s="23" t="b">
        <v>1</v>
      </c>
      <c r="X1406" s="39"/>
      <c r="AI1406" s="41"/>
      <c r="AJ1406" s="26" t="b">
        <v>0</v>
      </c>
      <c r="AK1406" s="27" t="b">
        <v>0</v>
      </c>
      <c r="AL1406" s="27" t="b">
        <v>0</v>
      </c>
      <c r="AM1406" s="27" t="b">
        <v>0</v>
      </c>
      <c r="AN1406" s="27" t="b">
        <v>0</v>
      </c>
      <c r="AO1406" s="28" t="b">
        <v>0</v>
      </c>
      <c r="AP1406" s="27" t="b">
        <v>0</v>
      </c>
      <c r="AQ1406" s="27" t="b">
        <v>0</v>
      </c>
      <c r="AR1406" s="27" t="b">
        <v>0</v>
      </c>
      <c r="AS1406" s="27" t="b">
        <v>0</v>
      </c>
      <c r="AT1406" s="27" t="b">
        <v>0</v>
      </c>
      <c r="AU1406" s="27" t="b">
        <v>0</v>
      </c>
      <c r="AV1406" s="27" t="b">
        <v>0</v>
      </c>
      <c r="AW1406" s="27" t="b">
        <v>0</v>
      </c>
      <c r="AX1406" s="27" t="b">
        <v>0</v>
      </c>
      <c r="AY1406" s="27" t="b">
        <v>0</v>
      </c>
      <c r="AZ1406" s="29"/>
    </row>
    <row r="1407">
      <c r="A1407" s="45" t="s">
        <v>6593</v>
      </c>
      <c r="B1407" s="37"/>
      <c r="C1407" s="32" t="s">
        <v>6594</v>
      </c>
      <c r="D1407" s="33"/>
      <c r="E1407" s="46">
        <v>2.0</v>
      </c>
      <c r="F1407" s="29"/>
      <c r="G1407" s="47" t="s">
        <v>6595</v>
      </c>
      <c r="H1407" s="21" t="b">
        <v>0</v>
      </c>
      <c r="I1407" s="16" t="b">
        <v>0</v>
      </c>
      <c r="J1407" s="16" t="b">
        <v>0</v>
      </c>
      <c r="K1407" s="22" t="b">
        <v>1</v>
      </c>
      <c r="L1407" s="17" t="b">
        <v>0</v>
      </c>
      <c r="M1407" s="18"/>
      <c r="N1407" s="37" t="s">
        <v>6596</v>
      </c>
      <c r="O1407" s="38">
        <v>1000.0</v>
      </c>
      <c r="P1407" s="26" t="b">
        <v>0</v>
      </c>
      <c r="Q1407" s="27" t="b">
        <v>0</v>
      </c>
      <c r="R1407" s="28" t="b">
        <v>0</v>
      </c>
      <c r="X1407" s="39"/>
      <c r="AI1407" s="41"/>
      <c r="AJ1407" s="26" t="b">
        <v>0</v>
      </c>
      <c r="AK1407" s="27" t="b">
        <v>0</v>
      </c>
      <c r="AL1407" s="27" t="b">
        <v>0</v>
      </c>
      <c r="AM1407" s="27" t="b">
        <v>0</v>
      </c>
      <c r="AN1407" s="27" t="b">
        <v>0</v>
      </c>
      <c r="AO1407" s="28" t="b">
        <v>0</v>
      </c>
      <c r="AP1407" s="27" t="b">
        <v>0</v>
      </c>
      <c r="AQ1407" s="27" t="b">
        <v>0</v>
      </c>
      <c r="AR1407" s="27" t="b">
        <v>0</v>
      </c>
      <c r="AS1407" s="27" t="b">
        <v>0</v>
      </c>
      <c r="AT1407" s="27" t="b">
        <v>0</v>
      </c>
      <c r="AU1407" s="27" t="b">
        <v>0</v>
      </c>
      <c r="AV1407" s="27" t="b">
        <v>0</v>
      </c>
      <c r="AW1407" s="27" t="b">
        <v>0</v>
      </c>
      <c r="AX1407" s="27" t="b">
        <v>0</v>
      </c>
      <c r="AY1407" s="27" t="b">
        <v>0</v>
      </c>
      <c r="AZ1407" s="29"/>
    </row>
    <row r="1408">
      <c r="A1408" s="30" t="s">
        <v>6597</v>
      </c>
      <c r="B1408" s="31" t="s">
        <v>6598</v>
      </c>
      <c r="C1408" s="44" t="s">
        <v>6599</v>
      </c>
      <c r="D1408" s="33"/>
      <c r="E1408" s="34">
        <v>90.0</v>
      </c>
      <c r="F1408" s="35" t="s">
        <v>6600</v>
      </c>
      <c r="G1408" s="36" t="s">
        <v>6601</v>
      </c>
      <c r="H1408" s="21" t="b">
        <v>0</v>
      </c>
      <c r="I1408" s="16" t="b">
        <v>0</v>
      </c>
      <c r="J1408" s="16" t="b">
        <v>0</v>
      </c>
      <c r="K1408" s="16" t="b">
        <v>0</v>
      </c>
      <c r="L1408" s="23" t="b">
        <v>1</v>
      </c>
      <c r="M1408" s="18" t="s">
        <v>6602</v>
      </c>
      <c r="N1408" s="37"/>
      <c r="O1408" s="38"/>
      <c r="P1408" s="15" t="b">
        <v>1</v>
      </c>
      <c r="Q1408" s="16" t="b">
        <v>0</v>
      </c>
      <c r="R1408" s="23" t="b">
        <v>1</v>
      </c>
      <c r="X1408" s="39"/>
      <c r="AI1408" s="41"/>
      <c r="AJ1408" s="26" t="b">
        <v>0</v>
      </c>
      <c r="AK1408" s="27" t="b">
        <v>0</v>
      </c>
      <c r="AL1408" s="27" t="b">
        <v>0</v>
      </c>
      <c r="AM1408" s="27" t="b">
        <v>0</v>
      </c>
      <c r="AN1408" s="27" t="b">
        <v>0</v>
      </c>
      <c r="AO1408" s="28" t="b">
        <v>0</v>
      </c>
      <c r="AP1408" s="27" t="b">
        <v>0</v>
      </c>
      <c r="AQ1408" s="27" t="b">
        <v>0</v>
      </c>
      <c r="AR1408" s="27" t="b">
        <v>0</v>
      </c>
      <c r="AS1408" s="27" t="b">
        <v>0</v>
      </c>
      <c r="AT1408" s="27" t="b">
        <v>0</v>
      </c>
      <c r="AU1408" s="27" t="b">
        <v>0</v>
      </c>
      <c r="AV1408" s="27" t="b">
        <v>0</v>
      </c>
      <c r="AW1408" s="27" t="b">
        <v>0</v>
      </c>
      <c r="AX1408" s="27" t="b">
        <v>0</v>
      </c>
      <c r="AY1408" s="27" t="b">
        <v>0</v>
      </c>
      <c r="AZ1408" s="29"/>
    </row>
    <row r="1409">
      <c r="A1409" s="9" t="s">
        <v>6603</v>
      </c>
      <c r="B1409" s="42" t="s">
        <v>6604</v>
      </c>
      <c r="C1409" s="48" t="s">
        <v>6605</v>
      </c>
      <c r="E1409" s="12">
        <v>3.0</v>
      </c>
      <c r="F1409" s="10"/>
      <c r="G1409" s="14" t="s">
        <v>6606</v>
      </c>
      <c r="H1409" s="15" t="b">
        <v>1</v>
      </c>
      <c r="I1409" s="16" t="b">
        <v>0</v>
      </c>
      <c r="J1409" s="16" t="b">
        <v>0</v>
      </c>
      <c r="K1409" s="16" t="b">
        <v>0</v>
      </c>
      <c r="L1409" s="17" t="b">
        <v>0</v>
      </c>
      <c r="M1409" s="18" t="s">
        <v>79</v>
      </c>
      <c r="O1409" s="40"/>
      <c r="P1409" s="21" t="b">
        <v>0</v>
      </c>
      <c r="Q1409" s="16" t="b">
        <v>0</v>
      </c>
      <c r="R1409" s="23" t="b">
        <v>1</v>
      </c>
      <c r="X1409" s="39"/>
      <c r="AI1409" s="41"/>
      <c r="AJ1409" s="39"/>
      <c r="AO1409" s="40"/>
    </row>
    <row r="1410">
      <c r="A1410" s="30" t="s">
        <v>6607</v>
      </c>
      <c r="B1410" s="37"/>
      <c r="C1410" s="44" t="s">
        <v>6608</v>
      </c>
      <c r="D1410" s="33"/>
      <c r="E1410" s="34" t="s">
        <v>6609</v>
      </c>
      <c r="F1410" s="35"/>
      <c r="G1410" s="36" t="s">
        <v>6610</v>
      </c>
      <c r="H1410" s="21" t="b">
        <v>0</v>
      </c>
      <c r="I1410" s="16" t="b">
        <v>0</v>
      </c>
      <c r="J1410" s="16" t="b">
        <v>0</v>
      </c>
      <c r="K1410" s="16" t="b">
        <v>0</v>
      </c>
      <c r="L1410" s="23" t="b">
        <v>1</v>
      </c>
      <c r="M1410" s="18" t="s">
        <v>6611</v>
      </c>
      <c r="N1410" s="37"/>
      <c r="O1410" s="38"/>
      <c r="P1410" s="21" t="b">
        <v>0</v>
      </c>
      <c r="Q1410" s="22" t="b">
        <v>1</v>
      </c>
      <c r="R1410" s="17" t="b">
        <v>0</v>
      </c>
      <c r="X1410" s="39"/>
      <c r="AI1410" s="41"/>
      <c r="AJ1410" s="26" t="b">
        <v>0</v>
      </c>
      <c r="AK1410" s="27" t="b">
        <v>0</v>
      </c>
      <c r="AL1410" s="27" t="b">
        <v>0</v>
      </c>
      <c r="AM1410" s="27" t="b">
        <v>0</v>
      </c>
      <c r="AN1410" s="27" t="b">
        <v>0</v>
      </c>
      <c r="AO1410" s="28" t="b">
        <v>0</v>
      </c>
      <c r="AP1410" s="27" t="b">
        <v>0</v>
      </c>
      <c r="AQ1410" s="27" t="b">
        <v>0</v>
      </c>
      <c r="AR1410" s="27" t="b">
        <v>0</v>
      </c>
      <c r="AS1410" s="27" t="b">
        <v>0</v>
      </c>
      <c r="AT1410" s="27" t="b">
        <v>0</v>
      </c>
      <c r="AU1410" s="27" t="b">
        <v>0</v>
      </c>
      <c r="AV1410" s="27" t="b">
        <v>0</v>
      </c>
      <c r="AW1410" s="27" t="b">
        <v>0</v>
      </c>
      <c r="AX1410" s="27" t="b">
        <v>0</v>
      </c>
      <c r="AY1410" s="27" t="b">
        <v>0</v>
      </c>
      <c r="AZ1410" s="29"/>
    </row>
    <row r="1411">
      <c r="A1411" s="9" t="s">
        <v>6612</v>
      </c>
      <c r="B1411" s="42" t="s">
        <v>6613</v>
      </c>
      <c r="C1411" s="11"/>
      <c r="E1411" s="12">
        <v>300.0</v>
      </c>
      <c r="F1411" s="10"/>
      <c r="G1411" s="14" t="s">
        <v>6614</v>
      </c>
      <c r="H1411" s="15" t="b">
        <v>1</v>
      </c>
      <c r="I1411" s="16" t="b">
        <v>0</v>
      </c>
      <c r="J1411" s="16" t="b">
        <v>0</v>
      </c>
      <c r="K1411" s="16" t="b">
        <v>0</v>
      </c>
      <c r="L1411" s="17" t="b">
        <v>0</v>
      </c>
      <c r="M1411" s="18" t="s">
        <v>5005</v>
      </c>
      <c r="O1411" s="40"/>
      <c r="P1411" s="15" t="b">
        <v>1</v>
      </c>
      <c r="Q1411" s="16" t="b">
        <v>0</v>
      </c>
      <c r="R1411" s="17" t="b">
        <v>0</v>
      </c>
      <c r="X1411" s="39"/>
      <c r="AI1411" s="41"/>
      <c r="AJ1411" s="39"/>
      <c r="AO1411" s="40"/>
    </row>
    <row r="1412">
      <c r="A1412" s="9" t="s">
        <v>6615</v>
      </c>
      <c r="B1412" s="10"/>
      <c r="C1412" s="48" t="s">
        <v>6616</v>
      </c>
      <c r="E1412" s="12">
        <v>4.0</v>
      </c>
      <c r="F1412" s="13" t="s">
        <v>6617</v>
      </c>
      <c r="G1412" s="14" t="s">
        <v>6618</v>
      </c>
      <c r="H1412" s="15" t="b">
        <v>1</v>
      </c>
      <c r="I1412" s="16" t="b">
        <v>0</v>
      </c>
      <c r="J1412" s="16" t="b">
        <v>0</v>
      </c>
      <c r="K1412" s="16" t="b">
        <v>0</v>
      </c>
      <c r="L1412" s="17" t="b">
        <v>0</v>
      </c>
      <c r="M1412" s="18" t="s">
        <v>6619</v>
      </c>
      <c r="O1412" s="40"/>
      <c r="P1412" s="21" t="b">
        <v>0</v>
      </c>
      <c r="Q1412" s="22" t="b">
        <v>1</v>
      </c>
      <c r="R1412" s="23" t="b">
        <v>1</v>
      </c>
      <c r="X1412" s="39"/>
      <c r="AI1412" s="41"/>
      <c r="AJ1412" s="39"/>
      <c r="AO1412" s="40"/>
    </row>
    <row r="1413">
      <c r="A1413" s="9" t="s">
        <v>6620</v>
      </c>
      <c r="B1413" s="10"/>
      <c r="C1413" s="11"/>
      <c r="E1413" s="12" t="s">
        <v>6621</v>
      </c>
      <c r="F1413" s="10"/>
      <c r="G1413" s="14" t="s">
        <v>6622</v>
      </c>
      <c r="H1413" s="15" t="b">
        <v>1</v>
      </c>
      <c r="I1413" s="16" t="b">
        <v>0</v>
      </c>
      <c r="J1413" s="16" t="b">
        <v>0</v>
      </c>
      <c r="K1413" s="16" t="b">
        <v>0</v>
      </c>
      <c r="L1413" s="17" t="b">
        <v>0</v>
      </c>
      <c r="M1413" s="18" t="s">
        <v>6623</v>
      </c>
      <c r="N1413" s="19"/>
      <c r="O1413" s="20"/>
      <c r="P1413" s="21" t="b">
        <v>0</v>
      </c>
      <c r="Q1413" s="16" t="b">
        <v>0</v>
      </c>
      <c r="R1413" s="17" t="b">
        <v>0</v>
      </c>
      <c r="S1413" s="74"/>
      <c r="T1413" s="16"/>
      <c r="U1413" s="16"/>
      <c r="V1413" s="16"/>
      <c r="W1413" s="16"/>
      <c r="X1413" s="21"/>
      <c r="Y1413" s="16"/>
      <c r="Z1413" s="16"/>
      <c r="AA1413" s="16"/>
      <c r="AB1413" s="16"/>
      <c r="AC1413" s="16"/>
      <c r="AD1413" s="16"/>
      <c r="AE1413" s="16"/>
      <c r="AF1413" s="16"/>
      <c r="AG1413" s="16"/>
      <c r="AH1413" s="19"/>
      <c r="AI1413" s="25"/>
      <c r="AJ1413" s="26"/>
      <c r="AK1413" s="27"/>
      <c r="AL1413" s="27"/>
      <c r="AM1413" s="27"/>
      <c r="AN1413" s="27"/>
      <c r="AO1413" s="28"/>
      <c r="AP1413" s="27"/>
      <c r="AQ1413" s="27"/>
      <c r="AR1413" s="27"/>
      <c r="AS1413" s="27"/>
      <c r="AT1413" s="27"/>
      <c r="AU1413" s="27"/>
      <c r="AV1413" s="27"/>
      <c r="AW1413" s="27"/>
      <c r="AX1413" s="27"/>
      <c r="AY1413" s="27"/>
      <c r="AZ1413" s="29"/>
    </row>
    <row r="1414">
      <c r="A1414" s="9" t="s">
        <v>6624</v>
      </c>
      <c r="B1414" s="42" t="s">
        <v>6625</v>
      </c>
      <c r="C1414" s="48" t="s">
        <v>6626</v>
      </c>
      <c r="E1414" s="12">
        <v>1.0</v>
      </c>
      <c r="F1414" s="10"/>
      <c r="G1414" s="14" t="s">
        <v>6627</v>
      </c>
      <c r="H1414" s="15" t="b">
        <v>1</v>
      </c>
      <c r="I1414" s="16" t="b">
        <v>0</v>
      </c>
      <c r="J1414" s="16" t="b">
        <v>0</v>
      </c>
      <c r="K1414" s="16" t="b">
        <v>0</v>
      </c>
      <c r="L1414" s="17" t="b">
        <v>0</v>
      </c>
      <c r="M1414" s="18" t="s">
        <v>6628</v>
      </c>
      <c r="O1414" s="40"/>
      <c r="P1414" s="15" t="b">
        <v>1</v>
      </c>
      <c r="Q1414" s="16" t="b">
        <v>0</v>
      </c>
      <c r="R1414" s="17" t="b">
        <v>0</v>
      </c>
      <c r="X1414" s="39"/>
      <c r="AI1414" s="41"/>
      <c r="AJ1414" s="39"/>
      <c r="AO1414" s="40"/>
    </row>
    <row r="1415">
      <c r="A1415" s="9" t="s">
        <v>6629</v>
      </c>
      <c r="B1415" s="42" t="s">
        <v>6630</v>
      </c>
      <c r="C1415" s="11"/>
      <c r="E1415" s="12">
        <v>3.0</v>
      </c>
      <c r="F1415" s="13" t="s">
        <v>6631</v>
      </c>
      <c r="G1415" s="14" t="s">
        <v>6632</v>
      </c>
      <c r="H1415" s="15" t="b">
        <v>1</v>
      </c>
      <c r="I1415" s="16" t="b">
        <v>0</v>
      </c>
      <c r="J1415" s="16" t="b">
        <v>0</v>
      </c>
      <c r="K1415" s="16" t="b">
        <v>0</v>
      </c>
      <c r="L1415" s="17" t="b">
        <v>0</v>
      </c>
      <c r="M1415" s="18" t="s">
        <v>1095</v>
      </c>
      <c r="O1415" s="40"/>
      <c r="P1415" s="15" t="b">
        <v>1</v>
      </c>
      <c r="Q1415" s="22" t="b">
        <v>1</v>
      </c>
      <c r="R1415" s="23" t="b">
        <v>1</v>
      </c>
      <c r="X1415" s="39"/>
      <c r="AI1415" s="41"/>
      <c r="AJ1415" s="39"/>
      <c r="AO1415" s="40"/>
    </row>
    <row r="1416">
      <c r="A1416" s="45" t="s">
        <v>6633</v>
      </c>
      <c r="B1416" s="37" t="s">
        <v>6634</v>
      </c>
      <c r="C1416" s="32">
        <v>6.6941134808E10</v>
      </c>
      <c r="D1416" s="33"/>
      <c r="E1416" s="46">
        <v>1.0</v>
      </c>
      <c r="F1416" s="58" t="s">
        <v>6635</v>
      </c>
      <c r="G1416" s="47" t="s">
        <v>6636</v>
      </c>
      <c r="H1416" s="21" t="b">
        <v>0</v>
      </c>
      <c r="I1416" s="16" t="b">
        <v>0</v>
      </c>
      <c r="J1416" s="16" t="b">
        <v>0</v>
      </c>
      <c r="K1416" s="22" t="b">
        <v>1</v>
      </c>
      <c r="L1416" s="17" t="b">
        <v>0</v>
      </c>
      <c r="M1416" s="18"/>
      <c r="N1416" s="37" t="s">
        <v>6637</v>
      </c>
      <c r="O1416" s="38" t="s">
        <v>6638</v>
      </c>
      <c r="P1416" s="26" t="b">
        <v>0</v>
      </c>
      <c r="Q1416" s="27" t="b">
        <v>0</v>
      </c>
      <c r="R1416" s="28" t="b">
        <v>0</v>
      </c>
      <c r="X1416" s="39"/>
      <c r="AI1416" s="41"/>
      <c r="AJ1416" s="26" t="b">
        <v>0</v>
      </c>
      <c r="AK1416" s="27" t="b">
        <v>0</v>
      </c>
      <c r="AL1416" s="27" t="b">
        <v>0</v>
      </c>
      <c r="AM1416" s="27" t="b">
        <v>0</v>
      </c>
      <c r="AN1416" s="27" t="b">
        <v>0</v>
      </c>
      <c r="AO1416" s="28" t="b">
        <v>0</v>
      </c>
      <c r="AP1416" s="27" t="b">
        <v>0</v>
      </c>
      <c r="AQ1416" s="27" t="b">
        <v>0</v>
      </c>
      <c r="AR1416" s="27" t="b">
        <v>0</v>
      </c>
      <c r="AS1416" s="27" t="b">
        <v>0</v>
      </c>
      <c r="AT1416" s="27" t="b">
        <v>0</v>
      </c>
      <c r="AU1416" s="27" t="b">
        <v>0</v>
      </c>
      <c r="AV1416" s="27" t="b">
        <v>0</v>
      </c>
      <c r="AW1416" s="27" t="b">
        <v>0</v>
      </c>
      <c r="AX1416" s="27" t="b">
        <v>0</v>
      </c>
      <c r="AY1416" s="27" t="b">
        <v>0</v>
      </c>
      <c r="AZ1416" s="29"/>
    </row>
    <row r="1417">
      <c r="A1417" s="9" t="s">
        <v>6639</v>
      </c>
      <c r="B1417" s="10"/>
      <c r="C1417" s="48" t="s">
        <v>6640</v>
      </c>
      <c r="E1417" s="12">
        <v>40.0</v>
      </c>
      <c r="F1417" s="10"/>
      <c r="G1417" s="14" t="s">
        <v>6641</v>
      </c>
      <c r="H1417" s="15" t="b">
        <v>1</v>
      </c>
      <c r="I1417" s="16" t="b">
        <v>0</v>
      </c>
      <c r="J1417" s="16" t="b">
        <v>0</v>
      </c>
      <c r="K1417" s="16" t="b">
        <v>0</v>
      </c>
      <c r="L1417" s="17" t="b">
        <v>0</v>
      </c>
      <c r="M1417" s="18" t="s">
        <v>6642</v>
      </c>
      <c r="O1417" s="40"/>
      <c r="P1417" s="21" t="b">
        <v>0</v>
      </c>
      <c r="Q1417" s="22" t="b">
        <v>1</v>
      </c>
      <c r="R1417" s="23" t="b">
        <v>1</v>
      </c>
      <c r="X1417" s="39"/>
      <c r="AI1417" s="41"/>
      <c r="AJ1417" s="39"/>
      <c r="AO1417" s="40"/>
    </row>
    <row r="1418">
      <c r="A1418" s="30" t="s">
        <v>6643</v>
      </c>
      <c r="B1418" s="31" t="s">
        <v>6644</v>
      </c>
      <c r="C1418" s="32"/>
      <c r="D1418" s="33"/>
      <c r="E1418" s="34">
        <v>140.0</v>
      </c>
      <c r="F1418" s="35"/>
      <c r="G1418" s="36" t="s">
        <v>6645</v>
      </c>
      <c r="H1418" s="21" t="b">
        <v>0</v>
      </c>
      <c r="I1418" s="16" t="b">
        <v>0</v>
      </c>
      <c r="J1418" s="16" t="b">
        <v>0</v>
      </c>
      <c r="K1418" s="16" t="b">
        <v>0</v>
      </c>
      <c r="L1418" s="23" t="b">
        <v>1</v>
      </c>
      <c r="M1418" s="18" t="s">
        <v>6646</v>
      </c>
      <c r="N1418" s="37"/>
      <c r="O1418" s="38"/>
      <c r="P1418" s="21" t="b">
        <v>0</v>
      </c>
      <c r="Q1418" s="16" t="b">
        <v>0</v>
      </c>
      <c r="R1418" s="23" t="b">
        <v>1</v>
      </c>
      <c r="X1418" s="39"/>
      <c r="AI1418" s="41"/>
      <c r="AJ1418" s="26" t="b">
        <v>0</v>
      </c>
      <c r="AK1418" s="27" t="b">
        <v>0</v>
      </c>
      <c r="AL1418" s="27" t="b">
        <v>0</v>
      </c>
      <c r="AM1418" s="27" t="b">
        <v>0</v>
      </c>
      <c r="AN1418" s="27" t="b">
        <v>0</v>
      </c>
      <c r="AO1418" s="28" t="b">
        <v>0</v>
      </c>
      <c r="AP1418" s="27" t="b">
        <v>0</v>
      </c>
      <c r="AQ1418" s="27" t="b">
        <v>0</v>
      </c>
      <c r="AR1418" s="27" t="b">
        <v>0</v>
      </c>
      <c r="AS1418" s="27" t="b">
        <v>0</v>
      </c>
      <c r="AT1418" s="27" t="b">
        <v>0</v>
      </c>
      <c r="AU1418" s="27" t="b">
        <v>0</v>
      </c>
      <c r="AV1418" s="27" t="b">
        <v>0</v>
      </c>
      <c r="AW1418" s="27" t="b">
        <v>0</v>
      </c>
      <c r="AX1418" s="27" t="b">
        <v>0</v>
      </c>
      <c r="AY1418" s="27" t="b">
        <v>0</v>
      </c>
      <c r="AZ1418" s="29"/>
    </row>
    <row r="1419">
      <c r="A1419" s="45" t="s">
        <v>6647</v>
      </c>
      <c r="B1419" s="37" t="s">
        <v>6648</v>
      </c>
      <c r="C1419" s="32" t="s">
        <v>6649</v>
      </c>
      <c r="D1419" s="33" t="s">
        <v>6650</v>
      </c>
      <c r="E1419" s="46">
        <v>4.0</v>
      </c>
      <c r="F1419" s="33" t="s">
        <v>6651</v>
      </c>
      <c r="G1419" s="47" t="s">
        <v>6652</v>
      </c>
      <c r="H1419" s="21" t="b">
        <v>0</v>
      </c>
      <c r="I1419" s="16" t="b">
        <v>0</v>
      </c>
      <c r="J1419" s="22" t="b">
        <v>1</v>
      </c>
      <c r="K1419" s="16" t="b">
        <v>0</v>
      </c>
      <c r="L1419" s="17" t="b">
        <v>0</v>
      </c>
      <c r="M1419" s="18"/>
      <c r="O1419" s="40"/>
      <c r="P1419" s="26" t="b">
        <v>0</v>
      </c>
      <c r="Q1419" s="27" t="b">
        <v>0</v>
      </c>
      <c r="R1419" s="28" t="b">
        <v>0</v>
      </c>
      <c r="X1419" s="39"/>
      <c r="AI1419" s="41"/>
      <c r="AJ1419" s="66" t="b">
        <v>1</v>
      </c>
      <c r="AK1419" s="27" t="b">
        <v>0</v>
      </c>
      <c r="AL1419" s="27" t="b">
        <v>0</v>
      </c>
      <c r="AM1419" s="27" t="b">
        <v>0</v>
      </c>
      <c r="AN1419" s="27" t="b">
        <v>0</v>
      </c>
      <c r="AO1419" s="28" t="b">
        <v>0</v>
      </c>
      <c r="AP1419" s="63" t="b">
        <v>1</v>
      </c>
      <c r="AQ1419" s="63" t="b">
        <v>1</v>
      </c>
      <c r="AR1419" s="27" t="b">
        <v>0</v>
      </c>
      <c r="AS1419" s="27" t="b">
        <v>0</v>
      </c>
      <c r="AT1419" s="27" t="b">
        <v>0</v>
      </c>
      <c r="AU1419" s="27" t="b">
        <v>0</v>
      </c>
      <c r="AV1419" s="27" t="b">
        <v>0</v>
      </c>
      <c r="AW1419" s="27" t="b">
        <v>0</v>
      </c>
      <c r="AX1419" s="27" t="b">
        <v>0</v>
      </c>
      <c r="AY1419" s="27" t="b">
        <v>0</v>
      </c>
      <c r="AZ1419" s="29" t="s">
        <v>101</v>
      </c>
    </row>
    <row r="1420">
      <c r="A1420" s="9" t="s">
        <v>6653</v>
      </c>
      <c r="B1420" s="42" t="s">
        <v>6654</v>
      </c>
      <c r="C1420" s="11"/>
      <c r="E1420" s="12">
        <v>1.0</v>
      </c>
      <c r="F1420" s="13" t="s">
        <v>6655</v>
      </c>
      <c r="G1420" s="14" t="s">
        <v>6656</v>
      </c>
      <c r="H1420" s="15" t="b">
        <v>1</v>
      </c>
      <c r="I1420" s="16" t="b">
        <v>0</v>
      </c>
      <c r="J1420" s="16" t="b">
        <v>0</v>
      </c>
      <c r="K1420" s="16" t="b">
        <v>0</v>
      </c>
      <c r="L1420" s="17" t="b">
        <v>0</v>
      </c>
      <c r="M1420" s="18" t="s">
        <v>1095</v>
      </c>
      <c r="O1420" s="40"/>
      <c r="P1420" s="15" t="b">
        <v>1</v>
      </c>
      <c r="Q1420" s="16" t="b">
        <v>0</v>
      </c>
      <c r="R1420" s="17" t="b">
        <v>0</v>
      </c>
      <c r="X1420" s="39"/>
      <c r="AI1420" s="41"/>
      <c r="AJ1420" s="26"/>
      <c r="AK1420" s="27"/>
      <c r="AL1420" s="27"/>
      <c r="AM1420" s="27"/>
      <c r="AN1420" s="27"/>
      <c r="AO1420" s="28"/>
      <c r="AP1420" s="27"/>
      <c r="AQ1420" s="27"/>
      <c r="AR1420" s="27"/>
      <c r="AS1420" s="27"/>
      <c r="AT1420" s="27"/>
      <c r="AU1420" s="27"/>
      <c r="AV1420" s="27"/>
      <c r="AW1420" s="27"/>
      <c r="AX1420" s="27"/>
      <c r="AY1420" s="27"/>
      <c r="AZ1420" s="29"/>
    </row>
    <row r="1421">
      <c r="A1421" s="9" t="s">
        <v>6657</v>
      </c>
      <c r="B1421" s="10"/>
      <c r="C1421" s="11"/>
      <c r="E1421" s="12">
        <v>100.0</v>
      </c>
      <c r="F1421" s="13" t="s">
        <v>6658</v>
      </c>
      <c r="G1421" s="14" t="s">
        <v>6659</v>
      </c>
      <c r="H1421" s="15" t="b">
        <v>1</v>
      </c>
      <c r="I1421" s="16" t="b">
        <v>0</v>
      </c>
      <c r="J1421" s="16" t="b">
        <v>0</v>
      </c>
      <c r="K1421" s="16" t="b">
        <v>0</v>
      </c>
      <c r="L1421" s="17" t="b">
        <v>0</v>
      </c>
      <c r="M1421" s="18" t="s">
        <v>1095</v>
      </c>
      <c r="O1421" s="40"/>
      <c r="P1421" s="21" t="b">
        <v>0</v>
      </c>
      <c r="Q1421" s="22" t="b">
        <v>1</v>
      </c>
      <c r="R1421" s="17" t="b">
        <v>0</v>
      </c>
      <c r="X1421" s="39"/>
      <c r="AI1421" s="41"/>
      <c r="AJ1421" s="26"/>
      <c r="AK1421" s="27"/>
      <c r="AL1421" s="27"/>
      <c r="AM1421" s="27"/>
      <c r="AN1421" s="27"/>
      <c r="AO1421" s="28"/>
      <c r="AP1421" s="27"/>
      <c r="AQ1421" s="27"/>
      <c r="AR1421" s="27"/>
      <c r="AS1421" s="27"/>
      <c r="AT1421" s="27"/>
      <c r="AU1421" s="27"/>
      <c r="AV1421" s="27"/>
      <c r="AW1421" s="27"/>
      <c r="AX1421" s="27"/>
      <c r="AY1421" s="27"/>
      <c r="AZ1421" s="29"/>
    </row>
    <row r="1422">
      <c r="A1422" s="9" t="s">
        <v>6657</v>
      </c>
      <c r="B1422" s="10"/>
      <c r="C1422" s="48" t="s">
        <v>6660</v>
      </c>
      <c r="E1422" s="12">
        <v>93.0</v>
      </c>
      <c r="F1422" s="13" t="s">
        <v>6661</v>
      </c>
      <c r="G1422" s="14" t="s">
        <v>6662</v>
      </c>
      <c r="H1422" s="15" t="b">
        <v>1</v>
      </c>
      <c r="I1422" s="16" t="b">
        <v>0</v>
      </c>
      <c r="J1422" s="16" t="b">
        <v>0</v>
      </c>
      <c r="K1422" s="16" t="b">
        <v>0</v>
      </c>
      <c r="L1422" s="17" t="b">
        <v>0</v>
      </c>
      <c r="M1422" s="18" t="s">
        <v>6663</v>
      </c>
      <c r="O1422" s="40"/>
      <c r="P1422" s="15" t="b">
        <v>1</v>
      </c>
      <c r="Q1422" s="22" t="b">
        <v>1</v>
      </c>
      <c r="R1422" s="23" t="b">
        <v>1</v>
      </c>
      <c r="X1422" s="39"/>
      <c r="AI1422" s="41"/>
      <c r="AJ1422" s="39"/>
      <c r="AO1422" s="40"/>
    </row>
    <row r="1423">
      <c r="A1423" s="45" t="s">
        <v>6664</v>
      </c>
      <c r="B1423" s="45"/>
      <c r="C1423" s="59"/>
      <c r="D1423" s="19"/>
      <c r="E1423" s="34" t="s">
        <v>6665</v>
      </c>
      <c r="F1423" s="56" t="s">
        <v>6666</v>
      </c>
      <c r="G1423" s="57" t="s">
        <v>6667</v>
      </c>
      <c r="H1423" s="21" t="b">
        <v>0</v>
      </c>
      <c r="I1423" s="22" t="b">
        <v>1</v>
      </c>
      <c r="J1423" s="16" t="b">
        <v>0</v>
      </c>
      <c r="K1423" s="16" t="b">
        <v>0</v>
      </c>
      <c r="L1423" s="17" t="b">
        <v>0</v>
      </c>
      <c r="M1423" s="18"/>
      <c r="O1423" s="40"/>
      <c r="P1423" s="21" t="b">
        <v>0</v>
      </c>
      <c r="Q1423" s="22" t="b">
        <v>1</v>
      </c>
      <c r="R1423" s="23" t="b">
        <v>1</v>
      </c>
      <c r="S1423" s="75" t="b">
        <v>1</v>
      </c>
      <c r="T1423" s="22" t="b">
        <v>1</v>
      </c>
      <c r="U1423" s="16" t="b">
        <v>0</v>
      </c>
      <c r="V1423" s="16" t="b">
        <v>0</v>
      </c>
      <c r="W1423" s="16" t="b">
        <v>0</v>
      </c>
      <c r="X1423" s="21" t="b">
        <v>0</v>
      </c>
      <c r="Y1423" s="16" t="b">
        <v>0</v>
      </c>
      <c r="Z1423" s="16" t="b">
        <v>0</v>
      </c>
      <c r="AA1423" s="22" t="b">
        <v>1</v>
      </c>
      <c r="AB1423" s="16" t="b">
        <v>0</v>
      </c>
      <c r="AC1423" s="16" t="b">
        <v>0</v>
      </c>
      <c r="AD1423" s="16" t="b">
        <v>0</v>
      </c>
      <c r="AE1423" s="16" t="b">
        <v>0</v>
      </c>
      <c r="AF1423" s="16" t="b">
        <v>0</v>
      </c>
      <c r="AG1423" s="16" t="b">
        <v>0</v>
      </c>
      <c r="AH1423" s="19" t="s">
        <v>101</v>
      </c>
      <c r="AI1423" s="25" t="s">
        <v>6668</v>
      </c>
      <c r="AJ1423" s="39"/>
      <c r="AO1423" s="40"/>
    </row>
    <row r="1424">
      <c r="A1424" s="30" t="s">
        <v>6669</v>
      </c>
      <c r="B1424" s="31" t="s">
        <v>6670</v>
      </c>
      <c r="C1424" s="44" t="s">
        <v>6671</v>
      </c>
      <c r="D1424" s="33"/>
      <c r="E1424" s="34">
        <v>10.0</v>
      </c>
      <c r="F1424" s="35" t="s">
        <v>6672</v>
      </c>
      <c r="G1424" s="36" t="s">
        <v>6673</v>
      </c>
      <c r="H1424" s="21" t="b">
        <v>0</v>
      </c>
      <c r="I1424" s="16" t="b">
        <v>0</v>
      </c>
      <c r="J1424" s="16" t="b">
        <v>0</v>
      </c>
      <c r="K1424" s="16" t="b">
        <v>0</v>
      </c>
      <c r="L1424" s="23" t="b">
        <v>1</v>
      </c>
      <c r="M1424" s="18" t="s">
        <v>6674</v>
      </c>
      <c r="N1424" s="37"/>
      <c r="O1424" s="38"/>
      <c r="P1424" s="15" t="b">
        <v>1</v>
      </c>
      <c r="Q1424" s="16" t="b">
        <v>0</v>
      </c>
      <c r="R1424" s="23" t="b">
        <v>1</v>
      </c>
      <c r="X1424" s="39"/>
      <c r="AI1424" s="41"/>
      <c r="AJ1424" s="26" t="b">
        <v>0</v>
      </c>
      <c r="AK1424" s="27" t="b">
        <v>0</v>
      </c>
      <c r="AL1424" s="27" t="b">
        <v>0</v>
      </c>
      <c r="AM1424" s="27" t="b">
        <v>0</v>
      </c>
      <c r="AN1424" s="27" t="b">
        <v>0</v>
      </c>
      <c r="AO1424" s="28" t="b">
        <v>0</v>
      </c>
      <c r="AP1424" s="27" t="b">
        <v>0</v>
      </c>
      <c r="AQ1424" s="27" t="b">
        <v>0</v>
      </c>
      <c r="AR1424" s="27" t="b">
        <v>0</v>
      </c>
      <c r="AS1424" s="27" t="b">
        <v>0</v>
      </c>
      <c r="AT1424" s="27" t="b">
        <v>0</v>
      </c>
      <c r="AU1424" s="27" t="b">
        <v>0</v>
      </c>
      <c r="AV1424" s="27" t="b">
        <v>0</v>
      </c>
      <c r="AW1424" s="27" t="b">
        <v>0</v>
      </c>
      <c r="AX1424" s="27" t="b">
        <v>0</v>
      </c>
      <c r="AY1424" s="27" t="b">
        <v>0</v>
      </c>
      <c r="AZ1424" s="29"/>
    </row>
    <row r="1425">
      <c r="A1425" s="45" t="s">
        <v>6675</v>
      </c>
      <c r="B1425" s="45"/>
      <c r="C1425" s="55" t="s">
        <v>6676</v>
      </c>
      <c r="D1425" s="19"/>
      <c r="E1425" s="34">
        <v>5.0</v>
      </c>
      <c r="F1425" s="56" t="s">
        <v>6677</v>
      </c>
      <c r="G1425" s="57" t="s">
        <v>6678</v>
      </c>
      <c r="H1425" s="21" t="b">
        <v>0</v>
      </c>
      <c r="I1425" s="22" t="b">
        <v>1</v>
      </c>
      <c r="J1425" s="16" t="b">
        <v>0</v>
      </c>
      <c r="K1425" s="16" t="b">
        <v>0</v>
      </c>
      <c r="L1425" s="17" t="b">
        <v>0</v>
      </c>
      <c r="M1425" s="18"/>
      <c r="O1425" s="40"/>
      <c r="P1425" s="21" t="b">
        <v>0</v>
      </c>
      <c r="Q1425" s="16" t="b">
        <v>0</v>
      </c>
      <c r="R1425" s="17" t="b">
        <v>0</v>
      </c>
      <c r="S1425" s="75" t="b">
        <v>1</v>
      </c>
      <c r="T1425" s="22" t="b">
        <v>1</v>
      </c>
      <c r="U1425" s="22" t="b">
        <v>1</v>
      </c>
      <c r="V1425" s="16" t="b">
        <v>0</v>
      </c>
      <c r="W1425" s="16" t="b">
        <v>0</v>
      </c>
      <c r="X1425" s="21" t="b">
        <v>0</v>
      </c>
      <c r="Y1425" s="22" t="b">
        <v>1</v>
      </c>
      <c r="Z1425" s="22" t="b">
        <v>1</v>
      </c>
      <c r="AA1425" s="16" t="b">
        <v>0</v>
      </c>
      <c r="AB1425" s="16" t="b">
        <v>0</v>
      </c>
      <c r="AC1425" s="16" t="b">
        <v>0</v>
      </c>
      <c r="AD1425" s="16" t="b">
        <v>0</v>
      </c>
      <c r="AE1425" s="16" t="b">
        <v>0</v>
      </c>
      <c r="AF1425" s="16" t="b">
        <v>0</v>
      </c>
      <c r="AG1425" s="16" t="b">
        <v>0</v>
      </c>
      <c r="AH1425" s="19" t="s">
        <v>101</v>
      </c>
      <c r="AI1425" s="25" t="s">
        <v>6679</v>
      </c>
      <c r="AJ1425" s="39"/>
      <c r="AO1425" s="40"/>
    </row>
    <row r="1426">
      <c r="A1426" s="30" t="s">
        <v>6680</v>
      </c>
      <c r="B1426" s="37"/>
      <c r="C1426" s="32"/>
      <c r="D1426" s="54" t="s">
        <v>6681</v>
      </c>
      <c r="E1426" s="34" t="s">
        <v>6682</v>
      </c>
      <c r="F1426" s="35"/>
      <c r="G1426" s="36" t="s">
        <v>6683</v>
      </c>
      <c r="H1426" s="21" t="b">
        <v>0</v>
      </c>
      <c r="I1426" s="16" t="b">
        <v>0</v>
      </c>
      <c r="J1426" s="16" t="b">
        <v>0</v>
      </c>
      <c r="K1426" s="16" t="b">
        <v>0</v>
      </c>
      <c r="L1426" s="23" t="b">
        <v>1</v>
      </c>
      <c r="M1426" s="18" t="s">
        <v>6684</v>
      </c>
      <c r="N1426" s="37"/>
      <c r="O1426" s="38"/>
      <c r="P1426" s="21" t="b">
        <v>0</v>
      </c>
      <c r="Q1426" s="16" t="b">
        <v>0</v>
      </c>
      <c r="R1426" s="17" t="b">
        <v>0</v>
      </c>
      <c r="X1426" s="39"/>
      <c r="AI1426" s="41"/>
      <c r="AJ1426" s="26" t="b">
        <v>0</v>
      </c>
      <c r="AK1426" s="27" t="b">
        <v>0</v>
      </c>
      <c r="AL1426" s="27" t="b">
        <v>0</v>
      </c>
      <c r="AM1426" s="27" t="b">
        <v>0</v>
      </c>
      <c r="AN1426" s="27" t="b">
        <v>0</v>
      </c>
      <c r="AO1426" s="28" t="b">
        <v>0</v>
      </c>
      <c r="AP1426" s="27" t="b">
        <v>0</v>
      </c>
      <c r="AQ1426" s="27" t="b">
        <v>0</v>
      </c>
      <c r="AR1426" s="27" t="b">
        <v>0</v>
      </c>
      <c r="AS1426" s="27" t="b">
        <v>0</v>
      </c>
      <c r="AT1426" s="27" t="b">
        <v>0</v>
      </c>
      <c r="AU1426" s="27" t="b">
        <v>0</v>
      </c>
      <c r="AV1426" s="27" t="b">
        <v>0</v>
      </c>
      <c r="AW1426" s="27" t="b">
        <v>0</v>
      </c>
      <c r="AX1426" s="27" t="b">
        <v>0</v>
      </c>
      <c r="AY1426" s="27" t="b">
        <v>0</v>
      </c>
      <c r="AZ1426" s="29"/>
    </row>
    <row r="1427">
      <c r="A1427" s="9" t="s">
        <v>6685</v>
      </c>
      <c r="B1427" s="42" t="s">
        <v>6686</v>
      </c>
      <c r="C1427" s="11"/>
      <c r="E1427" s="12" t="s">
        <v>6687</v>
      </c>
      <c r="F1427" s="13" t="s">
        <v>6688</v>
      </c>
      <c r="G1427" s="14" t="s">
        <v>6689</v>
      </c>
      <c r="H1427" s="15" t="b">
        <v>1</v>
      </c>
      <c r="I1427" s="16" t="b">
        <v>0</v>
      </c>
      <c r="J1427" s="16" t="b">
        <v>0</v>
      </c>
      <c r="K1427" s="16" t="b">
        <v>0</v>
      </c>
      <c r="L1427" s="17" t="b">
        <v>0</v>
      </c>
      <c r="M1427" s="18" t="s">
        <v>6690</v>
      </c>
      <c r="N1427" s="19"/>
      <c r="O1427" s="20"/>
      <c r="P1427" s="21" t="b">
        <v>0</v>
      </c>
      <c r="Q1427" s="16" t="b">
        <v>0</v>
      </c>
      <c r="R1427" s="17" t="b">
        <v>0</v>
      </c>
      <c r="S1427" s="74"/>
      <c r="T1427" s="16"/>
      <c r="U1427" s="16"/>
      <c r="V1427" s="16"/>
      <c r="W1427" s="16"/>
      <c r="X1427" s="21"/>
      <c r="Y1427" s="16"/>
      <c r="Z1427" s="16"/>
      <c r="AA1427" s="16"/>
      <c r="AB1427" s="16"/>
      <c r="AC1427" s="16"/>
      <c r="AD1427" s="16"/>
      <c r="AE1427" s="16"/>
      <c r="AF1427" s="16"/>
      <c r="AG1427" s="16"/>
      <c r="AH1427" s="19"/>
      <c r="AI1427" s="25"/>
      <c r="AJ1427" s="26"/>
      <c r="AK1427" s="27"/>
      <c r="AL1427" s="27"/>
      <c r="AM1427" s="27"/>
      <c r="AN1427" s="27"/>
      <c r="AO1427" s="28"/>
      <c r="AP1427" s="27"/>
      <c r="AQ1427" s="27"/>
      <c r="AR1427" s="27"/>
      <c r="AS1427" s="27"/>
      <c r="AT1427" s="27"/>
      <c r="AU1427" s="27"/>
      <c r="AV1427" s="27"/>
      <c r="AW1427" s="27"/>
      <c r="AX1427" s="27"/>
      <c r="AY1427" s="27"/>
      <c r="AZ1427" s="29"/>
    </row>
    <row r="1428">
      <c r="A1428" s="45" t="s">
        <v>6691</v>
      </c>
      <c r="B1428" s="37" t="s">
        <v>6692</v>
      </c>
      <c r="C1428" s="32" t="s">
        <v>6693</v>
      </c>
      <c r="D1428" s="33" t="s">
        <v>6694</v>
      </c>
      <c r="E1428" s="46">
        <v>4.0</v>
      </c>
      <c r="F1428" s="33" t="s">
        <v>6695</v>
      </c>
      <c r="G1428" s="47" t="s">
        <v>6696</v>
      </c>
      <c r="H1428" s="21" t="b">
        <v>0</v>
      </c>
      <c r="I1428" s="16" t="b">
        <v>0</v>
      </c>
      <c r="J1428" s="22" t="b">
        <v>1</v>
      </c>
      <c r="K1428" s="16" t="b">
        <v>0</v>
      </c>
      <c r="L1428" s="17" t="b">
        <v>0</v>
      </c>
      <c r="M1428" s="18"/>
      <c r="O1428" s="40"/>
      <c r="P1428" s="66" t="b">
        <v>1</v>
      </c>
      <c r="Q1428" s="63" t="b">
        <v>1</v>
      </c>
      <c r="R1428" s="28" t="b">
        <v>0</v>
      </c>
      <c r="X1428" s="39"/>
      <c r="AI1428" s="41"/>
      <c r="AJ1428" s="26" t="b">
        <v>0</v>
      </c>
      <c r="AK1428" s="63" t="b">
        <v>1</v>
      </c>
      <c r="AL1428" s="63" t="b">
        <v>1</v>
      </c>
      <c r="AM1428" s="27" t="b">
        <v>0</v>
      </c>
      <c r="AN1428" s="27" t="b">
        <v>0</v>
      </c>
      <c r="AO1428" s="28" t="b">
        <v>0</v>
      </c>
      <c r="AP1428" s="27" t="b">
        <v>0</v>
      </c>
      <c r="AQ1428" s="63" t="b">
        <v>1</v>
      </c>
      <c r="AR1428" s="27" t="b">
        <v>0</v>
      </c>
      <c r="AS1428" s="27" t="b">
        <v>0</v>
      </c>
      <c r="AT1428" s="27" t="b">
        <v>0</v>
      </c>
      <c r="AU1428" s="27" t="b">
        <v>0</v>
      </c>
      <c r="AV1428" s="27" t="b">
        <v>0</v>
      </c>
      <c r="AW1428" s="27" t="b">
        <v>0</v>
      </c>
      <c r="AX1428" s="27" t="b">
        <v>0</v>
      </c>
      <c r="AY1428" s="27" t="b">
        <v>0</v>
      </c>
      <c r="AZ1428" s="29" t="s">
        <v>101</v>
      </c>
    </row>
    <row r="1429">
      <c r="A1429" s="45" t="s">
        <v>6697</v>
      </c>
      <c r="B1429" s="37" t="s">
        <v>6698</v>
      </c>
      <c r="C1429" s="32" t="s">
        <v>6699</v>
      </c>
      <c r="D1429" s="33" t="s">
        <v>6700</v>
      </c>
      <c r="E1429" s="46" t="s">
        <v>6701</v>
      </c>
      <c r="F1429" s="33" t="s">
        <v>6702</v>
      </c>
      <c r="G1429" s="47" t="s">
        <v>6703</v>
      </c>
      <c r="H1429" s="21" t="b">
        <v>0</v>
      </c>
      <c r="I1429" s="16" t="b">
        <v>0</v>
      </c>
      <c r="J1429" s="22" t="b">
        <v>1</v>
      </c>
      <c r="K1429" s="16" t="b">
        <v>0</v>
      </c>
      <c r="L1429" s="17" t="b">
        <v>0</v>
      </c>
      <c r="M1429" s="18"/>
      <c r="O1429" s="40"/>
      <c r="P1429" s="26" t="b">
        <v>0</v>
      </c>
      <c r="Q1429" s="27" t="b">
        <v>0</v>
      </c>
      <c r="R1429" s="28" t="b">
        <v>0</v>
      </c>
      <c r="X1429" s="39"/>
      <c r="AI1429" s="41"/>
      <c r="AJ1429" s="66" t="b">
        <v>1</v>
      </c>
      <c r="AK1429" s="27" t="b">
        <v>0</v>
      </c>
      <c r="AL1429" s="27" t="b">
        <v>0</v>
      </c>
      <c r="AM1429" s="27" t="b">
        <v>0</v>
      </c>
      <c r="AN1429" s="27" t="b">
        <v>0</v>
      </c>
      <c r="AO1429" s="28" t="b">
        <v>0</v>
      </c>
      <c r="AP1429" s="27" t="b">
        <v>0</v>
      </c>
      <c r="AQ1429" s="63" t="b">
        <v>1</v>
      </c>
      <c r="AR1429" s="27" t="b">
        <v>0</v>
      </c>
      <c r="AS1429" s="27" t="b">
        <v>0</v>
      </c>
      <c r="AT1429" s="27" t="b">
        <v>0</v>
      </c>
      <c r="AU1429" s="27" t="b">
        <v>0</v>
      </c>
      <c r="AV1429" s="27" t="b">
        <v>0</v>
      </c>
      <c r="AW1429" s="27" t="b">
        <v>0</v>
      </c>
      <c r="AX1429" s="27" t="b">
        <v>0</v>
      </c>
      <c r="AY1429" s="27" t="b">
        <v>0</v>
      </c>
      <c r="AZ1429" s="29" t="s">
        <v>101</v>
      </c>
    </row>
    <row r="1430">
      <c r="A1430" s="9" t="s">
        <v>6704</v>
      </c>
      <c r="B1430" s="42" t="s">
        <v>6705</v>
      </c>
      <c r="C1430" s="48" t="s">
        <v>6706</v>
      </c>
      <c r="E1430" s="12">
        <v>22.0</v>
      </c>
      <c r="F1430" s="13" t="s">
        <v>6707</v>
      </c>
      <c r="G1430" s="14" t="s">
        <v>6708</v>
      </c>
      <c r="H1430" s="15" t="b">
        <v>1</v>
      </c>
      <c r="I1430" s="16" t="b">
        <v>0</v>
      </c>
      <c r="J1430" s="16" t="b">
        <v>0</v>
      </c>
      <c r="K1430" s="16" t="b">
        <v>0</v>
      </c>
      <c r="L1430" s="17" t="b">
        <v>0</v>
      </c>
      <c r="M1430" s="18" t="s">
        <v>6709</v>
      </c>
      <c r="O1430" s="40"/>
      <c r="P1430" s="21" t="b">
        <v>0</v>
      </c>
      <c r="Q1430" s="16" t="b">
        <v>0</v>
      </c>
      <c r="R1430" s="17" t="b">
        <v>0</v>
      </c>
      <c r="X1430" s="39"/>
      <c r="AI1430" s="41"/>
      <c r="AJ1430" s="39"/>
      <c r="AO1430" s="40"/>
    </row>
    <row r="1431">
      <c r="A1431" s="9" t="s">
        <v>6710</v>
      </c>
      <c r="B1431" s="42" t="s">
        <v>6711</v>
      </c>
      <c r="C1431" s="11"/>
      <c r="E1431" s="12">
        <v>1.0</v>
      </c>
      <c r="F1431" s="10"/>
      <c r="G1431" s="14" t="s">
        <v>6712</v>
      </c>
      <c r="H1431" s="15" t="b">
        <v>1</v>
      </c>
      <c r="I1431" s="16" t="b">
        <v>0</v>
      </c>
      <c r="J1431" s="16" t="b">
        <v>0</v>
      </c>
      <c r="K1431" s="16" t="b">
        <v>0</v>
      </c>
      <c r="L1431" s="17" t="b">
        <v>0</v>
      </c>
      <c r="M1431" s="18" t="s">
        <v>1392</v>
      </c>
      <c r="O1431" s="40"/>
      <c r="P1431" s="15" t="b">
        <v>1</v>
      </c>
      <c r="Q1431" s="16" t="b">
        <v>0</v>
      </c>
      <c r="R1431" s="17" t="b">
        <v>0</v>
      </c>
      <c r="X1431" s="39"/>
      <c r="AI1431" s="41"/>
      <c r="AJ1431" s="39"/>
      <c r="AO1431" s="40"/>
    </row>
    <row r="1432">
      <c r="A1432" s="9" t="s">
        <v>6713</v>
      </c>
      <c r="B1432" s="10"/>
      <c r="C1432" s="11"/>
      <c r="E1432" s="12">
        <v>1.0</v>
      </c>
      <c r="F1432" s="13" t="s">
        <v>6714</v>
      </c>
      <c r="G1432" s="14" t="s">
        <v>6715</v>
      </c>
      <c r="H1432" s="15" t="b">
        <v>1</v>
      </c>
      <c r="I1432" s="16" t="b">
        <v>0</v>
      </c>
      <c r="J1432" s="16" t="b">
        <v>0</v>
      </c>
      <c r="K1432" s="16" t="b">
        <v>0</v>
      </c>
      <c r="L1432" s="17" t="b">
        <v>0</v>
      </c>
      <c r="M1432" s="18" t="s">
        <v>6716</v>
      </c>
      <c r="O1432" s="40"/>
      <c r="P1432" s="21" t="b">
        <v>0</v>
      </c>
      <c r="Q1432" s="22" t="b">
        <v>1</v>
      </c>
      <c r="R1432" s="17" t="b">
        <v>0</v>
      </c>
      <c r="X1432" s="39"/>
      <c r="AI1432" s="41"/>
      <c r="AJ1432" s="39"/>
      <c r="AO1432" s="40"/>
    </row>
    <row r="1433">
      <c r="A1433" s="45" t="s">
        <v>6717</v>
      </c>
      <c r="B1433" s="37" t="s">
        <v>6718</v>
      </c>
      <c r="C1433" s="32" t="s">
        <v>6719</v>
      </c>
      <c r="D1433" s="33" t="s">
        <v>6720</v>
      </c>
      <c r="E1433" s="46">
        <v>3.0</v>
      </c>
      <c r="F1433" s="33" t="s">
        <v>6721</v>
      </c>
      <c r="G1433" s="47" t="s">
        <v>6722</v>
      </c>
      <c r="H1433" s="21" t="b">
        <v>0</v>
      </c>
      <c r="I1433" s="16" t="b">
        <v>0</v>
      </c>
      <c r="J1433" s="22" t="b">
        <v>1</v>
      </c>
      <c r="K1433" s="16" t="b">
        <v>0</v>
      </c>
      <c r="L1433" s="17" t="b">
        <v>0</v>
      </c>
      <c r="M1433" s="18"/>
      <c r="O1433" s="40"/>
      <c r="P1433" s="26" t="b">
        <v>0</v>
      </c>
      <c r="Q1433" s="27" t="b">
        <v>0</v>
      </c>
      <c r="R1433" s="28" t="b">
        <v>0</v>
      </c>
      <c r="X1433" s="39"/>
      <c r="AI1433" s="41"/>
      <c r="AJ1433" s="66" t="b">
        <v>1</v>
      </c>
      <c r="AK1433" s="27" t="b">
        <v>0</v>
      </c>
      <c r="AL1433" s="63" t="b">
        <v>1</v>
      </c>
      <c r="AM1433" s="27" t="b">
        <v>0</v>
      </c>
      <c r="AN1433" s="27" t="b">
        <v>0</v>
      </c>
      <c r="AO1433" s="28" t="b">
        <v>0</v>
      </c>
      <c r="AP1433" s="63" t="b">
        <v>1</v>
      </c>
      <c r="AQ1433" s="27" t="b">
        <v>0</v>
      </c>
      <c r="AR1433" s="27" t="b">
        <v>0</v>
      </c>
      <c r="AS1433" s="27" t="b">
        <v>0</v>
      </c>
      <c r="AT1433" s="63" t="b">
        <v>1</v>
      </c>
      <c r="AU1433" s="27" t="b">
        <v>0</v>
      </c>
      <c r="AV1433" s="27" t="b">
        <v>0</v>
      </c>
      <c r="AW1433" s="27" t="b">
        <v>0</v>
      </c>
      <c r="AX1433" s="27" t="b">
        <v>0</v>
      </c>
      <c r="AY1433" s="27" t="b">
        <v>0</v>
      </c>
      <c r="AZ1433" s="29" t="s">
        <v>101</v>
      </c>
    </row>
    <row r="1434">
      <c r="A1434" s="9" t="s">
        <v>6723</v>
      </c>
      <c r="B1434" s="10"/>
      <c r="C1434" s="48" t="s">
        <v>6724</v>
      </c>
      <c r="E1434" s="12">
        <v>1.0</v>
      </c>
      <c r="F1434" s="10"/>
      <c r="G1434" s="14" t="s">
        <v>6725</v>
      </c>
      <c r="H1434" s="15" t="b">
        <v>1</v>
      </c>
      <c r="I1434" s="16" t="b">
        <v>0</v>
      </c>
      <c r="J1434" s="16" t="b">
        <v>0</v>
      </c>
      <c r="K1434" s="16" t="b">
        <v>0</v>
      </c>
      <c r="L1434" s="17" t="b">
        <v>0</v>
      </c>
      <c r="M1434" s="18" t="s">
        <v>6726</v>
      </c>
      <c r="O1434" s="40"/>
      <c r="P1434" s="15" t="b">
        <v>1</v>
      </c>
      <c r="Q1434" s="22" t="b">
        <v>1</v>
      </c>
      <c r="R1434" s="23" t="b">
        <v>1</v>
      </c>
      <c r="X1434" s="39"/>
      <c r="AI1434" s="41"/>
      <c r="AJ1434" s="39"/>
      <c r="AO1434" s="40"/>
    </row>
    <row r="1435">
      <c r="A1435" s="9" t="s">
        <v>6727</v>
      </c>
      <c r="B1435" s="10"/>
      <c r="C1435" s="11"/>
      <c r="E1435" s="12">
        <v>1.0</v>
      </c>
      <c r="F1435" s="10"/>
      <c r="G1435" s="14" t="s">
        <v>6728</v>
      </c>
      <c r="H1435" s="15" t="b">
        <v>1</v>
      </c>
      <c r="I1435" s="16" t="b">
        <v>0</v>
      </c>
      <c r="J1435" s="16" t="b">
        <v>0</v>
      </c>
      <c r="K1435" s="16" t="b">
        <v>0</v>
      </c>
      <c r="L1435" s="17" t="b">
        <v>0</v>
      </c>
      <c r="M1435" s="18" t="s">
        <v>975</v>
      </c>
      <c r="N1435" s="19"/>
      <c r="O1435" s="20"/>
      <c r="P1435" s="21" t="b">
        <v>0</v>
      </c>
      <c r="Q1435" s="16" t="b">
        <v>0</v>
      </c>
      <c r="R1435" s="23" t="b">
        <v>1</v>
      </c>
      <c r="S1435" s="74"/>
      <c r="T1435" s="16"/>
      <c r="U1435" s="16"/>
      <c r="V1435" s="16"/>
      <c r="W1435" s="16"/>
      <c r="X1435" s="21"/>
      <c r="Y1435" s="16"/>
      <c r="Z1435" s="16"/>
      <c r="AA1435" s="16"/>
      <c r="AB1435" s="16"/>
      <c r="AC1435" s="16"/>
      <c r="AD1435" s="16"/>
      <c r="AE1435" s="16"/>
      <c r="AF1435" s="16"/>
      <c r="AG1435" s="16"/>
      <c r="AH1435" s="19"/>
      <c r="AI1435" s="25"/>
      <c r="AJ1435" s="26"/>
      <c r="AK1435" s="27"/>
      <c r="AL1435" s="27"/>
      <c r="AM1435" s="27"/>
      <c r="AN1435" s="27"/>
      <c r="AO1435" s="28"/>
      <c r="AP1435" s="27"/>
      <c r="AQ1435" s="27"/>
      <c r="AR1435" s="27"/>
      <c r="AS1435" s="27"/>
      <c r="AT1435" s="27"/>
      <c r="AU1435" s="27"/>
      <c r="AV1435" s="27"/>
      <c r="AW1435" s="27"/>
      <c r="AX1435" s="27"/>
      <c r="AY1435" s="27"/>
      <c r="AZ1435" s="29"/>
    </row>
    <row r="1436">
      <c r="A1436" s="9" t="s">
        <v>6729</v>
      </c>
      <c r="B1436" s="42" t="s">
        <v>6730</v>
      </c>
      <c r="C1436" s="48" t="s">
        <v>6731</v>
      </c>
      <c r="E1436" s="12">
        <v>3.0</v>
      </c>
      <c r="F1436" s="13" t="s">
        <v>6732</v>
      </c>
      <c r="G1436" s="14" t="s">
        <v>6733</v>
      </c>
      <c r="H1436" s="15" t="b">
        <v>1</v>
      </c>
      <c r="I1436" s="16" t="b">
        <v>0</v>
      </c>
      <c r="J1436" s="16" t="b">
        <v>0</v>
      </c>
      <c r="K1436" s="16" t="b">
        <v>0</v>
      </c>
      <c r="L1436" s="17" t="b">
        <v>0</v>
      </c>
      <c r="M1436" s="18" t="s">
        <v>270</v>
      </c>
      <c r="O1436" s="40"/>
      <c r="P1436" s="15" t="b">
        <v>1</v>
      </c>
      <c r="Q1436" s="22" t="b">
        <v>1</v>
      </c>
      <c r="R1436" s="23" t="b">
        <v>1</v>
      </c>
      <c r="X1436" s="39"/>
      <c r="AI1436" s="41"/>
      <c r="AJ1436" s="39"/>
      <c r="AO1436" s="40"/>
    </row>
    <row r="1437">
      <c r="A1437" s="45" t="s">
        <v>6734</v>
      </c>
      <c r="B1437" s="37" t="s">
        <v>6735</v>
      </c>
      <c r="C1437" s="67"/>
      <c r="D1437" s="29"/>
      <c r="E1437" s="62"/>
      <c r="F1437" s="33" t="s">
        <v>6736</v>
      </c>
      <c r="G1437" s="47" t="s">
        <v>6737</v>
      </c>
      <c r="H1437" s="21" t="b">
        <v>0</v>
      </c>
      <c r="I1437" s="16" t="b">
        <v>0</v>
      </c>
      <c r="J1437" s="22" t="b">
        <v>1</v>
      </c>
      <c r="K1437" s="16" t="b">
        <v>0</v>
      </c>
      <c r="L1437" s="17" t="b">
        <v>0</v>
      </c>
      <c r="M1437" s="18"/>
      <c r="O1437" s="40"/>
      <c r="P1437" s="26" t="b">
        <v>0</v>
      </c>
      <c r="Q1437" s="27" t="b">
        <v>0</v>
      </c>
      <c r="R1437" s="28" t="b">
        <v>0</v>
      </c>
      <c r="X1437" s="39"/>
      <c r="AI1437" s="41"/>
      <c r="AJ1437" s="26" t="b">
        <v>0</v>
      </c>
      <c r="AK1437" s="63" t="b">
        <v>1</v>
      </c>
      <c r="AL1437" s="63" t="b">
        <v>1</v>
      </c>
      <c r="AM1437" s="27" t="b">
        <v>0</v>
      </c>
      <c r="AN1437" s="27" t="b">
        <v>0</v>
      </c>
      <c r="AO1437" s="28" t="b">
        <v>0</v>
      </c>
      <c r="AP1437" s="27" t="b">
        <v>0</v>
      </c>
      <c r="AQ1437" s="63" t="b">
        <v>1</v>
      </c>
      <c r="AR1437" s="27" t="b">
        <v>0</v>
      </c>
      <c r="AS1437" s="27" t="b">
        <v>0</v>
      </c>
      <c r="AT1437" s="27" t="b">
        <v>0</v>
      </c>
      <c r="AU1437" s="27" t="b">
        <v>0</v>
      </c>
      <c r="AV1437" s="27" t="b">
        <v>0</v>
      </c>
      <c r="AW1437" s="27" t="b">
        <v>0</v>
      </c>
      <c r="AX1437" s="27" t="b">
        <v>0</v>
      </c>
      <c r="AY1437" s="27" t="b">
        <v>0</v>
      </c>
      <c r="AZ1437" s="29" t="s">
        <v>101</v>
      </c>
    </row>
    <row r="1438">
      <c r="A1438" s="9" t="s">
        <v>6738</v>
      </c>
      <c r="B1438" s="10"/>
      <c r="C1438" s="11"/>
      <c r="E1438" s="12">
        <v>6.0</v>
      </c>
      <c r="F1438" s="10"/>
      <c r="G1438" s="14" t="s">
        <v>6739</v>
      </c>
      <c r="H1438" s="15" t="b">
        <v>1</v>
      </c>
      <c r="I1438" s="16" t="b">
        <v>0</v>
      </c>
      <c r="J1438" s="16" t="b">
        <v>0</v>
      </c>
      <c r="K1438" s="16" t="b">
        <v>0</v>
      </c>
      <c r="L1438" s="17" t="b">
        <v>0</v>
      </c>
      <c r="M1438" s="18" t="s">
        <v>2010</v>
      </c>
      <c r="N1438" s="19"/>
      <c r="O1438" s="20"/>
      <c r="P1438" s="21" t="b">
        <v>0</v>
      </c>
      <c r="Q1438" s="22" t="b">
        <v>1</v>
      </c>
      <c r="R1438" s="17" t="b">
        <v>0</v>
      </c>
      <c r="S1438" s="74"/>
      <c r="T1438" s="16"/>
      <c r="U1438" s="16"/>
      <c r="V1438" s="16"/>
      <c r="W1438" s="16"/>
      <c r="X1438" s="21"/>
      <c r="Y1438" s="16"/>
      <c r="Z1438" s="16"/>
      <c r="AA1438" s="16"/>
      <c r="AB1438" s="16"/>
      <c r="AC1438" s="16"/>
      <c r="AD1438" s="16"/>
      <c r="AE1438" s="16"/>
      <c r="AF1438" s="16"/>
      <c r="AG1438" s="16"/>
      <c r="AH1438" s="19"/>
      <c r="AI1438" s="25"/>
      <c r="AJ1438" s="26"/>
      <c r="AK1438" s="27"/>
      <c r="AL1438" s="27"/>
      <c r="AM1438" s="27"/>
      <c r="AN1438" s="27"/>
      <c r="AO1438" s="28"/>
      <c r="AP1438" s="27"/>
      <c r="AQ1438" s="27"/>
      <c r="AR1438" s="27"/>
      <c r="AS1438" s="27"/>
      <c r="AT1438" s="27"/>
      <c r="AU1438" s="27"/>
      <c r="AV1438" s="27"/>
      <c r="AW1438" s="27"/>
      <c r="AX1438" s="27"/>
      <c r="AY1438" s="27"/>
      <c r="AZ1438" s="29"/>
    </row>
    <row r="1439">
      <c r="A1439" s="30" t="s">
        <v>6740</v>
      </c>
      <c r="B1439" s="31" t="s">
        <v>6741</v>
      </c>
      <c r="C1439" s="44" t="s">
        <v>6742</v>
      </c>
      <c r="D1439" s="33"/>
      <c r="E1439" s="34" t="s">
        <v>6743</v>
      </c>
      <c r="F1439" s="35" t="s">
        <v>6744</v>
      </c>
      <c r="G1439" s="36" t="s">
        <v>6745</v>
      </c>
      <c r="H1439" s="21" t="b">
        <v>0</v>
      </c>
      <c r="I1439" s="16" t="b">
        <v>0</v>
      </c>
      <c r="J1439" s="16" t="b">
        <v>0</v>
      </c>
      <c r="K1439" s="16" t="b">
        <v>0</v>
      </c>
      <c r="L1439" s="23" t="b">
        <v>1</v>
      </c>
      <c r="M1439" s="18" t="s">
        <v>6746</v>
      </c>
      <c r="N1439" s="37"/>
      <c r="O1439" s="38"/>
      <c r="P1439" s="21" t="b">
        <v>0</v>
      </c>
      <c r="Q1439" s="22" t="b">
        <v>1</v>
      </c>
      <c r="R1439" s="17" t="b">
        <v>0</v>
      </c>
      <c r="X1439" s="39"/>
      <c r="AI1439" s="41"/>
      <c r="AJ1439" s="26" t="b">
        <v>0</v>
      </c>
      <c r="AK1439" s="27" t="b">
        <v>0</v>
      </c>
      <c r="AL1439" s="27" t="b">
        <v>0</v>
      </c>
      <c r="AM1439" s="27" t="b">
        <v>0</v>
      </c>
      <c r="AN1439" s="27" t="b">
        <v>0</v>
      </c>
      <c r="AO1439" s="28" t="b">
        <v>0</v>
      </c>
      <c r="AP1439" s="27" t="b">
        <v>0</v>
      </c>
      <c r="AQ1439" s="27" t="b">
        <v>0</v>
      </c>
      <c r="AR1439" s="27" t="b">
        <v>0</v>
      </c>
      <c r="AS1439" s="27" t="b">
        <v>0</v>
      </c>
      <c r="AT1439" s="27" t="b">
        <v>0</v>
      </c>
      <c r="AU1439" s="27" t="b">
        <v>0</v>
      </c>
      <c r="AV1439" s="27" t="b">
        <v>0</v>
      </c>
      <c r="AW1439" s="27" t="b">
        <v>0</v>
      </c>
      <c r="AX1439" s="27" t="b">
        <v>0</v>
      </c>
      <c r="AY1439" s="27" t="b">
        <v>0</v>
      </c>
      <c r="AZ1439" s="29"/>
    </row>
    <row r="1440">
      <c r="A1440" s="9" t="s">
        <v>6747</v>
      </c>
      <c r="B1440" s="10"/>
      <c r="C1440" s="48" t="s">
        <v>6748</v>
      </c>
      <c r="E1440" s="12">
        <v>10.0</v>
      </c>
      <c r="F1440" s="42" t="s">
        <v>6749</v>
      </c>
      <c r="G1440" s="14" t="s">
        <v>6750</v>
      </c>
      <c r="H1440" s="15" t="b">
        <v>1</v>
      </c>
      <c r="I1440" s="16" t="b">
        <v>0</v>
      </c>
      <c r="J1440" s="16" t="b">
        <v>0</v>
      </c>
      <c r="K1440" s="16" t="b">
        <v>0</v>
      </c>
      <c r="L1440" s="17" t="b">
        <v>0</v>
      </c>
      <c r="M1440" s="18" t="s">
        <v>6751</v>
      </c>
      <c r="O1440" s="40"/>
      <c r="P1440" s="21" t="b">
        <v>0</v>
      </c>
      <c r="Q1440" s="22" t="b">
        <v>1</v>
      </c>
      <c r="R1440" s="17" t="b">
        <v>0</v>
      </c>
      <c r="X1440" s="39"/>
      <c r="AI1440" s="41"/>
      <c r="AJ1440" s="39"/>
      <c r="AO1440" s="40"/>
    </row>
    <row r="1441">
      <c r="A1441" s="30" t="s">
        <v>6752</v>
      </c>
      <c r="B1441" s="31" t="s">
        <v>6753</v>
      </c>
      <c r="C1441" s="44" t="s">
        <v>6754</v>
      </c>
      <c r="D1441" s="33"/>
      <c r="E1441" s="34">
        <v>2.0</v>
      </c>
      <c r="F1441" s="35"/>
      <c r="G1441" s="36" t="s">
        <v>6755</v>
      </c>
      <c r="H1441" s="21" t="b">
        <v>0</v>
      </c>
      <c r="I1441" s="16" t="b">
        <v>0</v>
      </c>
      <c r="J1441" s="16" t="b">
        <v>0</v>
      </c>
      <c r="K1441" s="16" t="b">
        <v>0</v>
      </c>
      <c r="L1441" s="23" t="b">
        <v>1</v>
      </c>
      <c r="M1441" s="18" t="s">
        <v>270</v>
      </c>
      <c r="N1441" s="37"/>
      <c r="O1441" s="38"/>
      <c r="P1441" s="21" t="b">
        <v>0</v>
      </c>
      <c r="Q1441" s="16" t="b">
        <v>0</v>
      </c>
      <c r="R1441" s="23" t="b">
        <v>1</v>
      </c>
      <c r="X1441" s="39"/>
      <c r="AI1441" s="41"/>
      <c r="AJ1441" s="26" t="b">
        <v>0</v>
      </c>
      <c r="AK1441" s="27" t="b">
        <v>0</v>
      </c>
      <c r="AL1441" s="27" t="b">
        <v>0</v>
      </c>
      <c r="AM1441" s="27" t="b">
        <v>0</v>
      </c>
      <c r="AN1441" s="27" t="b">
        <v>0</v>
      </c>
      <c r="AO1441" s="28" t="b">
        <v>0</v>
      </c>
      <c r="AP1441" s="27" t="b">
        <v>0</v>
      </c>
      <c r="AQ1441" s="27" t="b">
        <v>0</v>
      </c>
      <c r="AR1441" s="27" t="b">
        <v>0</v>
      </c>
      <c r="AS1441" s="27" t="b">
        <v>0</v>
      </c>
      <c r="AT1441" s="27" t="b">
        <v>0</v>
      </c>
      <c r="AU1441" s="27" t="b">
        <v>0</v>
      </c>
      <c r="AV1441" s="27" t="b">
        <v>0</v>
      </c>
      <c r="AW1441" s="27" t="b">
        <v>0</v>
      </c>
      <c r="AX1441" s="27" t="b">
        <v>0</v>
      </c>
      <c r="AY1441" s="27" t="b">
        <v>0</v>
      </c>
      <c r="AZ1441" s="29"/>
    </row>
    <row r="1442">
      <c r="A1442" s="45" t="s">
        <v>6756</v>
      </c>
      <c r="B1442" s="37" t="s">
        <v>6757</v>
      </c>
      <c r="C1442" s="32">
        <v>4.47443162676E11</v>
      </c>
      <c r="D1442" s="33" t="s">
        <v>6758</v>
      </c>
      <c r="E1442" s="46">
        <v>5.0</v>
      </c>
      <c r="F1442" s="33" t="s">
        <v>6759</v>
      </c>
      <c r="G1442" s="47" t="s">
        <v>6760</v>
      </c>
      <c r="H1442" s="21" t="b">
        <v>0</v>
      </c>
      <c r="I1442" s="16" t="b">
        <v>0</v>
      </c>
      <c r="J1442" s="22" t="b">
        <v>1</v>
      </c>
      <c r="K1442" s="16" t="b">
        <v>0</v>
      </c>
      <c r="L1442" s="17" t="b">
        <v>0</v>
      </c>
      <c r="M1442" s="18"/>
      <c r="O1442" s="40"/>
      <c r="P1442" s="66" t="b">
        <v>1</v>
      </c>
      <c r="Q1442" s="27" t="b">
        <v>0</v>
      </c>
      <c r="R1442" s="28" t="b">
        <v>0</v>
      </c>
      <c r="X1442" s="39"/>
      <c r="AI1442" s="41"/>
      <c r="AJ1442" s="26" t="b">
        <v>0</v>
      </c>
      <c r="AK1442" s="27" t="b">
        <v>0</v>
      </c>
      <c r="AL1442" s="63" t="b">
        <v>1</v>
      </c>
      <c r="AM1442" s="27" t="b">
        <v>0</v>
      </c>
      <c r="AN1442" s="27" t="b">
        <v>0</v>
      </c>
      <c r="AO1442" s="28" t="b">
        <v>0</v>
      </c>
      <c r="AP1442" s="63" t="b">
        <v>1</v>
      </c>
      <c r="AQ1442" s="27" t="b">
        <v>0</v>
      </c>
      <c r="AR1442" s="27" t="b">
        <v>0</v>
      </c>
      <c r="AS1442" s="27" t="b">
        <v>0</v>
      </c>
      <c r="AT1442" s="27" t="b">
        <v>0</v>
      </c>
      <c r="AU1442" s="27" t="b">
        <v>0</v>
      </c>
      <c r="AV1442" s="27" t="b">
        <v>0</v>
      </c>
      <c r="AW1442" s="27" t="b">
        <v>0</v>
      </c>
      <c r="AX1442" s="27" t="b">
        <v>0</v>
      </c>
      <c r="AY1442" s="27" t="b">
        <v>0</v>
      </c>
      <c r="AZ1442" s="29" t="s">
        <v>101</v>
      </c>
    </row>
    <row r="1443">
      <c r="A1443" s="30" t="s">
        <v>6761</v>
      </c>
      <c r="B1443" s="31" t="s">
        <v>6762</v>
      </c>
      <c r="C1443" s="44" t="s">
        <v>6763</v>
      </c>
      <c r="D1443" s="54" t="s">
        <v>6764</v>
      </c>
      <c r="E1443" s="34">
        <v>1.0</v>
      </c>
      <c r="F1443" s="35"/>
      <c r="G1443" s="36" t="s">
        <v>6765</v>
      </c>
      <c r="H1443" s="21" t="b">
        <v>0</v>
      </c>
      <c r="I1443" s="16" t="b">
        <v>0</v>
      </c>
      <c r="J1443" s="16" t="b">
        <v>0</v>
      </c>
      <c r="K1443" s="16" t="b">
        <v>0</v>
      </c>
      <c r="L1443" s="23" t="b">
        <v>1</v>
      </c>
      <c r="M1443" s="18" t="s">
        <v>6766</v>
      </c>
      <c r="N1443" s="37"/>
      <c r="O1443" s="38"/>
      <c r="P1443" s="21" t="b">
        <v>0</v>
      </c>
      <c r="Q1443" s="16" t="b">
        <v>0</v>
      </c>
      <c r="R1443" s="23" t="b">
        <v>1</v>
      </c>
      <c r="X1443" s="39"/>
      <c r="AI1443" s="41"/>
      <c r="AJ1443" s="26" t="b">
        <v>0</v>
      </c>
      <c r="AK1443" s="27" t="b">
        <v>0</v>
      </c>
      <c r="AL1443" s="27" t="b">
        <v>0</v>
      </c>
      <c r="AM1443" s="27" t="b">
        <v>0</v>
      </c>
      <c r="AN1443" s="27" t="b">
        <v>0</v>
      </c>
      <c r="AO1443" s="28" t="b">
        <v>0</v>
      </c>
      <c r="AP1443" s="27" t="b">
        <v>0</v>
      </c>
      <c r="AQ1443" s="27" t="b">
        <v>0</v>
      </c>
      <c r="AR1443" s="27" t="b">
        <v>0</v>
      </c>
      <c r="AS1443" s="27" t="b">
        <v>0</v>
      </c>
      <c r="AT1443" s="27" t="b">
        <v>0</v>
      </c>
      <c r="AU1443" s="27" t="b">
        <v>0</v>
      </c>
      <c r="AV1443" s="27" t="b">
        <v>0</v>
      </c>
      <c r="AW1443" s="27" t="b">
        <v>0</v>
      </c>
      <c r="AX1443" s="27" t="b">
        <v>0</v>
      </c>
      <c r="AY1443" s="27" t="b">
        <v>0</v>
      </c>
      <c r="AZ1443" s="29"/>
    </row>
    <row r="1444">
      <c r="A1444" s="45" t="s">
        <v>6767</v>
      </c>
      <c r="B1444" s="37"/>
      <c r="C1444" s="32">
        <v>3.3699351635E10</v>
      </c>
      <c r="D1444" s="33"/>
      <c r="E1444" s="46">
        <v>1.0</v>
      </c>
      <c r="F1444" s="29"/>
      <c r="G1444" s="47" t="s">
        <v>6768</v>
      </c>
      <c r="H1444" s="21" t="b">
        <v>0</v>
      </c>
      <c r="I1444" s="16" t="b">
        <v>0</v>
      </c>
      <c r="J1444" s="16" t="b">
        <v>0</v>
      </c>
      <c r="K1444" s="22" t="b">
        <v>1</v>
      </c>
      <c r="L1444" s="17" t="b">
        <v>0</v>
      </c>
      <c r="M1444" s="18"/>
      <c r="N1444" s="37" t="s">
        <v>136</v>
      </c>
      <c r="O1444" s="38" t="s">
        <v>6769</v>
      </c>
      <c r="P1444" s="26" t="b">
        <v>0</v>
      </c>
      <c r="Q1444" s="27" t="b">
        <v>0</v>
      </c>
      <c r="R1444" s="28" t="b">
        <v>0</v>
      </c>
      <c r="X1444" s="39"/>
      <c r="AI1444" s="41"/>
      <c r="AJ1444" s="26" t="b">
        <v>0</v>
      </c>
      <c r="AK1444" s="27" t="b">
        <v>0</v>
      </c>
      <c r="AL1444" s="27" t="b">
        <v>0</v>
      </c>
      <c r="AM1444" s="27" t="b">
        <v>0</v>
      </c>
      <c r="AN1444" s="27" t="b">
        <v>0</v>
      </c>
      <c r="AO1444" s="28" t="b">
        <v>0</v>
      </c>
      <c r="AP1444" s="27" t="b">
        <v>0</v>
      </c>
      <c r="AQ1444" s="27" t="b">
        <v>0</v>
      </c>
      <c r="AR1444" s="27" t="b">
        <v>0</v>
      </c>
      <c r="AS1444" s="27" t="b">
        <v>0</v>
      </c>
      <c r="AT1444" s="27" t="b">
        <v>0</v>
      </c>
      <c r="AU1444" s="27" t="b">
        <v>0</v>
      </c>
      <c r="AV1444" s="27" t="b">
        <v>0</v>
      </c>
      <c r="AW1444" s="27" t="b">
        <v>0</v>
      </c>
      <c r="AX1444" s="27" t="b">
        <v>0</v>
      </c>
      <c r="AY1444" s="27" t="b">
        <v>0</v>
      </c>
      <c r="AZ1444" s="29"/>
    </row>
    <row r="1445">
      <c r="A1445" s="30" t="s">
        <v>6770</v>
      </c>
      <c r="B1445" s="37"/>
      <c r="C1445" s="44" t="s">
        <v>6771</v>
      </c>
      <c r="D1445" s="33"/>
      <c r="E1445" s="34">
        <v>16.0</v>
      </c>
      <c r="F1445" s="35" t="s">
        <v>5464</v>
      </c>
      <c r="G1445" s="36" t="s">
        <v>6772</v>
      </c>
      <c r="H1445" s="21" t="b">
        <v>0</v>
      </c>
      <c r="I1445" s="16" t="b">
        <v>0</v>
      </c>
      <c r="J1445" s="16" t="b">
        <v>0</v>
      </c>
      <c r="K1445" s="16" t="b">
        <v>0</v>
      </c>
      <c r="L1445" s="23" t="b">
        <v>1</v>
      </c>
      <c r="M1445" s="18" t="s">
        <v>6773</v>
      </c>
      <c r="N1445" s="37"/>
      <c r="O1445" s="38"/>
      <c r="P1445" s="15" t="b">
        <v>1</v>
      </c>
      <c r="Q1445" s="16" t="b">
        <v>0</v>
      </c>
      <c r="R1445" s="23" t="b">
        <v>1</v>
      </c>
      <c r="X1445" s="39"/>
      <c r="AI1445" s="41"/>
      <c r="AJ1445" s="26" t="b">
        <v>0</v>
      </c>
      <c r="AK1445" s="27" t="b">
        <v>0</v>
      </c>
      <c r="AL1445" s="27" t="b">
        <v>0</v>
      </c>
      <c r="AM1445" s="27" t="b">
        <v>0</v>
      </c>
      <c r="AN1445" s="27" t="b">
        <v>0</v>
      </c>
      <c r="AO1445" s="28" t="b">
        <v>0</v>
      </c>
      <c r="AP1445" s="27" t="b">
        <v>0</v>
      </c>
      <c r="AQ1445" s="27" t="b">
        <v>0</v>
      </c>
      <c r="AR1445" s="27" t="b">
        <v>0</v>
      </c>
      <c r="AS1445" s="27" t="b">
        <v>0</v>
      </c>
      <c r="AT1445" s="27" t="b">
        <v>0</v>
      </c>
      <c r="AU1445" s="27" t="b">
        <v>0</v>
      </c>
      <c r="AV1445" s="27" t="b">
        <v>0</v>
      </c>
      <c r="AW1445" s="27" t="b">
        <v>0</v>
      </c>
      <c r="AX1445" s="27" t="b">
        <v>0</v>
      </c>
      <c r="AY1445" s="27" t="b">
        <v>0</v>
      </c>
      <c r="AZ1445" s="29"/>
    </row>
    <row r="1446">
      <c r="A1446" s="9" t="s">
        <v>6774</v>
      </c>
      <c r="B1446" s="10"/>
      <c r="C1446" s="48" t="s">
        <v>6775</v>
      </c>
      <c r="E1446" s="12">
        <v>15.0</v>
      </c>
      <c r="F1446" s="13" t="s">
        <v>6776</v>
      </c>
      <c r="G1446" s="14" t="s">
        <v>6777</v>
      </c>
      <c r="H1446" s="15" t="b">
        <v>1</v>
      </c>
      <c r="I1446" s="16" t="b">
        <v>0</v>
      </c>
      <c r="J1446" s="16" t="b">
        <v>0</v>
      </c>
      <c r="K1446" s="16" t="b">
        <v>0</v>
      </c>
      <c r="L1446" s="17" t="b">
        <v>0</v>
      </c>
      <c r="M1446" s="18" t="s">
        <v>6778</v>
      </c>
      <c r="N1446" s="19"/>
      <c r="O1446" s="20"/>
      <c r="P1446" s="15" t="b">
        <v>1</v>
      </c>
      <c r="Q1446" s="16" t="b">
        <v>0</v>
      </c>
      <c r="R1446" s="17" t="b">
        <v>0</v>
      </c>
      <c r="S1446" s="74"/>
      <c r="T1446" s="16"/>
      <c r="U1446" s="16"/>
      <c r="V1446" s="16"/>
      <c r="W1446" s="16"/>
      <c r="X1446" s="21"/>
      <c r="Y1446" s="16"/>
      <c r="Z1446" s="16"/>
      <c r="AA1446" s="16"/>
      <c r="AB1446" s="16"/>
      <c r="AC1446" s="16"/>
      <c r="AD1446" s="16"/>
      <c r="AE1446" s="16"/>
      <c r="AF1446" s="16"/>
      <c r="AG1446" s="16"/>
      <c r="AH1446" s="19"/>
      <c r="AI1446" s="25"/>
      <c r="AJ1446" s="26"/>
      <c r="AK1446" s="27"/>
      <c r="AL1446" s="27"/>
      <c r="AM1446" s="27"/>
      <c r="AN1446" s="27"/>
      <c r="AO1446" s="28"/>
      <c r="AP1446" s="27"/>
      <c r="AQ1446" s="27"/>
      <c r="AR1446" s="27"/>
      <c r="AS1446" s="27"/>
      <c r="AT1446" s="27"/>
      <c r="AU1446" s="27"/>
      <c r="AV1446" s="27"/>
      <c r="AW1446" s="27"/>
      <c r="AX1446" s="27"/>
      <c r="AY1446" s="27"/>
      <c r="AZ1446" s="29"/>
    </row>
    <row r="1447">
      <c r="A1447" s="9" t="s">
        <v>6779</v>
      </c>
      <c r="B1447" s="42" t="s">
        <v>6780</v>
      </c>
      <c r="C1447" s="48" t="s">
        <v>6781</v>
      </c>
      <c r="E1447" s="12">
        <v>5.0</v>
      </c>
      <c r="F1447" s="42" t="s">
        <v>6782</v>
      </c>
      <c r="G1447" s="14" t="s">
        <v>6783</v>
      </c>
      <c r="H1447" s="15" t="b">
        <v>1</v>
      </c>
      <c r="I1447" s="16" t="b">
        <v>0</v>
      </c>
      <c r="J1447" s="16" t="b">
        <v>0</v>
      </c>
      <c r="K1447" s="16" t="b">
        <v>0</v>
      </c>
      <c r="L1447" s="17" t="b">
        <v>0</v>
      </c>
      <c r="M1447" s="18" t="s">
        <v>6784</v>
      </c>
      <c r="O1447" s="40"/>
      <c r="P1447" s="15" t="b">
        <v>1</v>
      </c>
      <c r="Q1447" s="16" t="b">
        <v>0</v>
      </c>
      <c r="R1447" s="23" t="b">
        <v>1</v>
      </c>
      <c r="X1447" s="39"/>
      <c r="AI1447" s="41"/>
      <c r="AJ1447" s="39"/>
      <c r="AO1447" s="40"/>
    </row>
    <row r="1448">
      <c r="A1448" s="45" t="s">
        <v>6785</v>
      </c>
      <c r="B1448" s="37" t="s">
        <v>6786</v>
      </c>
      <c r="C1448" s="32" t="s">
        <v>6787</v>
      </c>
      <c r="D1448" s="29"/>
      <c r="E1448" s="46">
        <v>15.0</v>
      </c>
      <c r="F1448" s="33" t="s">
        <v>6788</v>
      </c>
      <c r="G1448" s="47" t="s">
        <v>6789</v>
      </c>
      <c r="H1448" s="21" t="b">
        <v>0</v>
      </c>
      <c r="I1448" s="16" t="b">
        <v>0</v>
      </c>
      <c r="J1448" s="22" t="b">
        <v>1</v>
      </c>
      <c r="K1448" s="16" t="b">
        <v>0</v>
      </c>
      <c r="L1448" s="17" t="b">
        <v>0</v>
      </c>
      <c r="M1448" s="18"/>
      <c r="O1448" s="40"/>
      <c r="P1448" s="66" t="b">
        <v>1</v>
      </c>
      <c r="Q1448" s="27" t="b">
        <v>0</v>
      </c>
      <c r="R1448" s="28" t="b">
        <v>0</v>
      </c>
      <c r="X1448" s="39"/>
      <c r="AI1448" s="41"/>
      <c r="AJ1448" s="26" t="b">
        <v>0</v>
      </c>
      <c r="AK1448" s="63" t="b">
        <v>1</v>
      </c>
      <c r="AL1448" s="63" t="b">
        <v>1</v>
      </c>
      <c r="AM1448" s="27" t="b">
        <v>0</v>
      </c>
      <c r="AN1448" s="27" t="b">
        <v>0</v>
      </c>
      <c r="AO1448" s="28" t="b">
        <v>0</v>
      </c>
      <c r="AP1448" s="63" t="b">
        <v>1</v>
      </c>
      <c r="AQ1448" s="27" t="b">
        <v>0</v>
      </c>
      <c r="AR1448" s="27" t="b">
        <v>0</v>
      </c>
      <c r="AS1448" s="27" t="b">
        <v>0</v>
      </c>
      <c r="AT1448" s="27" t="b">
        <v>0</v>
      </c>
      <c r="AU1448" s="27" t="b">
        <v>0</v>
      </c>
      <c r="AV1448" s="27" t="b">
        <v>0</v>
      </c>
      <c r="AW1448" s="27" t="b">
        <v>0</v>
      </c>
      <c r="AX1448" s="27" t="b">
        <v>0</v>
      </c>
      <c r="AY1448" s="27" t="b">
        <v>0</v>
      </c>
      <c r="AZ1448" s="29" t="s">
        <v>101</v>
      </c>
    </row>
    <row r="1449">
      <c r="A1449" s="9" t="s">
        <v>6790</v>
      </c>
      <c r="B1449" s="10"/>
      <c r="C1449" s="48" t="s">
        <v>6791</v>
      </c>
      <c r="E1449" s="12">
        <v>13000.0</v>
      </c>
      <c r="F1449" s="10"/>
      <c r="G1449" s="14" t="s">
        <v>6792</v>
      </c>
      <c r="H1449" s="15" t="b">
        <v>1</v>
      </c>
      <c r="I1449" s="16" t="b">
        <v>0</v>
      </c>
      <c r="J1449" s="16" t="b">
        <v>0</v>
      </c>
      <c r="K1449" s="16" t="b">
        <v>0</v>
      </c>
      <c r="L1449" s="17" t="b">
        <v>0</v>
      </c>
      <c r="M1449" s="18" t="s">
        <v>25</v>
      </c>
      <c r="O1449" s="40"/>
      <c r="P1449" s="21" t="b">
        <v>0</v>
      </c>
      <c r="Q1449" s="16" t="b">
        <v>0</v>
      </c>
      <c r="R1449" s="23" t="b">
        <v>1</v>
      </c>
      <c r="X1449" s="39"/>
      <c r="AI1449" s="41"/>
      <c r="AJ1449" s="39"/>
      <c r="AO1449" s="40"/>
    </row>
    <row r="1450">
      <c r="A1450" s="9" t="s">
        <v>6793</v>
      </c>
      <c r="B1450" s="10"/>
      <c r="C1450" s="48" t="s">
        <v>6794</v>
      </c>
      <c r="E1450" s="12">
        <v>20000.0</v>
      </c>
      <c r="F1450" s="10"/>
      <c r="G1450" s="14" t="s">
        <v>6795</v>
      </c>
      <c r="H1450" s="15" t="b">
        <v>1</v>
      </c>
      <c r="I1450" s="16" t="b">
        <v>0</v>
      </c>
      <c r="J1450" s="16" t="b">
        <v>0</v>
      </c>
      <c r="K1450" s="16" t="b">
        <v>0</v>
      </c>
      <c r="L1450" s="17" t="b">
        <v>0</v>
      </c>
      <c r="M1450" s="18" t="s">
        <v>6796</v>
      </c>
      <c r="O1450" s="40"/>
      <c r="P1450" s="21" t="b">
        <v>0</v>
      </c>
      <c r="Q1450" s="22" t="b">
        <v>1</v>
      </c>
      <c r="R1450" s="17" t="b">
        <v>0</v>
      </c>
      <c r="X1450" s="39"/>
      <c r="AI1450" s="41"/>
      <c r="AJ1450" s="39"/>
      <c r="AO1450" s="40"/>
    </row>
    <row r="1451">
      <c r="A1451" s="9" t="s">
        <v>6797</v>
      </c>
      <c r="B1451" s="42" t="s">
        <v>6798</v>
      </c>
      <c r="C1451" s="48" t="s">
        <v>6799</v>
      </c>
      <c r="E1451" s="12">
        <v>35.0</v>
      </c>
      <c r="F1451" s="13" t="s">
        <v>6800</v>
      </c>
      <c r="G1451" s="14" t="s">
        <v>6801</v>
      </c>
      <c r="H1451" s="15" t="b">
        <v>1</v>
      </c>
      <c r="I1451" s="16" t="b">
        <v>0</v>
      </c>
      <c r="J1451" s="16" t="b">
        <v>0</v>
      </c>
      <c r="K1451" s="16" t="b">
        <v>0</v>
      </c>
      <c r="L1451" s="17" t="b">
        <v>0</v>
      </c>
      <c r="M1451" s="18" t="s">
        <v>6802</v>
      </c>
      <c r="O1451" s="40"/>
      <c r="P1451" s="15" t="b">
        <v>1</v>
      </c>
      <c r="Q1451" s="22" t="b">
        <v>1</v>
      </c>
      <c r="R1451" s="23" t="b">
        <v>1</v>
      </c>
      <c r="X1451" s="39"/>
      <c r="AI1451" s="41"/>
      <c r="AJ1451" s="39"/>
      <c r="AO1451" s="40"/>
    </row>
    <row r="1452">
      <c r="A1452" s="45" t="s">
        <v>6803</v>
      </c>
      <c r="B1452" s="37" t="s">
        <v>6804</v>
      </c>
      <c r="C1452" s="32">
        <v>8.801912542662E12</v>
      </c>
      <c r="D1452" s="33" t="s">
        <v>6805</v>
      </c>
      <c r="E1452" s="46">
        <v>10.0</v>
      </c>
      <c r="F1452" s="29"/>
      <c r="G1452" s="47" t="s">
        <v>6806</v>
      </c>
      <c r="H1452" s="21" t="b">
        <v>0</v>
      </c>
      <c r="I1452" s="16" t="b">
        <v>0</v>
      </c>
      <c r="J1452" s="16" t="b">
        <v>0</v>
      </c>
      <c r="K1452" s="22" t="b">
        <v>1</v>
      </c>
      <c r="L1452" s="17" t="b">
        <v>0</v>
      </c>
      <c r="M1452" s="18"/>
      <c r="N1452" s="37" t="s">
        <v>6807</v>
      </c>
      <c r="O1452" s="38" t="s">
        <v>6808</v>
      </c>
      <c r="P1452" s="26" t="b">
        <v>0</v>
      </c>
      <c r="Q1452" s="27" t="b">
        <v>0</v>
      </c>
      <c r="R1452" s="28" t="b">
        <v>0</v>
      </c>
      <c r="X1452" s="39"/>
      <c r="AI1452" s="41"/>
      <c r="AJ1452" s="26" t="b">
        <v>0</v>
      </c>
      <c r="AK1452" s="27" t="b">
        <v>0</v>
      </c>
      <c r="AL1452" s="27" t="b">
        <v>0</v>
      </c>
      <c r="AM1452" s="27" t="b">
        <v>0</v>
      </c>
      <c r="AN1452" s="27" t="b">
        <v>0</v>
      </c>
      <c r="AO1452" s="28" t="b">
        <v>0</v>
      </c>
      <c r="AP1452" s="27" t="b">
        <v>0</v>
      </c>
      <c r="AQ1452" s="27" t="b">
        <v>0</v>
      </c>
      <c r="AR1452" s="27" t="b">
        <v>0</v>
      </c>
      <c r="AS1452" s="27" t="b">
        <v>0</v>
      </c>
      <c r="AT1452" s="27" t="b">
        <v>0</v>
      </c>
      <c r="AU1452" s="27" t="b">
        <v>0</v>
      </c>
      <c r="AV1452" s="27" t="b">
        <v>0</v>
      </c>
      <c r="AW1452" s="27" t="b">
        <v>0</v>
      </c>
      <c r="AX1452" s="27" t="b">
        <v>0</v>
      </c>
      <c r="AY1452" s="27" t="b">
        <v>0</v>
      </c>
      <c r="AZ1452" s="29"/>
    </row>
    <row r="1453">
      <c r="A1453" s="9" t="s">
        <v>6809</v>
      </c>
      <c r="B1453" s="10"/>
      <c r="C1453" s="11"/>
      <c r="E1453" s="12">
        <v>2000.0</v>
      </c>
      <c r="F1453" s="13" t="s">
        <v>6810</v>
      </c>
      <c r="G1453" s="14" t="s">
        <v>6811</v>
      </c>
      <c r="H1453" s="15" t="b">
        <v>1</v>
      </c>
      <c r="I1453" s="16" t="b">
        <v>0</v>
      </c>
      <c r="J1453" s="16" t="b">
        <v>0</v>
      </c>
      <c r="K1453" s="16" t="b">
        <v>0</v>
      </c>
      <c r="L1453" s="17" t="b">
        <v>0</v>
      </c>
      <c r="M1453" s="18" t="s">
        <v>6812</v>
      </c>
      <c r="O1453" s="40"/>
      <c r="P1453" s="21" t="b">
        <v>0</v>
      </c>
      <c r="Q1453" s="22" t="b">
        <v>1</v>
      </c>
      <c r="R1453" s="23" t="b">
        <v>1</v>
      </c>
      <c r="X1453" s="39"/>
      <c r="AI1453" s="41"/>
      <c r="AJ1453" s="39"/>
      <c r="AO1453" s="40"/>
    </row>
    <row r="1454">
      <c r="A1454" s="9" t="s">
        <v>6813</v>
      </c>
      <c r="B1454" s="42" t="s">
        <v>6814</v>
      </c>
      <c r="C1454" s="11"/>
      <c r="E1454" s="12">
        <v>1.0</v>
      </c>
      <c r="F1454" s="13" t="s">
        <v>6815</v>
      </c>
      <c r="G1454" s="14" t="s">
        <v>6816</v>
      </c>
      <c r="H1454" s="15" t="b">
        <v>1</v>
      </c>
      <c r="I1454" s="16" t="b">
        <v>0</v>
      </c>
      <c r="J1454" s="16" t="b">
        <v>0</v>
      </c>
      <c r="K1454" s="16" t="b">
        <v>0</v>
      </c>
      <c r="L1454" s="17" t="b">
        <v>0</v>
      </c>
      <c r="M1454" s="18" t="s">
        <v>2069</v>
      </c>
      <c r="O1454" s="40"/>
      <c r="P1454" s="15" t="b">
        <v>1</v>
      </c>
      <c r="Q1454" s="16" t="b">
        <v>0</v>
      </c>
      <c r="R1454" s="17" t="b">
        <v>0</v>
      </c>
      <c r="X1454" s="39"/>
      <c r="AI1454" s="41"/>
      <c r="AJ1454" s="39"/>
      <c r="AO1454" s="40"/>
    </row>
    <row r="1455">
      <c r="A1455" s="30" t="s">
        <v>6817</v>
      </c>
      <c r="B1455" s="37"/>
      <c r="C1455" s="32"/>
      <c r="D1455" s="33"/>
      <c r="E1455" s="34">
        <v>5.0</v>
      </c>
      <c r="F1455" s="35"/>
      <c r="G1455" s="36" t="s">
        <v>6818</v>
      </c>
      <c r="H1455" s="21" t="b">
        <v>0</v>
      </c>
      <c r="I1455" s="16" t="b">
        <v>0</v>
      </c>
      <c r="J1455" s="16" t="b">
        <v>0</v>
      </c>
      <c r="K1455" s="16" t="b">
        <v>0</v>
      </c>
      <c r="L1455" s="23" t="b">
        <v>1</v>
      </c>
      <c r="M1455" s="18" t="s">
        <v>6819</v>
      </c>
      <c r="N1455" s="37"/>
      <c r="O1455" s="38"/>
      <c r="P1455" s="21" t="b">
        <v>0</v>
      </c>
      <c r="Q1455" s="16" t="b">
        <v>0</v>
      </c>
      <c r="R1455" s="17" t="b">
        <v>0</v>
      </c>
      <c r="X1455" s="39"/>
      <c r="AI1455" s="41"/>
      <c r="AJ1455" s="26" t="b">
        <v>0</v>
      </c>
      <c r="AK1455" s="27" t="b">
        <v>0</v>
      </c>
      <c r="AL1455" s="27" t="b">
        <v>0</v>
      </c>
      <c r="AM1455" s="27" t="b">
        <v>0</v>
      </c>
      <c r="AN1455" s="27" t="b">
        <v>0</v>
      </c>
      <c r="AO1455" s="28" t="b">
        <v>0</v>
      </c>
      <c r="AP1455" s="27" t="b">
        <v>0</v>
      </c>
      <c r="AQ1455" s="27" t="b">
        <v>0</v>
      </c>
      <c r="AR1455" s="27" t="b">
        <v>0</v>
      </c>
      <c r="AS1455" s="27" t="b">
        <v>0</v>
      </c>
      <c r="AT1455" s="27" t="b">
        <v>0</v>
      </c>
      <c r="AU1455" s="27" t="b">
        <v>0</v>
      </c>
      <c r="AV1455" s="27" t="b">
        <v>0</v>
      </c>
      <c r="AW1455" s="27" t="b">
        <v>0</v>
      </c>
      <c r="AX1455" s="27" t="b">
        <v>0</v>
      </c>
      <c r="AY1455" s="27" t="b">
        <v>0</v>
      </c>
      <c r="AZ1455" s="29"/>
    </row>
    <row r="1456">
      <c r="A1456" s="30" t="s">
        <v>6820</v>
      </c>
      <c r="B1456" s="31" t="s">
        <v>6821</v>
      </c>
      <c r="C1456" s="32"/>
      <c r="D1456" s="33"/>
      <c r="E1456" s="34">
        <v>1.0</v>
      </c>
      <c r="F1456" s="35"/>
      <c r="G1456" s="36" t="s">
        <v>3520</v>
      </c>
      <c r="H1456" s="21" t="b">
        <v>0</v>
      </c>
      <c r="I1456" s="16" t="b">
        <v>0</v>
      </c>
      <c r="J1456" s="16" t="b">
        <v>0</v>
      </c>
      <c r="K1456" s="16" t="b">
        <v>0</v>
      </c>
      <c r="L1456" s="23" t="b">
        <v>1</v>
      </c>
      <c r="M1456" s="18" t="s">
        <v>1387</v>
      </c>
      <c r="N1456" s="37"/>
      <c r="O1456" s="38"/>
      <c r="P1456" s="21" t="b">
        <v>0</v>
      </c>
      <c r="Q1456" s="16" t="b">
        <v>0</v>
      </c>
      <c r="R1456" s="23" t="b">
        <v>1</v>
      </c>
      <c r="X1456" s="39"/>
      <c r="AI1456" s="41"/>
      <c r="AJ1456" s="26" t="b">
        <v>0</v>
      </c>
      <c r="AK1456" s="27" t="b">
        <v>0</v>
      </c>
      <c r="AL1456" s="27" t="b">
        <v>0</v>
      </c>
      <c r="AM1456" s="27" t="b">
        <v>0</v>
      </c>
      <c r="AN1456" s="27" t="b">
        <v>0</v>
      </c>
      <c r="AO1456" s="28" t="b">
        <v>0</v>
      </c>
      <c r="AP1456" s="27" t="b">
        <v>0</v>
      </c>
      <c r="AQ1456" s="27" t="b">
        <v>0</v>
      </c>
      <c r="AR1456" s="27" t="b">
        <v>0</v>
      </c>
      <c r="AS1456" s="27" t="b">
        <v>0</v>
      </c>
      <c r="AT1456" s="27" t="b">
        <v>0</v>
      </c>
      <c r="AU1456" s="27" t="b">
        <v>0</v>
      </c>
      <c r="AV1456" s="27" t="b">
        <v>0</v>
      </c>
      <c r="AW1456" s="27" t="b">
        <v>0</v>
      </c>
      <c r="AX1456" s="27" t="b">
        <v>0</v>
      </c>
      <c r="AY1456" s="27" t="b">
        <v>0</v>
      </c>
      <c r="AZ1456" s="29"/>
    </row>
    <row r="1457">
      <c r="A1457" s="9" t="s">
        <v>6822</v>
      </c>
      <c r="B1457" s="10"/>
      <c r="C1457" s="11"/>
      <c r="E1457" s="12">
        <v>2.0</v>
      </c>
      <c r="F1457" s="10"/>
      <c r="G1457" s="14" t="s">
        <v>6823</v>
      </c>
      <c r="H1457" s="15" t="b">
        <v>1</v>
      </c>
      <c r="I1457" s="16" t="b">
        <v>0</v>
      </c>
      <c r="J1457" s="16" t="b">
        <v>0</v>
      </c>
      <c r="K1457" s="16" t="b">
        <v>0</v>
      </c>
      <c r="L1457" s="17" t="b">
        <v>0</v>
      </c>
      <c r="M1457" s="18" t="s">
        <v>6824</v>
      </c>
      <c r="O1457" s="40"/>
      <c r="P1457" s="15" t="b">
        <v>1</v>
      </c>
      <c r="Q1457" s="16" t="b">
        <v>0</v>
      </c>
      <c r="R1457" s="17" t="b">
        <v>0</v>
      </c>
      <c r="X1457" s="39"/>
      <c r="AI1457" s="41"/>
      <c r="AJ1457" s="26"/>
      <c r="AK1457" s="27"/>
      <c r="AL1457" s="27"/>
      <c r="AM1457" s="27"/>
      <c r="AN1457" s="27"/>
      <c r="AO1457" s="28"/>
      <c r="AP1457" s="27"/>
      <c r="AQ1457" s="27"/>
      <c r="AR1457" s="27"/>
      <c r="AS1457" s="27"/>
      <c r="AT1457" s="27"/>
      <c r="AU1457" s="27"/>
      <c r="AV1457" s="27"/>
      <c r="AW1457" s="27"/>
      <c r="AX1457" s="27"/>
      <c r="AY1457" s="27"/>
      <c r="AZ1457" s="29"/>
    </row>
    <row r="1458">
      <c r="A1458" s="9" t="s">
        <v>6825</v>
      </c>
      <c r="B1458" s="42" t="s">
        <v>6826</v>
      </c>
      <c r="C1458" s="48" t="s">
        <v>6827</v>
      </c>
      <c r="D1458" s="50" t="s">
        <v>6828</v>
      </c>
      <c r="E1458" s="12">
        <v>5.0</v>
      </c>
      <c r="F1458" s="10"/>
      <c r="G1458" s="14" t="s">
        <v>6829</v>
      </c>
      <c r="H1458" s="15" t="b">
        <v>1</v>
      </c>
      <c r="I1458" s="16" t="b">
        <v>0</v>
      </c>
      <c r="J1458" s="16" t="b">
        <v>0</v>
      </c>
      <c r="K1458" s="16" t="b">
        <v>0</v>
      </c>
      <c r="L1458" s="17" t="b">
        <v>0</v>
      </c>
      <c r="M1458" s="18" t="s">
        <v>6830</v>
      </c>
      <c r="O1458" s="40"/>
      <c r="P1458" s="15" t="b">
        <v>1</v>
      </c>
      <c r="Q1458" s="22" t="b">
        <v>1</v>
      </c>
      <c r="R1458" s="23" t="b">
        <v>1</v>
      </c>
      <c r="X1458" s="39"/>
      <c r="AI1458" s="41"/>
      <c r="AJ1458" s="39"/>
      <c r="AO1458" s="40"/>
    </row>
    <row r="1459">
      <c r="A1459" s="45" t="s">
        <v>6831</v>
      </c>
      <c r="B1459" s="37"/>
      <c r="C1459" s="32" t="s">
        <v>6832</v>
      </c>
      <c r="D1459" s="29"/>
      <c r="E1459" s="46">
        <v>150.0</v>
      </c>
      <c r="F1459" s="33" t="s">
        <v>6833</v>
      </c>
      <c r="G1459" s="47" t="s">
        <v>6257</v>
      </c>
      <c r="H1459" s="21" t="b">
        <v>0</v>
      </c>
      <c r="I1459" s="16" t="b">
        <v>0</v>
      </c>
      <c r="J1459" s="22" t="b">
        <v>1</v>
      </c>
      <c r="K1459" s="16" t="b">
        <v>0</v>
      </c>
      <c r="L1459" s="17" t="b">
        <v>0</v>
      </c>
      <c r="M1459" s="18"/>
      <c r="O1459" s="40"/>
      <c r="P1459" s="26" t="b">
        <v>0</v>
      </c>
      <c r="Q1459" s="27" t="b">
        <v>0</v>
      </c>
      <c r="R1459" s="28" t="b">
        <v>0</v>
      </c>
      <c r="X1459" s="39"/>
      <c r="AI1459" s="41"/>
      <c r="AJ1459" s="26" t="b">
        <v>0</v>
      </c>
      <c r="AK1459" s="63" t="b">
        <v>1</v>
      </c>
      <c r="AL1459" s="63" t="b">
        <v>1</v>
      </c>
      <c r="AM1459" s="27" t="b">
        <v>0</v>
      </c>
      <c r="AN1459" s="27" t="b">
        <v>0</v>
      </c>
      <c r="AO1459" s="28" t="b">
        <v>0</v>
      </c>
      <c r="AP1459" s="27" t="b">
        <v>0</v>
      </c>
      <c r="AQ1459" s="63" t="b">
        <v>1</v>
      </c>
      <c r="AR1459" s="27" t="b">
        <v>0</v>
      </c>
      <c r="AS1459" s="27" t="b">
        <v>0</v>
      </c>
      <c r="AT1459" s="27" t="b">
        <v>0</v>
      </c>
      <c r="AU1459" s="27" t="b">
        <v>0</v>
      </c>
      <c r="AV1459" s="27" t="b">
        <v>0</v>
      </c>
      <c r="AW1459" s="27" t="b">
        <v>0</v>
      </c>
      <c r="AX1459" s="27" t="b">
        <v>0</v>
      </c>
      <c r="AY1459" s="27" t="b">
        <v>0</v>
      </c>
      <c r="AZ1459" s="29" t="s">
        <v>101</v>
      </c>
    </row>
    <row r="1460">
      <c r="A1460" s="45" t="s">
        <v>6834</v>
      </c>
      <c r="B1460" s="37"/>
      <c r="C1460" s="32">
        <v>9.0555806667E11</v>
      </c>
      <c r="D1460" s="33"/>
      <c r="E1460" s="46" t="s">
        <v>2020</v>
      </c>
      <c r="F1460" s="29"/>
      <c r="G1460" s="47" t="s">
        <v>2020</v>
      </c>
      <c r="H1460" s="21" t="b">
        <v>0</v>
      </c>
      <c r="I1460" s="16" t="b">
        <v>0</v>
      </c>
      <c r="J1460" s="16" t="b">
        <v>0</v>
      </c>
      <c r="K1460" s="22" t="b">
        <v>1</v>
      </c>
      <c r="L1460" s="17" t="b">
        <v>0</v>
      </c>
      <c r="M1460" s="18"/>
      <c r="N1460" s="37" t="s">
        <v>6835</v>
      </c>
      <c r="O1460" s="38" t="s">
        <v>6836</v>
      </c>
      <c r="P1460" s="26" t="b">
        <v>0</v>
      </c>
      <c r="Q1460" s="27" t="b">
        <v>0</v>
      </c>
      <c r="R1460" s="28" t="b">
        <v>0</v>
      </c>
      <c r="X1460" s="39"/>
      <c r="AI1460" s="41"/>
      <c r="AJ1460" s="26" t="b">
        <v>0</v>
      </c>
      <c r="AK1460" s="27" t="b">
        <v>0</v>
      </c>
      <c r="AL1460" s="27" t="b">
        <v>0</v>
      </c>
      <c r="AM1460" s="27" t="b">
        <v>0</v>
      </c>
      <c r="AN1460" s="27" t="b">
        <v>0</v>
      </c>
      <c r="AO1460" s="28" t="b">
        <v>0</v>
      </c>
      <c r="AP1460" s="27" t="b">
        <v>0</v>
      </c>
      <c r="AQ1460" s="27" t="b">
        <v>0</v>
      </c>
      <c r="AR1460" s="27" t="b">
        <v>0</v>
      </c>
      <c r="AS1460" s="27" t="b">
        <v>0</v>
      </c>
      <c r="AT1460" s="27" t="b">
        <v>0</v>
      </c>
      <c r="AU1460" s="27" t="b">
        <v>0</v>
      </c>
      <c r="AV1460" s="27" t="b">
        <v>0</v>
      </c>
      <c r="AW1460" s="27" t="b">
        <v>0</v>
      </c>
      <c r="AX1460" s="27" t="b">
        <v>0</v>
      </c>
      <c r="AY1460" s="27" t="b">
        <v>0</v>
      </c>
      <c r="AZ1460" s="29"/>
    </row>
    <row r="1461">
      <c r="A1461" s="30" t="s">
        <v>6837</v>
      </c>
      <c r="B1461" s="31" t="s">
        <v>6838</v>
      </c>
      <c r="C1461" s="44" t="s">
        <v>6839</v>
      </c>
      <c r="D1461" s="33"/>
      <c r="E1461" s="60"/>
      <c r="F1461" s="35"/>
      <c r="G1461" s="36" t="s">
        <v>6840</v>
      </c>
      <c r="H1461" s="21" t="b">
        <v>0</v>
      </c>
      <c r="I1461" s="16" t="b">
        <v>0</v>
      </c>
      <c r="J1461" s="16" t="b">
        <v>0</v>
      </c>
      <c r="K1461" s="16" t="b">
        <v>0</v>
      </c>
      <c r="L1461" s="23" t="b">
        <v>1</v>
      </c>
      <c r="M1461" s="18" t="s">
        <v>6841</v>
      </c>
      <c r="N1461" s="37"/>
      <c r="O1461" s="38"/>
      <c r="P1461" s="21" t="b">
        <v>0</v>
      </c>
      <c r="Q1461" s="16" t="b">
        <v>0</v>
      </c>
      <c r="R1461" s="23" t="b">
        <v>1</v>
      </c>
      <c r="X1461" s="39"/>
      <c r="AI1461" s="41"/>
      <c r="AJ1461" s="26" t="b">
        <v>0</v>
      </c>
      <c r="AK1461" s="27" t="b">
        <v>0</v>
      </c>
      <c r="AL1461" s="27" t="b">
        <v>0</v>
      </c>
      <c r="AM1461" s="27" t="b">
        <v>0</v>
      </c>
      <c r="AN1461" s="27" t="b">
        <v>0</v>
      </c>
      <c r="AO1461" s="28" t="b">
        <v>0</v>
      </c>
      <c r="AP1461" s="27" t="b">
        <v>0</v>
      </c>
      <c r="AQ1461" s="27" t="b">
        <v>0</v>
      </c>
      <c r="AR1461" s="27" t="b">
        <v>0</v>
      </c>
      <c r="AS1461" s="27" t="b">
        <v>0</v>
      </c>
      <c r="AT1461" s="27" t="b">
        <v>0</v>
      </c>
      <c r="AU1461" s="27" t="b">
        <v>0</v>
      </c>
      <c r="AV1461" s="27" t="b">
        <v>0</v>
      </c>
      <c r="AW1461" s="27" t="b">
        <v>0</v>
      </c>
      <c r="AX1461" s="27" t="b">
        <v>0</v>
      </c>
      <c r="AY1461" s="27" t="b">
        <v>0</v>
      </c>
      <c r="AZ1461" s="29"/>
    </row>
    <row r="1462">
      <c r="A1462" s="9" t="s">
        <v>6842</v>
      </c>
      <c r="B1462" s="42" t="s">
        <v>6843</v>
      </c>
      <c r="C1462" s="48" t="s">
        <v>6844</v>
      </c>
      <c r="E1462" s="12">
        <v>800.0</v>
      </c>
      <c r="F1462" s="13" t="s">
        <v>6845</v>
      </c>
      <c r="G1462" s="14" t="s">
        <v>6846</v>
      </c>
      <c r="H1462" s="15" t="b">
        <v>1</v>
      </c>
      <c r="I1462" s="16" t="b">
        <v>0</v>
      </c>
      <c r="J1462" s="16" t="b">
        <v>0</v>
      </c>
      <c r="K1462" s="16" t="b">
        <v>0</v>
      </c>
      <c r="L1462" s="17" t="b">
        <v>0</v>
      </c>
      <c r="M1462" s="18" t="s">
        <v>6847</v>
      </c>
      <c r="O1462" s="40"/>
      <c r="P1462" s="21" t="b">
        <v>0</v>
      </c>
      <c r="Q1462" s="16" t="b">
        <v>0</v>
      </c>
      <c r="R1462" s="17" t="b">
        <v>0</v>
      </c>
      <c r="X1462" s="39"/>
      <c r="AI1462" s="41"/>
      <c r="AJ1462" s="39"/>
      <c r="AO1462" s="40"/>
    </row>
    <row r="1463">
      <c r="A1463" s="9" t="s">
        <v>6848</v>
      </c>
      <c r="B1463" s="42" t="s">
        <v>6849</v>
      </c>
      <c r="C1463" s="48" t="s">
        <v>6850</v>
      </c>
      <c r="D1463" s="50" t="s">
        <v>6851</v>
      </c>
      <c r="E1463" s="12">
        <v>28.0</v>
      </c>
      <c r="F1463" s="13" t="s">
        <v>6852</v>
      </c>
      <c r="G1463" s="14" t="s">
        <v>6853</v>
      </c>
      <c r="H1463" s="15" t="b">
        <v>1</v>
      </c>
      <c r="I1463" s="16" t="b">
        <v>0</v>
      </c>
      <c r="J1463" s="16" t="b">
        <v>0</v>
      </c>
      <c r="K1463" s="16" t="b">
        <v>0</v>
      </c>
      <c r="L1463" s="17" t="b">
        <v>0</v>
      </c>
      <c r="M1463" s="18" t="s">
        <v>6854</v>
      </c>
      <c r="O1463" s="40"/>
      <c r="P1463" s="21" t="b">
        <v>0</v>
      </c>
      <c r="Q1463" s="22" t="b">
        <v>1</v>
      </c>
      <c r="R1463" s="17" t="b">
        <v>0</v>
      </c>
      <c r="X1463" s="39"/>
      <c r="AI1463" s="41"/>
      <c r="AJ1463" s="26"/>
      <c r="AK1463" s="27"/>
      <c r="AL1463" s="27"/>
      <c r="AM1463" s="27"/>
      <c r="AN1463" s="27"/>
      <c r="AO1463" s="28"/>
      <c r="AP1463" s="27"/>
      <c r="AQ1463" s="27"/>
      <c r="AR1463" s="27"/>
      <c r="AS1463" s="27"/>
      <c r="AT1463" s="27"/>
      <c r="AU1463" s="27"/>
      <c r="AV1463" s="27"/>
      <c r="AW1463" s="27"/>
      <c r="AX1463" s="27"/>
      <c r="AY1463" s="27"/>
      <c r="AZ1463" s="29"/>
    </row>
    <row r="1464">
      <c r="A1464" s="9" t="s">
        <v>6855</v>
      </c>
      <c r="B1464" s="42" t="s">
        <v>6856</v>
      </c>
      <c r="C1464" s="11"/>
      <c r="E1464" s="12">
        <v>1.0</v>
      </c>
      <c r="F1464" s="10"/>
      <c r="G1464" s="14" t="s">
        <v>6857</v>
      </c>
      <c r="H1464" s="15" t="b">
        <v>1</v>
      </c>
      <c r="I1464" s="16" t="b">
        <v>0</v>
      </c>
      <c r="J1464" s="16" t="b">
        <v>0</v>
      </c>
      <c r="K1464" s="16" t="b">
        <v>0</v>
      </c>
      <c r="L1464" s="17" t="b">
        <v>0</v>
      </c>
      <c r="M1464" s="18" t="s">
        <v>6858</v>
      </c>
      <c r="O1464" s="40"/>
      <c r="P1464" s="15" t="b">
        <v>1</v>
      </c>
      <c r="Q1464" s="16" t="b">
        <v>0</v>
      </c>
      <c r="R1464" s="17" t="b">
        <v>0</v>
      </c>
      <c r="X1464" s="39"/>
      <c r="AI1464" s="41"/>
      <c r="AJ1464" s="39"/>
      <c r="AO1464" s="40"/>
    </row>
    <row r="1465">
      <c r="A1465" s="9" t="s">
        <v>6859</v>
      </c>
      <c r="B1465" s="42" t="s">
        <v>6860</v>
      </c>
      <c r="C1465" s="48" t="s">
        <v>6861</v>
      </c>
      <c r="E1465" s="12" t="s">
        <v>6862</v>
      </c>
      <c r="F1465" s="13" t="s">
        <v>6863</v>
      </c>
      <c r="G1465" s="14" t="s">
        <v>6864</v>
      </c>
      <c r="H1465" s="15" t="b">
        <v>1</v>
      </c>
      <c r="I1465" s="16" t="b">
        <v>0</v>
      </c>
      <c r="J1465" s="16" t="b">
        <v>0</v>
      </c>
      <c r="K1465" s="16" t="b">
        <v>0</v>
      </c>
      <c r="L1465" s="17" t="b">
        <v>0</v>
      </c>
      <c r="M1465" s="18" t="s">
        <v>6865</v>
      </c>
      <c r="O1465" s="40"/>
      <c r="P1465" s="15" t="b">
        <v>1</v>
      </c>
      <c r="Q1465" s="22" t="b">
        <v>1</v>
      </c>
      <c r="R1465" s="17" t="b">
        <v>0</v>
      </c>
      <c r="X1465" s="39"/>
      <c r="AI1465" s="41"/>
      <c r="AJ1465" s="39"/>
      <c r="AO1465" s="40"/>
    </row>
    <row r="1466">
      <c r="A1466" s="9" t="s">
        <v>6866</v>
      </c>
      <c r="B1466" s="42" t="s">
        <v>6867</v>
      </c>
      <c r="C1466" s="48" t="s">
        <v>6868</v>
      </c>
      <c r="D1466" s="50" t="s">
        <v>6869</v>
      </c>
      <c r="E1466" s="12">
        <v>30.0</v>
      </c>
      <c r="F1466" s="13" t="s">
        <v>6870</v>
      </c>
      <c r="G1466" s="14" t="s">
        <v>6871</v>
      </c>
      <c r="H1466" s="15" t="b">
        <v>1</v>
      </c>
      <c r="I1466" s="16" t="b">
        <v>0</v>
      </c>
      <c r="J1466" s="16" t="b">
        <v>0</v>
      </c>
      <c r="K1466" s="16" t="b">
        <v>0</v>
      </c>
      <c r="L1466" s="17" t="b">
        <v>0</v>
      </c>
      <c r="M1466" s="18" t="s">
        <v>6872</v>
      </c>
      <c r="O1466" s="40"/>
      <c r="P1466" s="21" t="b">
        <v>0</v>
      </c>
      <c r="Q1466" s="16" t="b">
        <v>0</v>
      </c>
      <c r="R1466" s="17" t="b">
        <v>0</v>
      </c>
      <c r="X1466" s="39"/>
      <c r="AI1466" s="41"/>
      <c r="AJ1466" s="39"/>
      <c r="AO1466" s="40"/>
    </row>
    <row r="1467">
      <c r="A1467" s="45" t="s">
        <v>6873</v>
      </c>
      <c r="B1467" s="37" t="s">
        <v>6874</v>
      </c>
      <c r="C1467" s="32">
        <v>3.5387476757E11</v>
      </c>
      <c r="D1467" s="33"/>
      <c r="E1467" s="46">
        <v>1.0</v>
      </c>
      <c r="F1467" s="58" t="s">
        <v>6875</v>
      </c>
      <c r="G1467" s="47" t="s">
        <v>6876</v>
      </c>
      <c r="H1467" s="21" t="b">
        <v>0</v>
      </c>
      <c r="I1467" s="16" t="b">
        <v>0</v>
      </c>
      <c r="J1467" s="16" t="b">
        <v>0</v>
      </c>
      <c r="K1467" s="22" t="b">
        <v>1</v>
      </c>
      <c r="L1467" s="17" t="b">
        <v>0</v>
      </c>
      <c r="M1467" s="18"/>
      <c r="N1467" s="37" t="s">
        <v>6877</v>
      </c>
      <c r="O1467" s="38" t="s">
        <v>6878</v>
      </c>
      <c r="P1467" s="26" t="b">
        <v>0</v>
      </c>
      <c r="Q1467" s="27" t="b">
        <v>0</v>
      </c>
      <c r="R1467" s="28" t="b">
        <v>0</v>
      </c>
      <c r="X1467" s="39"/>
      <c r="AI1467" s="41"/>
      <c r="AJ1467" s="26" t="b">
        <v>0</v>
      </c>
      <c r="AK1467" s="27" t="b">
        <v>0</v>
      </c>
      <c r="AL1467" s="27" t="b">
        <v>0</v>
      </c>
      <c r="AM1467" s="27" t="b">
        <v>0</v>
      </c>
      <c r="AN1467" s="27" t="b">
        <v>0</v>
      </c>
      <c r="AO1467" s="28" t="b">
        <v>0</v>
      </c>
      <c r="AP1467" s="27" t="b">
        <v>0</v>
      </c>
      <c r="AQ1467" s="27" t="b">
        <v>0</v>
      </c>
      <c r="AR1467" s="27" t="b">
        <v>0</v>
      </c>
      <c r="AS1467" s="27" t="b">
        <v>0</v>
      </c>
      <c r="AT1467" s="27" t="b">
        <v>0</v>
      </c>
      <c r="AU1467" s="27" t="b">
        <v>0</v>
      </c>
      <c r="AV1467" s="27" t="b">
        <v>0</v>
      </c>
      <c r="AW1467" s="27" t="b">
        <v>0</v>
      </c>
      <c r="AX1467" s="27" t="b">
        <v>0</v>
      </c>
      <c r="AY1467" s="27" t="b">
        <v>0</v>
      </c>
      <c r="AZ1467" s="29"/>
    </row>
    <row r="1468">
      <c r="A1468" s="30" t="s">
        <v>6879</v>
      </c>
      <c r="B1468" s="31" t="s">
        <v>6880</v>
      </c>
      <c r="C1468" s="44" t="s">
        <v>6881</v>
      </c>
      <c r="D1468" s="33"/>
      <c r="E1468" s="34">
        <v>10.0</v>
      </c>
      <c r="F1468" s="35" t="s">
        <v>6882</v>
      </c>
      <c r="G1468" s="36" t="s">
        <v>6883</v>
      </c>
      <c r="H1468" s="21" t="b">
        <v>0</v>
      </c>
      <c r="I1468" s="16" t="b">
        <v>0</v>
      </c>
      <c r="J1468" s="16" t="b">
        <v>0</v>
      </c>
      <c r="K1468" s="16" t="b">
        <v>0</v>
      </c>
      <c r="L1468" s="23" t="b">
        <v>1</v>
      </c>
      <c r="M1468" s="18" t="s">
        <v>6884</v>
      </c>
      <c r="N1468" s="37"/>
      <c r="O1468" s="38"/>
      <c r="P1468" s="15" t="b">
        <v>1</v>
      </c>
      <c r="Q1468" s="16" t="b">
        <v>0</v>
      </c>
      <c r="R1468" s="23" t="b">
        <v>1</v>
      </c>
      <c r="X1468" s="39"/>
      <c r="AI1468" s="41"/>
      <c r="AJ1468" s="26" t="b">
        <v>0</v>
      </c>
      <c r="AK1468" s="27" t="b">
        <v>0</v>
      </c>
      <c r="AL1468" s="27" t="b">
        <v>0</v>
      </c>
      <c r="AM1468" s="27" t="b">
        <v>0</v>
      </c>
      <c r="AN1468" s="27" t="b">
        <v>0</v>
      </c>
      <c r="AO1468" s="28" t="b">
        <v>0</v>
      </c>
      <c r="AP1468" s="27" t="b">
        <v>0</v>
      </c>
      <c r="AQ1468" s="27" t="b">
        <v>0</v>
      </c>
      <c r="AR1468" s="27" t="b">
        <v>0</v>
      </c>
      <c r="AS1468" s="27" t="b">
        <v>0</v>
      </c>
      <c r="AT1468" s="27" t="b">
        <v>0</v>
      </c>
      <c r="AU1468" s="27" t="b">
        <v>0</v>
      </c>
      <c r="AV1468" s="27" t="b">
        <v>0</v>
      </c>
      <c r="AW1468" s="27" t="b">
        <v>0</v>
      </c>
      <c r="AX1468" s="27" t="b">
        <v>0</v>
      </c>
      <c r="AY1468" s="27" t="b">
        <v>0</v>
      </c>
      <c r="AZ1468" s="29"/>
    </row>
    <row r="1469">
      <c r="A1469" s="9" t="s">
        <v>6885</v>
      </c>
      <c r="B1469" s="10"/>
      <c r="C1469" s="48" t="s">
        <v>6886</v>
      </c>
      <c r="E1469" s="12">
        <v>30.0</v>
      </c>
      <c r="F1469" s="13" t="s">
        <v>6887</v>
      </c>
      <c r="G1469" s="14" t="s">
        <v>6888</v>
      </c>
      <c r="H1469" s="15" t="b">
        <v>1</v>
      </c>
      <c r="I1469" s="16" t="b">
        <v>0</v>
      </c>
      <c r="J1469" s="16" t="b">
        <v>0</v>
      </c>
      <c r="K1469" s="16" t="b">
        <v>0</v>
      </c>
      <c r="L1469" s="17" t="b">
        <v>0</v>
      </c>
      <c r="M1469" s="18" t="s">
        <v>1102</v>
      </c>
      <c r="O1469" s="40"/>
      <c r="P1469" s="15" t="b">
        <v>1</v>
      </c>
      <c r="Q1469" s="22" t="b">
        <v>1</v>
      </c>
      <c r="R1469" s="17" t="b">
        <v>0</v>
      </c>
      <c r="X1469" s="39"/>
      <c r="AI1469" s="41"/>
      <c r="AJ1469" s="39"/>
      <c r="AO1469" s="40"/>
    </row>
    <row r="1470">
      <c r="A1470" s="9" t="s">
        <v>6889</v>
      </c>
      <c r="B1470" s="10"/>
      <c r="C1470" s="48" t="s">
        <v>6890</v>
      </c>
      <c r="E1470" s="12">
        <v>3.0</v>
      </c>
      <c r="F1470" s="13" t="s">
        <v>6891</v>
      </c>
      <c r="G1470" s="14" t="s">
        <v>6892</v>
      </c>
      <c r="H1470" s="15" t="b">
        <v>1</v>
      </c>
      <c r="I1470" s="16" t="b">
        <v>0</v>
      </c>
      <c r="J1470" s="16" t="b">
        <v>0</v>
      </c>
      <c r="K1470" s="16" t="b">
        <v>0</v>
      </c>
      <c r="L1470" s="17" t="b">
        <v>0</v>
      </c>
      <c r="M1470" s="18" t="s">
        <v>6893</v>
      </c>
      <c r="O1470" s="40"/>
      <c r="P1470" s="21" t="b">
        <v>0</v>
      </c>
      <c r="Q1470" s="16" t="b">
        <v>0</v>
      </c>
      <c r="R1470" s="17" t="b">
        <v>0</v>
      </c>
      <c r="X1470" s="39"/>
      <c r="AI1470" s="41"/>
      <c r="AJ1470" s="26"/>
      <c r="AK1470" s="27"/>
      <c r="AL1470" s="27"/>
      <c r="AM1470" s="27"/>
      <c r="AN1470" s="27"/>
      <c r="AO1470" s="28"/>
      <c r="AP1470" s="27"/>
      <c r="AQ1470" s="27"/>
      <c r="AR1470" s="27"/>
      <c r="AS1470" s="27"/>
      <c r="AT1470" s="27"/>
      <c r="AU1470" s="27"/>
      <c r="AV1470" s="27"/>
      <c r="AW1470" s="27"/>
      <c r="AX1470" s="27"/>
      <c r="AY1470" s="27"/>
      <c r="AZ1470" s="29"/>
    </row>
    <row r="1471">
      <c r="A1471" s="9" t="s">
        <v>6894</v>
      </c>
      <c r="B1471" s="10"/>
      <c r="C1471" s="48" t="s">
        <v>6895</v>
      </c>
      <c r="E1471" s="12">
        <v>15.0</v>
      </c>
      <c r="F1471" s="10"/>
      <c r="G1471" s="14" t="s">
        <v>4768</v>
      </c>
      <c r="H1471" s="15" t="b">
        <v>1</v>
      </c>
      <c r="I1471" s="16" t="b">
        <v>0</v>
      </c>
      <c r="J1471" s="16" t="b">
        <v>0</v>
      </c>
      <c r="K1471" s="16" t="b">
        <v>0</v>
      </c>
      <c r="L1471" s="17" t="b">
        <v>0</v>
      </c>
      <c r="M1471" s="18" t="s">
        <v>6896</v>
      </c>
      <c r="O1471" s="40"/>
      <c r="P1471" s="15" t="b">
        <v>1</v>
      </c>
      <c r="Q1471" s="16" t="b">
        <v>0</v>
      </c>
      <c r="R1471" s="23" t="b">
        <v>1</v>
      </c>
      <c r="X1471" s="39"/>
      <c r="AI1471" s="41"/>
      <c r="AJ1471" s="39"/>
      <c r="AO1471" s="40"/>
    </row>
    <row r="1472">
      <c r="A1472" s="45" t="s">
        <v>6897</v>
      </c>
      <c r="B1472" s="37" t="s">
        <v>6898</v>
      </c>
      <c r="C1472" s="32"/>
      <c r="D1472" s="33"/>
      <c r="E1472" s="46">
        <v>2.0</v>
      </c>
      <c r="F1472" s="29"/>
      <c r="G1472" s="47" t="s">
        <v>6899</v>
      </c>
      <c r="H1472" s="21" t="b">
        <v>0</v>
      </c>
      <c r="I1472" s="16" t="b">
        <v>0</v>
      </c>
      <c r="J1472" s="16" t="b">
        <v>0</v>
      </c>
      <c r="K1472" s="22" t="b">
        <v>1</v>
      </c>
      <c r="L1472" s="17" t="b">
        <v>0</v>
      </c>
      <c r="M1472" s="18"/>
      <c r="N1472" s="37" t="s">
        <v>136</v>
      </c>
      <c r="O1472" s="38" t="s">
        <v>6900</v>
      </c>
      <c r="P1472" s="26" t="b">
        <v>0</v>
      </c>
      <c r="Q1472" s="27" t="b">
        <v>0</v>
      </c>
      <c r="R1472" s="28" t="b">
        <v>0</v>
      </c>
      <c r="X1472" s="39"/>
      <c r="AI1472" s="41"/>
      <c r="AJ1472" s="26" t="b">
        <v>0</v>
      </c>
      <c r="AK1472" s="27" t="b">
        <v>0</v>
      </c>
      <c r="AL1472" s="27" t="b">
        <v>0</v>
      </c>
      <c r="AM1472" s="27" t="b">
        <v>0</v>
      </c>
      <c r="AN1472" s="27" t="b">
        <v>0</v>
      </c>
      <c r="AO1472" s="28" t="b">
        <v>0</v>
      </c>
      <c r="AP1472" s="27" t="b">
        <v>0</v>
      </c>
      <c r="AQ1472" s="27" t="b">
        <v>0</v>
      </c>
      <c r="AR1472" s="27" t="b">
        <v>0</v>
      </c>
      <c r="AS1472" s="27" t="b">
        <v>0</v>
      </c>
      <c r="AT1472" s="27" t="b">
        <v>0</v>
      </c>
      <c r="AU1472" s="27" t="b">
        <v>0</v>
      </c>
      <c r="AV1472" s="27" t="b">
        <v>0</v>
      </c>
      <c r="AW1472" s="27" t="b">
        <v>0</v>
      </c>
      <c r="AX1472" s="27" t="b">
        <v>0</v>
      </c>
      <c r="AY1472" s="27" t="b">
        <v>0</v>
      </c>
      <c r="AZ1472" s="29"/>
    </row>
    <row r="1473">
      <c r="A1473" s="9" t="s">
        <v>6901</v>
      </c>
      <c r="B1473" s="10"/>
      <c r="C1473" s="11"/>
      <c r="E1473" s="12">
        <v>40.0</v>
      </c>
      <c r="F1473" s="10"/>
      <c r="G1473" s="14" t="s">
        <v>6902</v>
      </c>
      <c r="H1473" s="15" t="b">
        <v>1</v>
      </c>
      <c r="I1473" s="16" t="b">
        <v>0</v>
      </c>
      <c r="J1473" s="16" t="b">
        <v>0</v>
      </c>
      <c r="K1473" s="16" t="b">
        <v>0</v>
      </c>
      <c r="L1473" s="17" t="b">
        <v>0</v>
      </c>
      <c r="M1473" s="18" t="s">
        <v>3791</v>
      </c>
      <c r="O1473" s="40"/>
      <c r="P1473" s="21" t="b">
        <v>0</v>
      </c>
      <c r="Q1473" s="16" t="b">
        <v>0</v>
      </c>
      <c r="R1473" s="17" t="b">
        <v>0</v>
      </c>
      <c r="X1473" s="39"/>
      <c r="AI1473" s="41"/>
      <c r="AJ1473" s="39"/>
      <c r="AO1473" s="40"/>
    </row>
    <row r="1474">
      <c r="A1474" s="9" t="s">
        <v>6903</v>
      </c>
      <c r="B1474" s="42" t="s">
        <v>6904</v>
      </c>
      <c r="C1474" s="48" t="s">
        <v>6905</v>
      </c>
      <c r="D1474" s="50" t="s">
        <v>6906</v>
      </c>
      <c r="E1474" s="12" t="s">
        <v>6907</v>
      </c>
      <c r="F1474" s="13" t="s">
        <v>6908</v>
      </c>
      <c r="G1474" s="14" t="s">
        <v>6909</v>
      </c>
      <c r="H1474" s="15" t="b">
        <v>1</v>
      </c>
      <c r="I1474" s="16" t="b">
        <v>0</v>
      </c>
      <c r="J1474" s="16" t="b">
        <v>0</v>
      </c>
      <c r="K1474" s="16" t="b">
        <v>0</v>
      </c>
      <c r="L1474" s="17" t="b">
        <v>0</v>
      </c>
      <c r="M1474" s="18" t="s">
        <v>975</v>
      </c>
      <c r="O1474" s="40"/>
      <c r="P1474" s="21" t="b">
        <v>0</v>
      </c>
      <c r="Q1474" s="16" t="b">
        <v>0</v>
      </c>
      <c r="R1474" s="23" t="b">
        <v>1</v>
      </c>
      <c r="X1474" s="39"/>
      <c r="AI1474" s="41"/>
      <c r="AJ1474" s="39"/>
      <c r="AO1474" s="40"/>
    </row>
    <row r="1475">
      <c r="A1475" s="9" t="s">
        <v>6910</v>
      </c>
      <c r="B1475" s="42" t="s">
        <v>6911</v>
      </c>
      <c r="C1475" s="48" t="s">
        <v>6912</v>
      </c>
      <c r="E1475" s="12">
        <v>4.0</v>
      </c>
      <c r="F1475" s="13" t="s">
        <v>6913</v>
      </c>
      <c r="G1475" s="14" t="s">
        <v>6914</v>
      </c>
      <c r="H1475" s="15" t="b">
        <v>1</v>
      </c>
      <c r="I1475" s="16" t="b">
        <v>0</v>
      </c>
      <c r="J1475" s="16" t="b">
        <v>0</v>
      </c>
      <c r="K1475" s="16" t="b">
        <v>0</v>
      </c>
      <c r="L1475" s="17" t="b">
        <v>0</v>
      </c>
      <c r="M1475" s="18" t="s">
        <v>6915</v>
      </c>
      <c r="O1475" s="40"/>
      <c r="P1475" s="21" t="b">
        <v>0</v>
      </c>
      <c r="Q1475" s="16" t="b">
        <v>0</v>
      </c>
      <c r="R1475" s="23" t="b">
        <v>1</v>
      </c>
      <c r="X1475" s="39"/>
      <c r="AI1475" s="41"/>
      <c r="AJ1475" s="39"/>
      <c r="AO1475" s="40"/>
    </row>
    <row r="1476">
      <c r="A1476" s="9" t="s">
        <v>6916</v>
      </c>
      <c r="B1476" s="42" t="s">
        <v>6917</v>
      </c>
      <c r="C1476" s="48" t="s">
        <v>6918</v>
      </c>
      <c r="E1476" s="12">
        <v>20.0</v>
      </c>
      <c r="F1476" s="10"/>
      <c r="G1476" s="14" t="s">
        <v>6919</v>
      </c>
      <c r="H1476" s="15" t="b">
        <v>1</v>
      </c>
      <c r="I1476" s="16" t="b">
        <v>0</v>
      </c>
      <c r="J1476" s="16" t="b">
        <v>0</v>
      </c>
      <c r="K1476" s="16" t="b">
        <v>0</v>
      </c>
      <c r="L1476" s="17" t="b">
        <v>0</v>
      </c>
      <c r="M1476" s="18" t="s">
        <v>423</v>
      </c>
      <c r="O1476" s="40"/>
      <c r="P1476" s="21" t="b">
        <v>0</v>
      </c>
      <c r="Q1476" s="22" t="b">
        <v>1</v>
      </c>
      <c r="R1476" s="17" t="b">
        <v>0</v>
      </c>
      <c r="X1476" s="39"/>
      <c r="AI1476" s="41"/>
      <c r="AJ1476" s="39"/>
      <c r="AO1476" s="40"/>
    </row>
    <row r="1477">
      <c r="A1477" s="9" t="s">
        <v>6920</v>
      </c>
      <c r="B1477" s="10"/>
      <c r="C1477" s="48" t="s">
        <v>6921</v>
      </c>
      <c r="E1477" s="12">
        <v>44.0</v>
      </c>
      <c r="F1477" s="10"/>
      <c r="G1477" s="14" t="s">
        <v>6922</v>
      </c>
      <c r="H1477" s="15" t="b">
        <v>1</v>
      </c>
      <c r="I1477" s="16" t="b">
        <v>0</v>
      </c>
      <c r="J1477" s="16" t="b">
        <v>0</v>
      </c>
      <c r="K1477" s="16" t="b">
        <v>0</v>
      </c>
      <c r="L1477" s="17" t="b">
        <v>0</v>
      </c>
      <c r="M1477" s="18" t="s">
        <v>6923</v>
      </c>
      <c r="O1477" s="40"/>
      <c r="P1477" s="15" t="b">
        <v>1</v>
      </c>
      <c r="Q1477" s="22" t="b">
        <v>1</v>
      </c>
      <c r="R1477" s="23" t="b">
        <v>1</v>
      </c>
      <c r="X1477" s="39"/>
      <c r="AI1477" s="41"/>
      <c r="AJ1477" s="39"/>
      <c r="AO1477" s="40"/>
    </row>
    <row r="1478">
      <c r="A1478" s="9" t="s">
        <v>6924</v>
      </c>
      <c r="B1478" s="42" t="s">
        <v>6925</v>
      </c>
      <c r="C1478" s="48" t="s">
        <v>6926</v>
      </c>
      <c r="E1478" s="12">
        <v>5.0</v>
      </c>
      <c r="F1478" s="13" t="s">
        <v>6927</v>
      </c>
      <c r="G1478" s="14" t="s">
        <v>6928</v>
      </c>
      <c r="H1478" s="15" t="b">
        <v>1</v>
      </c>
      <c r="I1478" s="16" t="b">
        <v>0</v>
      </c>
      <c r="J1478" s="16" t="b">
        <v>0</v>
      </c>
      <c r="K1478" s="16" t="b">
        <v>0</v>
      </c>
      <c r="L1478" s="17" t="b">
        <v>0</v>
      </c>
      <c r="M1478" s="18" t="s">
        <v>6929</v>
      </c>
      <c r="O1478" s="40"/>
      <c r="P1478" s="15" t="b">
        <v>1</v>
      </c>
      <c r="Q1478" s="16" t="b">
        <v>0</v>
      </c>
      <c r="R1478" s="17" t="b">
        <v>0</v>
      </c>
      <c r="X1478" s="39"/>
      <c r="AI1478" s="41"/>
      <c r="AJ1478" s="39"/>
      <c r="AO1478" s="40"/>
    </row>
    <row r="1479">
      <c r="A1479" s="9" t="s">
        <v>6930</v>
      </c>
      <c r="B1479" s="42" t="s">
        <v>6931</v>
      </c>
      <c r="C1479" s="11"/>
      <c r="E1479" s="12">
        <v>20.0</v>
      </c>
      <c r="F1479" s="13" t="s">
        <v>6932</v>
      </c>
      <c r="G1479" s="14" t="s">
        <v>6933</v>
      </c>
      <c r="H1479" s="15" t="b">
        <v>1</v>
      </c>
      <c r="I1479" s="16" t="b">
        <v>0</v>
      </c>
      <c r="J1479" s="16" t="b">
        <v>0</v>
      </c>
      <c r="K1479" s="16" t="b">
        <v>0</v>
      </c>
      <c r="L1479" s="17" t="b">
        <v>0</v>
      </c>
      <c r="M1479" s="18" t="s">
        <v>6934</v>
      </c>
      <c r="O1479" s="40"/>
      <c r="P1479" s="21" t="b">
        <v>0</v>
      </c>
      <c r="Q1479" s="16" t="b">
        <v>0</v>
      </c>
      <c r="R1479" s="17" t="b">
        <v>0</v>
      </c>
      <c r="X1479" s="39"/>
      <c r="AI1479" s="41"/>
      <c r="AJ1479" s="39"/>
      <c r="AO1479" s="40"/>
    </row>
    <row r="1480">
      <c r="A1480" s="45" t="s">
        <v>6935</v>
      </c>
      <c r="B1480" s="37"/>
      <c r="C1480" s="67"/>
      <c r="D1480" s="33" t="s">
        <v>6936</v>
      </c>
      <c r="E1480" s="46">
        <v>30.0</v>
      </c>
      <c r="F1480" s="37" t="s">
        <v>6937</v>
      </c>
      <c r="G1480" s="47" t="s">
        <v>6938</v>
      </c>
      <c r="H1480" s="21" t="b">
        <v>0</v>
      </c>
      <c r="I1480" s="16" t="b">
        <v>0</v>
      </c>
      <c r="J1480" s="22" t="b">
        <v>1</v>
      </c>
      <c r="K1480" s="16" t="b">
        <v>0</v>
      </c>
      <c r="L1480" s="17" t="b">
        <v>0</v>
      </c>
      <c r="M1480" s="18"/>
      <c r="O1480" s="40"/>
      <c r="P1480" s="26" t="b">
        <v>0</v>
      </c>
      <c r="Q1480" s="27" t="b">
        <v>0</v>
      </c>
      <c r="R1480" s="28" t="b">
        <v>0</v>
      </c>
      <c r="X1480" s="39"/>
      <c r="AI1480" s="41"/>
      <c r="AJ1480" s="26" t="b">
        <v>0</v>
      </c>
      <c r="AK1480" s="27" t="b">
        <v>0</v>
      </c>
      <c r="AL1480" s="27" t="b">
        <v>0</v>
      </c>
      <c r="AM1480" s="27" t="b">
        <v>0</v>
      </c>
      <c r="AN1480" s="27" t="b">
        <v>0</v>
      </c>
      <c r="AO1480" s="28" t="b">
        <v>0</v>
      </c>
      <c r="AP1480" s="27" t="b">
        <v>0</v>
      </c>
      <c r="AQ1480" s="27" t="b">
        <v>0</v>
      </c>
      <c r="AR1480" s="27" t="b">
        <v>0</v>
      </c>
      <c r="AS1480" s="27" t="b">
        <v>0</v>
      </c>
      <c r="AT1480" s="27" t="b">
        <v>0</v>
      </c>
      <c r="AU1480" s="27" t="b">
        <v>0</v>
      </c>
      <c r="AV1480" s="27" t="b">
        <v>0</v>
      </c>
      <c r="AW1480" s="27" t="b">
        <v>0</v>
      </c>
      <c r="AX1480" s="27" t="b">
        <v>0</v>
      </c>
      <c r="AY1480" s="63" t="b">
        <v>1</v>
      </c>
      <c r="AZ1480" s="29" t="s">
        <v>101</v>
      </c>
    </row>
    <row r="1481">
      <c r="A1481" s="45" t="s">
        <v>6939</v>
      </c>
      <c r="B1481" s="37" t="s">
        <v>6940</v>
      </c>
      <c r="C1481" s="32">
        <v>2.56709688676E11</v>
      </c>
      <c r="D1481" s="33" t="s">
        <v>6941</v>
      </c>
      <c r="E1481" s="46">
        <v>2000.0</v>
      </c>
      <c r="F1481" s="29"/>
      <c r="G1481" s="47" t="s">
        <v>6942</v>
      </c>
      <c r="H1481" s="21" t="b">
        <v>0</v>
      </c>
      <c r="I1481" s="16" t="b">
        <v>0</v>
      </c>
      <c r="J1481" s="22" t="b">
        <v>1</v>
      </c>
      <c r="K1481" s="16" t="b">
        <v>0</v>
      </c>
      <c r="L1481" s="17" t="b">
        <v>0</v>
      </c>
      <c r="M1481" s="18"/>
      <c r="O1481" s="40"/>
      <c r="P1481" s="26" t="b">
        <v>0</v>
      </c>
      <c r="Q1481" s="27" t="b">
        <v>0</v>
      </c>
      <c r="R1481" s="64" t="b">
        <v>1</v>
      </c>
      <c r="X1481" s="39"/>
      <c r="AI1481" s="41"/>
      <c r="AJ1481" s="26" t="b">
        <v>0</v>
      </c>
      <c r="AK1481" s="63" t="b">
        <v>1</v>
      </c>
      <c r="AL1481" s="63" t="b">
        <v>1</v>
      </c>
      <c r="AM1481" s="27" t="b">
        <v>0</v>
      </c>
      <c r="AN1481" s="27" t="b">
        <v>0</v>
      </c>
      <c r="AO1481" s="28" t="b">
        <v>0</v>
      </c>
      <c r="AP1481" s="27" t="b">
        <v>0</v>
      </c>
      <c r="AQ1481" s="27" t="b">
        <v>0</v>
      </c>
      <c r="AR1481" s="27" t="b">
        <v>0</v>
      </c>
      <c r="AS1481" s="27" t="b">
        <v>0</v>
      </c>
      <c r="AT1481" s="27" t="b">
        <v>0</v>
      </c>
      <c r="AU1481" s="27" t="b">
        <v>0</v>
      </c>
      <c r="AV1481" s="27" t="b">
        <v>0</v>
      </c>
      <c r="AW1481" s="27" t="b">
        <v>0</v>
      </c>
      <c r="AX1481" s="63" t="b">
        <v>1</v>
      </c>
      <c r="AY1481" s="27" t="b">
        <v>0</v>
      </c>
      <c r="AZ1481" s="29" t="s">
        <v>101</v>
      </c>
    </row>
    <row r="1482">
      <c r="A1482" s="9" t="s">
        <v>6943</v>
      </c>
      <c r="B1482" s="42" t="s">
        <v>6944</v>
      </c>
      <c r="C1482" s="48" t="s">
        <v>6945</v>
      </c>
      <c r="D1482" s="50" t="s">
        <v>6946</v>
      </c>
      <c r="E1482" s="12">
        <v>5.0</v>
      </c>
      <c r="F1482" s="13" t="s">
        <v>6947</v>
      </c>
      <c r="G1482" s="14" t="s">
        <v>6948</v>
      </c>
      <c r="H1482" s="15" t="b">
        <v>1</v>
      </c>
      <c r="I1482" s="16" t="b">
        <v>0</v>
      </c>
      <c r="J1482" s="16" t="b">
        <v>0</v>
      </c>
      <c r="K1482" s="16" t="b">
        <v>0</v>
      </c>
      <c r="L1482" s="17" t="b">
        <v>0</v>
      </c>
      <c r="M1482" s="18" t="s">
        <v>216</v>
      </c>
      <c r="O1482" s="40"/>
      <c r="P1482" s="15" t="b">
        <v>1</v>
      </c>
      <c r="Q1482" s="22" t="b">
        <v>1</v>
      </c>
      <c r="R1482" s="23" t="b">
        <v>1</v>
      </c>
      <c r="X1482" s="39"/>
      <c r="AI1482" s="41"/>
      <c r="AJ1482" s="39"/>
      <c r="AO1482" s="40"/>
    </row>
    <row r="1483">
      <c r="A1483" s="9" t="s">
        <v>6949</v>
      </c>
      <c r="B1483" s="10"/>
      <c r="C1483" s="11"/>
      <c r="E1483" s="12">
        <v>50.0</v>
      </c>
      <c r="F1483" s="10"/>
      <c r="G1483" s="14" t="s">
        <v>6950</v>
      </c>
      <c r="H1483" s="15" t="b">
        <v>1</v>
      </c>
      <c r="I1483" s="16" t="b">
        <v>0</v>
      </c>
      <c r="J1483" s="16" t="b">
        <v>0</v>
      </c>
      <c r="K1483" s="16" t="b">
        <v>0</v>
      </c>
      <c r="L1483" s="17" t="b">
        <v>0</v>
      </c>
      <c r="M1483" s="18" t="s">
        <v>6951</v>
      </c>
      <c r="O1483" s="40"/>
      <c r="P1483" s="21" t="b">
        <v>0</v>
      </c>
      <c r="Q1483" s="22" t="b">
        <v>1</v>
      </c>
      <c r="R1483" s="17" t="b">
        <v>0</v>
      </c>
      <c r="X1483" s="39"/>
      <c r="AI1483" s="41"/>
      <c r="AJ1483" s="39"/>
      <c r="AO1483" s="40"/>
    </row>
    <row r="1484">
      <c r="A1484" s="9" t="s">
        <v>6952</v>
      </c>
      <c r="B1484" s="10"/>
      <c r="C1484" s="48" t="s">
        <v>6953</v>
      </c>
      <c r="E1484" s="12">
        <v>1.0</v>
      </c>
      <c r="F1484" s="13" t="s">
        <v>6954</v>
      </c>
      <c r="G1484" s="14" t="s">
        <v>6955</v>
      </c>
      <c r="H1484" s="15" t="b">
        <v>1</v>
      </c>
      <c r="I1484" s="16" t="b">
        <v>0</v>
      </c>
      <c r="J1484" s="16" t="b">
        <v>0</v>
      </c>
      <c r="K1484" s="16" t="b">
        <v>0</v>
      </c>
      <c r="L1484" s="17" t="b">
        <v>0</v>
      </c>
      <c r="M1484" s="18" t="s">
        <v>6956</v>
      </c>
      <c r="N1484" s="19"/>
      <c r="O1484" s="20"/>
      <c r="P1484" s="21" t="b">
        <v>0</v>
      </c>
      <c r="Q1484" s="16" t="b">
        <v>0</v>
      </c>
      <c r="R1484" s="23" t="b">
        <v>1</v>
      </c>
      <c r="S1484" s="74"/>
      <c r="T1484" s="16"/>
      <c r="U1484" s="16"/>
      <c r="V1484" s="16"/>
      <c r="W1484" s="16"/>
      <c r="X1484" s="21"/>
      <c r="Y1484" s="16"/>
      <c r="Z1484" s="16"/>
      <c r="AA1484" s="16"/>
      <c r="AB1484" s="16"/>
      <c r="AC1484" s="16"/>
      <c r="AD1484" s="16"/>
      <c r="AE1484" s="16"/>
      <c r="AF1484" s="16"/>
      <c r="AG1484" s="16"/>
      <c r="AH1484" s="19"/>
      <c r="AI1484" s="25"/>
      <c r="AJ1484" s="26"/>
      <c r="AK1484" s="27"/>
      <c r="AL1484" s="27"/>
      <c r="AM1484" s="27"/>
      <c r="AN1484" s="27"/>
      <c r="AO1484" s="28"/>
      <c r="AP1484" s="27"/>
      <c r="AQ1484" s="27"/>
      <c r="AR1484" s="27"/>
      <c r="AS1484" s="27"/>
      <c r="AT1484" s="27"/>
      <c r="AU1484" s="27"/>
      <c r="AV1484" s="27"/>
      <c r="AW1484" s="27"/>
      <c r="AX1484" s="27"/>
      <c r="AY1484" s="27"/>
      <c r="AZ1484" s="29"/>
    </row>
    <row r="1485">
      <c r="A1485" s="45" t="s">
        <v>6957</v>
      </c>
      <c r="B1485" s="45" t="s">
        <v>6958</v>
      </c>
      <c r="C1485" s="55">
        <v>6.589342458E9</v>
      </c>
      <c r="D1485" s="56" t="s">
        <v>6959</v>
      </c>
      <c r="E1485" s="34">
        <v>12.0</v>
      </c>
      <c r="F1485" s="56" t="s">
        <v>6960</v>
      </c>
      <c r="G1485" s="57" t="s">
        <v>6961</v>
      </c>
      <c r="H1485" s="21" t="b">
        <v>0</v>
      </c>
      <c r="I1485" s="22" t="b">
        <v>1</v>
      </c>
      <c r="J1485" s="16" t="b">
        <v>0</v>
      </c>
      <c r="K1485" s="16" t="b">
        <v>0</v>
      </c>
      <c r="L1485" s="17" t="b">
        <v>0</v>
      </c>
      <c r="M1485" s="18"/>
      <c r="O1485" s="40"/>
      <c r="P1485" s="21" t="b">
        <v>0</v>
      </c>
      <c r="Q1485" s="16" t="b">
        <v>0</v>
      </c>
      <c r="R1485" s="17" t="b">
        <v>0</v>
      </c>
      <c r="S1485" s="75" t="b">
        <v>1</v>
      </c>
      <c r="T1485" s="22" t="b">
        <v>1</v>
      </c>
      <c r="U1485" s="16" t="b">
        <v>0</v>
      </c>
      <c r="V1485" s="16" t="b">
        <v>0</v>
      </c>
      <c r="W1485" s="16" t="b">
        <v>0</v>
      </c>
      <c r="X1485" s="15" t="b">
        <v>1</v>
      </c>
      <c r="Y1485" s="16" t="b">
        <v>0</v>
      </c>
      <c r="Z1485" s="16" t="b">
        <v>0</v>
      </c>
      <c r="AA1485" s="16" t="b">
        <v>0</v>
      </c>
      <c r="AB1485" s="16" t="b">
        <v>0</v>
      </c>
      <c r="AC1485" s="16" t="b">
        <v>0</v>
      </c>
      <c r="AD1485" s="16" t="b">
        <v>0</v>
      </c>
      <c r="AE1485" s="16" t="b">
        <v>0</v>
      </c>
      <c r="AF1485" s="16" t="b">
        <v>0</v>
      </c>
      <c r="AG1485" s="16" t="b">
        <v>0</v>
      </c>
      <c r="AH1485" s="19" t="s">
        <v>101</v>
      </c>
      <c r="AI1485" s="25" t="s">
        <v>6962</v>
      </c>
      <c r="AJ1485" s="39"/>
      <c r="AO1485" s="40"/>
    </row>
    <row r="1486">
      <c r="A1486" s="45" t="s">
        <v>6963</v>
      </c>
      <c r="B1486" s="37" t="s">
        <v>6964</v>
      </c>
      <c r="C1486" s="32"/>
      <c r="D1486" s="33"/>
      <c r="E1486" s="46">
        <v>50.0</v>
      </c>
      <c r="F1486" s="58" t="s">
        <v>6965</v>
      </c>
      <c r="G1486" s="47" t="s">
        <v>6966</v>
      </c>
      <c r="H1486" s="21" t="b">
        <v>0</v>
      </c>
      <c r="I1486" s="16" t="b">
        <v>0</v>
      </c>
      <c r="J1486" s="16" t="b">
        <v>0</v>
      </c>
      <c r="K1486" s="22" t="b">
        <v>1</v>
      </c>
      <c r="L1486" s="17" t="b">
        <v>0</v>
      </c>
      <c r="M1486" s="18"/>
      <c r="N1486" s="37" t="s">
        <v>1870</v>
      </c>
      <c r="O1486" s="38" t="s">
        <v>6967</v>
      </c>
      <c r="P1486" s="26" t="b">
        <v>0</v>
      </c>
      <c r="Q1486" s="27" t="b">
        <v>0</v>
      </c>
      <c r="R1486" s="28" t="b">
        <v>0</v>
      </c>
      <c r="X1486" s="39"/>
      <c r="AI1486" s="41"/>
      <c r="AJ1486" s="26" t="b">
        <v>0</v>
      </c>
      <c r="AK1486" s="27" t="b">
        <v>0</v>
      </c>
      <c r="AL1486" s="27" t="b">
        <v>0</v>
      </c>
      <c r="AM1486" s="27" t="b">
        <v>0</v>
      </c>
      <c r="AN1486" s="27" t="b">
        <v>0</v>
      </c>
      <c r="AO1486" s="28" t="b">
        <v>0</v>
      </c>
      <c r="AP1486" s="27" t="b">
        <v>0</v>
      </c>
      <c r="AQ1486" s="27" t="b">
        <v>0</v>
      </c>
      <c r="AR1486" s="27" t="b">
        <v>0</v>
      </c>
      <c r="AS1486" s="27" t="b">
        <v>0</v>
      </c>
      <c r="AT1486" s="27" t="b">
        <v>0</v>
      </c>
      <c r="AU1486" s="27" t="b">
        <v>0</v>
      </c>
      <c r="AV1486" s="27" t="b">
        <v>0</v>
      </c>
      <c r="AW1486" s="27" t="b">
        <v>0</v>
      </c>
      <c r="AX1486" s="27" t="b">
        <v>0</v>
      </c>
      <c r="AY1486" s="27" t="b">
        <v>0</v>
      </c>
      <c r="AZ1486" s="29"/>
    </row>
    <row r="1487">
      <c r="A1487" s="45" t="s">
        <v>6968</v>
      </c>
      <c r="B1487" s="45" t="s">
        <v>6969</v>
      </c>
      <c r="C1487" s="55" t="s">
        <v>6970</v>
      </c>
      <c r="D1487" s="19"/>
      <c r="E1487" s="34">
        <v>10.0</v>
      </c>
      <c r="F1487" s="56" t="s">
        <v>6971</v>
      </c>
      <c r="G1487" s="57" t="s">
        <v>6972</v>
      </c>
      <c r="H1487" s="21" t="b">
        <v>0</v>
      </c>
      <c r="I1487" s="22" t="b">
        <v>1</v>
      </c>
      <c r="J1487" s="16" t="b">
        <v>0</v>
      </c>
      <c r="K1487" s="16" t="b">
        <v>0</v>
      </c>
      <c r="L1487" s="17" t="b">
        <v>0</v>
      </c>
      <c r="M1487" s="18"/>
      <c r="O1487" s="40"/>
      <c r="P1487" s="21" t="b">
        <v>0</v>
      </c>
      <c r="Q1487" s="16" t="b">
        <v>0</v>
      </c>
      <c r="R1487" s="17" t="b">
        <v>0</v>
      </c>
      <c r="S1487" s="75" t="b">
        <v>1</v>
      </c>
      <c r="T1487" s="22" t="b">
        <v>1</v>
      </c>
      <c r="U1487" s="16" t="b">
        <v>0</v>
      </c>
      <c r="V1487" s="16" t="b">
        <v>0</v>
      </c>
      <c r="W1487" s="16" t="b">
        <v>0</v>
      </c>
      <c r="X1487" s="21" t="b">
        <v>0</v>
      </c>
      <c r="Y1487" s="16" t="b">
        <v>0</v>
      </c>
      <c r="Z1487" s="16" t="b">
        <v>0</v>
      </c>
      <c r="AA1487" s="16" t="b">
        <v>0</v>
      </c>
      <c r="AB1487" s="22" t="b">
        <v>1</v>
      </c>
      <c r="AC1487" s="16" t="b">
        <v>0</v>
      </c>
      <c r="AD1487" s="16" t="b">
        <v>0</v>
      </c>
      <c r="AE1487" s="16" t="b">
        <v>0</v>
      </c>
      <c r="AF1487" s="16" t="b">
        <v>0</v>
      </c>
      <c r="AG1487" s="16" t="b">
        <v>0</v>
      </c>
      <c r="AH1487" s="19" t="s">
        <v>101</v>
      </c>
      <c r="AI1487" s="25" t="s">
        <v>6973</v>
      </c>
      <c r="AJ1487" s="39"/>
      <c r="AO1487" s="40"/>
    </row>
    <row r="1488">
      <c r="A1488" s="45" t="s">
        <v>6974</v>
      </c>
      <c r="B1488" s="45" t="s">
        <v>6975</v>
      </c>
      <c r="C1488" s="55">
        <v>4.20608112333E11</v>
      </c>
      <c r="D1488" s="19"/>
      <c r="E1488" s="34">
        <v>5.0</v>
      </c>
      <c r="F1488" s="56" t="s">
        <v>6976</v>
      </c>
      <c r="G1488" s="57" t="s">
        <v>6977</v>
      </c>
      <c r="H1488" s="21" t="b">
        <v>0</v>
      </c>
      <c r="I1488" s="22" t="b">
        <v>1</v>
      </c>
      <c r="J1488" s="16" t="b">
        <v>0</v>
      </c>
      <c r="K1488" s="16" t="b">
        <v>0</v>
      </c>
      <c r="L1488" s="17" t="b">
        <v>0</v>
      </c>
      <c r="M1488" s="18"/>
      <c r="O1488" s="40"/>
      <c r="P1488" s="21" t="b">
        <v>0</v>
      </c>
      <c r="Q1488" s="16" t="b">
        <v>0</v>
      </c>
      <c r="R1488" s="17" t="b">
        <v>0</v>
      </c>
      <c r="S1488" s="75" t="b">
        <v>1</v>
      </c>
      <c r="T1488" s="22" t="b">
        <v>1</v>
      </c>
      <c r="U1488" s="16" t="b">
        <v>0</v>
      </c>
      <c r="V1488" s="16" t="b">
        <v>0</v>
      </c>
      <c r="W1488" s="16" t="b">
        <v>0</v>
      </c>
      <c r="X1488" s="21" t="b">
        <v>0</v>
      </c>
      <c r="Y1488" s="22" t="b">
        <v>1</v>
      </c>
      <c r="Z1488" s="16" t="b">
        <v>0</v>
      </c>
      <c r="AA1488" s="16" t="b">
        <v>0</v>
      </c>
      <c r="AB1488" s="22" t="b">
        <v>1</v>
      </c>
      <c r="AC1488" s="16" t="b">
        <v>0</v>
      </c>
      <c r="AD1488" s="16" t="b">
        <v>0</v>
      </c>
      <c r="AE1488" s="16" t="b">
        <v>0</v>
      </c>
      <c r="AF1488" s="16" t="b">
        <v>0</v>
      </c>
      <c r="AG1488" s="16" t="b">
        <v>0</v>
      </c>
      <c r="AH1488" s="19" t="s">
        <v>101</v>
      </c>
      <c r="AI1488" s="25" t="s">
        <v>6978</v>
      </c>
      <c r="AJ1488" s="39"/>
      <c r="AO1488" s="40"/>
    </row>
    <row r="1489">
      <c r="A1489" s="45" t="s">
        <v>6979</v>
      </c>
      <c r="B1489" s="45"/>
      <c r="C1489" s="55" t="s">
        <v>699</v>
      </c>
      <c r="D1489" s="19"/>
      <c r="E1489" s="34" t="s">
        <v>6980</v>
      </c>
      <c r="F1489" s="45"/>
      <c r="G1489" s="57" t="s">
        <v>6981</v>
      </c>
      <c r="H1489" s="21" t="b">
        <v>0</v>
      </c>
      <c r="I1489" s="22" t="b">
        <v>1</v>
      </c>
      <c r="J1489" s="16" t="b">
        <v>0</v>
      </c>
      <c r="K1489" s="16" t="b">
        <v>0</v>
      </c>
      <c r="L1489" s="17" t="b">
        <v>0</v>
      </c>
      <c r="M1489" s="18"/>
      <c r="O1489" s="40"/>
      <c r="P1489" s="21" t="b">
        <v>0</v>
      </c>
      <c r="Q1489" s="16" t="b">
        <v>0</v>
      </c>
      <c r="R1489" s="17" t="b">
        <v>0</v>
      </c>
      <c r="S1489" s="75" t="b">
        <v>1</v>
      </c>
      <c r="T1489" s="22" t="b">
        <v>1</v>
      </c>
      <c r="U1489" s="22" t="b">
        <v>1</v>
      </c>
      <c r="V1489" s="16" t="b">
        <v>0</v>
      </c>
      <c r="W1489" s="16" t="b">
        <v>0</v>
      </c>
      <c r="X1489" s="15" t="b">
        <v>1</v>
      </c>
      <c r="Y1489" s="16" t="b">
        <v>0</v>
      </c>
      <c r="Z1489" s="16" t="b">
        <v>0</v>
      </c>
      <c r="AA1489" s="16" t="b">
        <v>0</v>
      </c>
      <c r="AB1489" s="16" t="b">
        <v>0</v>
      </c>
      <c r="AC1489" s="16" t="b">
        <v>0</v>
      </c>
      <c r="AD1489" s="16" t="b">
        <v>0</v>
      </c>
      <c r="AE1489" s="16" t="b">
        <v>0</v>
      </c>
      <c r="AF1489" s="16" t="b">
        <v>0</v>
      </c>
      <c r="AG1489" s="16" t="b">
        <v>0</v>
      </c>
      <c r="AH1489" s="19" t="s">
        <v>101</v>
      </c>
      <c r="AI1489" s="53">
        <v>250.0</v>
      </c>
      <c r="AJ1489" s="39"/>
      <c r="AO1489" s="40"/>
    </row>
    <row r="1490">
      <c r="A1490" s="45" t="s">
        <v>6982</v>
      </c>
      <c r="B1490" s="37" t="s">
        <v>6983</v>
      </c>
      <c r="C1490" s="32">
        <v>8.5267348993E10</v>
      </c>
      <c r="D1490" s="33" t="s">
        <v>6984</v>
      </c>
      <c r="E1490" s="46">
        <v>10.0</v>
      </c>
      <c r="F1490" s="33" t="s">
        <v>6985</v>
      </c>
      <c r="G1490" s="47" t="s">
        <v>6986</v>
      </c>
      <c r="H1490" s="21" t="b">
        <v>0</v>
      </c>
      <c r="I1490" s="16" t="b">
        <v>0</v>
      </c>
      <c r="J1490" s="22" t="b">
        <v>1</v>
      </c>
      <c r="K1490" s="16" t="b">
        <v>0</v>
      </c>
      <c r="L1490" s="17" t="b">
        <v>0</v>
      </c>
      <c r="M1490" s="18"/>
      <c r="O1490" s="40"/>
      <c r="P1490" s="66" t="b">
        <v>1</v>
      </c>
      <c r="Q1490" s="63" t="b">
        <v>1</v>
      </c>
      <c r="R1490" s="64" t="b">
        <v>1</v>
      </c>
      <c r="X1490" s="39"/>
      <c r="AI1490" s="41"/>
      <c r="AJ1490" s="66" t="b">
        <v>1</v>
      </c>
      <c r="AK1490" s="27" t="b">
        <v>0</v>
      </c>
      <c r="AL1490" s="27" t="b">
        <v>0</v>
      </c>
      <c r="AM1490" s="27" t="b">
        <v>0</v>
      </c>
      <c r="AN1490" s="27" t="b">
        <v>0</v>
      </c>
      <c r="AO1490" s="28" t="b">
        <v>0</v>
      </c>
      <c r="AP1490" s="27" t="b">
        <v>0</v>
      </c>
      <c r="AQ1490" s="27" t="b">
        <v>0</v>
      </c>
      <c r="AR1490" s="27" t="b">
        <v>0</v>
      </c>
      <c r="AS1490" s="27" t="b">
        <v>0</v>
      </c>
      <c r="AT1490" s="27" t="b">
        <v>0</v>
      </c>
      <c r="AU1490" s="27" t="b">
        <v>0</v>
      </c>
      <c r="AV1490" s="27" t="b">
        <v>0</v>
      </c>
      <c r="AW1490" s="27" t="b">
        <v>0</v>
      </c>
      <c r="AX1490" s="27" t="b">
        <v>0</v>
      </c>
      <c r="AY1490" s="63" t="b">
        <v>1</v>
      </c>
      <c r="AZ1490" s="29" t="s">
        <v>101</v>
      </c>
    </row>
    <row r="1491">
      <c r="A1491" s="45" t="s">
        <v>6987</v>
      </c>
      <c r="B1491" s="37" t="s">
        <v>6988</v>
      </c>
      <c r="C1491" s="32">
        <v>3.1634347914E10</v>
      </c>
      <c r="D1491" s="29"/>
      <c r="E1491" s="46">
        <v>1.0</v>
      </c>
      <c r="F1491" s="33" t="s">
        <v>6989</v>
      </c>
      <c r="G1491" s="47" t="s">
        <v>6990</v>
      </c>
      <c r="H1491" s="21" t="b">
        <v>0</v>
      </c>
      <c r="I1491" s="16" t="b">
        <v>0</v>
      </c>
      <c r="J1491" s="22" t="b">
        <v>1</v>
      </c>
      <c r="K1491" s="16" t="b">
        <v>0</v>
      </c>
      <c r="L1491" s="17" t="b">
        <v>0</v>
      </c>
      <c r="M1491" s="18"/>
      <c r="O1491" s="40"/>
      <c r="P1491" s="66" t="b">
        <v>1</v>
      </c>
      <c r="Q1491" s="63" t="b">
        <v>1</v>
      </c>
      <c r="R1491" s="28" t="b">
        <v>0</v>
      </c>
      <c r="X1491" s="39"/>
      <c r="AI1491" s="41"/>
      <c r="AJ1491" s="26" t="b">
        <v>0</v>
      </c>
      <c r="AK1491" s="63" t="b">
        <v>1</v>
      </c>
      <c r="AL1491" s="63" t="b">
        <v>1</v>
      </c>
      <c r="AM1491" s="27" t="b">
        <v>0</v>
      </c>
      <c r="AN1491" s="27" t="b">
        <v>0</v>
      </c>
      <c r="AO1491" s="28" t="b">
        <v>0</v>
      </c>
      <c r="AP1491" s="27" t="b">
        <v>0</v>
      </c>
      <c r="AQ1491" s="27" t="b">
        <v>0</v>
      </c>
      <c r="AR1491" s="27" t="b">
        <v>0</v>
      </c>
      <c r="AS1491" s="27" t="b">
        <v>0</v>
      </c>
      <c r="AT1491" s="63" t="b">
        <v>1</v>
      </c>
      <c r="AU1491" s="27" t="b">
        <v>0</v>
      </c>
      <c r="AV1491" s="27" t="b">
        <v>0</v>
      </c>
      <c r="AW1491" s="27" t="b">
        <v>0</v>
      </c>
      <c r="AX1491" s="27" t="b">
        <v>0</v>
      </c>
      <c r="AY1491" s="27" t="b">
        <v>0</v>
      </c>
      <c r="AZ1491" s="29" t="s">
        <v>101</v>
      </c>
    </row>
    <row r="1492">
      <c r="A1492" s="45" t="s">
        <v>6991</v>
      </c>
      <c r="B1492" s="45" t="s">
        <v>6992</v>
      </c>
      <c r="C1492" s="55" t="s">
        <v>6993</v>
      </c>
      <c r="D1492" s="19"/>
      <c r="E1492" s="34">
        <v>10.0</v>
      </c>
      <c r="F1492" s="56" t="s">
        <v>6994</v>
      </c>
      <c r="G1492" s="57" t="s">
        <v>6995</v>
      </c>
      <c r="H1492" s="21" t="b">
        <v>0</v>
      </c>
      <c r="I1492" s="22" t="b">
        <v>1</v>
      </c>
      <c r="J1492" s="16" t="b">
        <v>0</v>
      </c>
      <c r="K1492" s="16" t="b">
        <v>0</v>
      </c>
      <c r="L1492" s="17" t="b">
        <v>0</v>
      </c>
      <c r="M1492" s="18"/>
      <c r="O1492" s="40"/>
      <c r="P1492" s="15" t="b">
        <v>1</v>
      </c>
      <c r="Q1492" s="16" t="b">
        <v>0</v>
      </c>
      <c r="R1492" s="23" t="b">
        <v>1</v>
      </c>
      <c r="S1492" s="75" t="b">
        <v>1</v>
      </c>
      <c r="T1492" s="22" t="b">
        <v>1</v>
      </c>
      <c r="U1492" s="16" t="b">
        <v>0</v>
      </c>
      <c r="V1492" s="16" t="b">
        <v>0</v>
      </c>
      <c r="W1492" s="16" t="b">
        <v>0</v>
      </c>
      <c r="X1492" s="15" t="b">
        <v>1</v>
      </c>
      <c r="Y1492" s="16" t="b">
        <v>0</v>
      </c>
      <c r="Z1492" s="16" t="b">
        <v>0</v>
      </c>
      <c r="AA1492" s="16" t="b">
        <v>0</v>
      </c>
      <c r="AB1492" s="16" t="b">
        <v>0</v>
      </c>
      <c r="AC1492" s="16" t="b">
        <v>0</v>
      </c>
      <c r="AD1492" s="16" t="b">
        <v>0</v>
      </c>
      <c r="AE1492" s="16" t="b">
        <v>0</v>
      </c>
      <c r="AF1492" s="16" t="b">
        <v>0</v>
      </c>
      <c r="AG1492" s="16" t="b">
        <v>0</v>
      </c>
      <c r="AH1492" s="19" t="s">
        <v>101</v>
      </c>
      <c r="AI1492" s="25" t="s">
        <v>6996</v>
      </c>
      <c r="AJ1492" s="39"/>
      <c r="AO1492" s="40"/>
    </row>
    <row r="1493">
      <c r="A1493" s="9" t="s">
        <v>6997</v>
      </c>
      <c r="B1493" s="10"/>
      <c r="C1493" s="11"/>
      <c r="E1493" s="12">
        <v>10.0</v>
      </c>
      <c r="F1493" s="10"/>
      <c r="G1493" s="14" t="s">
        <v>6998</v>
      </c>
      <c r="H1493" s="15" t="b">
        <v>1</v>
      </c>
      <c r="I1493" s="16" t="b">
        <v>0</v>
      </c>
      <c r="J1493" s="16" t="b">
        <v>0</v>
      </c>
      <c r="K1493" s="16" t="b">
        <v>0</v>
      </c>
      <c r="L1493" s="17" t="b">
        <v>0</v>
      </c>
      <c r="M1493" s="18" t="s">
        <v>6999</v>
      </c>
      <c r="O1493" s="40"/>
      <c r="P1493" s="21" t="b">
        <v>0</v>
      </c>
      <c r="Q1493" s="16" t="b">
        <v>0</v>
      </c>
      <c r="R1493" s="23" t="b">
        <v>1</v>
      </c>
      <c r="X1493" s="39"/>
      <c r="AI1493" s="41"/>
      <c r="AJ1493" s="39"/>
      <c r="AO1493" s="40"/>
    </row>
    <row r="1494">
      <c r="A1494" s="9" t="s">
        <v>7000</v>
      </c>
      <c r="B1494" s="42" t="s">
        <v>7001</v>
      </c>
      <c r="C1494" s="48" t="s">
        <v>7002</v>
      </c>
      <c r="D1494" s="50" t="s">
        <v>7003</v>
      </c>
      <c r="E1494" s="12">
        <v>5.0</v>
      </c>
      <c r="F1494" s="13" t="s">
        <v>7004</v>
      </c>
      <c r="G1494" s="14" t="s">
        <v>7005</v>
      </c>
      <c r="H1494" s="15" t="b">
        <v>1</v>
      </c>
      <c r="I1494" s="16" t="b">
        <v>0</v>
      </c>
      <c r="J1494" s="16" t="b">
        <v>0</v>
      </c>
      <c r="K1494" s="16" t="b">
        <v>0</v>
      </c>
      <c r="L1494" s="17" t="b">
        <v>0</v>
      </c>
      <c r="M1494" s="18" t="s">
        <v>7006</v>
      </c>
      <c r="N1494" s="19"/>
      <c r="O1494" s="20"/>
      <c r="P1494" s="15" t="b">
        <v>1</v>
      </c>
      <c r="Q1494" s="22" t="b">
        <v>1</v>
      </c>
      <c r="R1494" s="23" t="b">
        <v>1</v>
      </c>
      <c r="S1494" s="74"/>
      <c r="T1494" s="16"/>
      <c r="U1494" s="16"/>
      <c r="V1494" s="16"/>
      <c r="W1494" s="16"/>
      <c r="X1494" s="21"/>
      <c r="Y1494" s="16"/>
      <c r="Z1494" s="16"/>
      <c r="AA1494" s="16"/>
      <c r="AB1494" s="16"/>
      <c r="AC1494" s="16"/>
      <c r="AD1494" s="16"/>
      <c r="AE1494" s="16"/>
      <c r="AF1494" s="16"/>
      <c r="AG1494" s="16"/>
      <c r="AH1494" s="19"/>
      <c r="AI1494" s="25"/>
      <c r="AJ1494" s="26"/>
      <c r="AK1494" s="27"/>
      <c r="AL1494" s="27"/>
      <c r="AM1494" s="27"/>
      <c r="AN1494" s="27"/>
      <c r="AO1494" s="28"/>
      <c r="AP1494" s="27"/>
      <c r="AQ1494" s="27"/>
      <c r="AR1494" s="27"/>
      <c r="AS1494" s="27"/>
      <c r="AT1494" s="27"/>
      <c r="AU1494" s="27"/>
      <c r="AV1494" s="27"/>
      <c r="AW1494" s="27"/>
      <c r="AX1494" s="27"/>
      <c r="AY1494" s="27"/>
      <c r="AZ1494" s="29"/>
    </row>
    <row r="1495">
      <c r="A1495" s="9" t="s">
        <v>7007</v>
      </c>
      <c r="B1495" s="42" t="s">
        <v>7008</v>
      </c>
      <c r="C1495" s="48" t="s">
        <v>7009</v>
      </c>
      <c r="E1495" s="12">
        <v>45.0</v>
      </c>
      <c r="F1495" s="13" t="s">
        <v>7010</v>
      </c>
      <c r="G1495" s="14" t="s">
        <v>7011</v>
      </c>
      <c r="H1495" s="15" t="b">
        <v>1</v>
      </c>
      <c r="I1495" s="16" t="b">
        <v>0</v>
      </c>
      <c r="J1495" s="16" t="b">
        <v>0</v>
      </c>
      <c r="K1495" s="16" t="b">
        <v>0</v>
      </c>
      <c r="L1495" s="17" t="b">
        <v>0</v>
      </c>
      <c r="M1495" s="18" t="s">
        <v>7012</v>
      </c>
      <c r="N1495" s="19"/>
      <c r="O1495" s="20"/>
      <c r="P1495" s="15" t="b">
        <v>1</v>
      </c>
      <c r="Q1495" s="16" t="b">
        <v>0</v>
      </c>
      <c r="R1495" s="17" t="b">
        <v>0</v>
      </c>
      <c r="S1495" s="74"/>
      <c r="T1495" s="16"/>
      <c r="U1495" s="16"/>
      <c r="V1495" s="16"/>
      <c r="W1495" s="16"/>
      <c r="X1495" s="21"/>
      <c r="Y1495" s="16"/>
      <c r="Z1495" s="16"/>
      <c r="AA1495" s="16"/>
      <c r="AB1495" s="16"/>
      <c r="AC1495" s="16"/>
      <c r="AD1495" s="16"/>
      <c r="AE1495" s="16"/>
      <c r="AF1495" s="16"/>
      <c r="AG1495" s="16"/>
      <c r="AH1495" s="19"/>
      <c r="AI1495" s="25"/>
      <c r="AJ1495" s="26"/>
      <c r="AK1495" s="27"/>
      <c r="AL1495" s="27"/>
      <c r="AM1495" s="27"/>
      <c r="AN1495" s="27"/>
      <c r="AO1495" s="28"/>
      <c r="AP1495" s="27"/>
      <c r="AQ1495" s="27"/>
      <c r="AR1495" s="27"/>
      <c r="AS1495" s="27"/>
      <c r="AT1495" s="27"/>
      <c r="AU1495" s="27"/>
      <c r="AV1495" s="27"/>
      <c r="AW1495" s="27"/>
      <c r="AX1495" s="27"/>
      <c r="AY1495" s="27"/>
      <c r="AZ1495" s="29"/>
    </row>
    <row r="1496">
      <c r="A1496" s="45" t="s">
        <v>7013</v>
      </c>
      <c r="B1496" s="37" t="s">
        <v>7014</v>
      </c>
      <c r="C1496" s="32" t="s">
        <v>7015</v>
      </c>
      <c r="D1496" s="29"/>
      <c r="E1496" s="46">
        <v>4.0</v>
      </c>
      <c r="F1496" s="33" t="s">
        <v>7016</v>
      </c>
      <c r="G1496" s="47" t="s">
        <v>7017</v>
      </c>
      <c r="H1496" s="21" t="b">
        <v>0</v>
      </c>
      <c r="I1496" s="16" t="b">
        <v>0</v>
      </c>
      <c r="J1496" s="22" t="b">
        <v>1</v>
      </c>
      <c r="K1496" s="16" t="b">
        <v>0</v>
      </c>
      <c r="L1496" s="17" t="b">
        <v>0</v>
      </c>
      <c r="M1496" s="18"/>
      <c r="O1496" s="40"/>
      <c r="P1496" s="26" t="b">
        <v>0</v>
      </c>
      <c r="Q1496" s="63" t="b">
        <v>1</v>
      </c>
      <c r="R1496" s="28" t="b">
        <v>0</v>
      </c>
      <c r="X1496" s="39"/>
      <c r="AI1496" s="41"/>
      <c r="AJ1496" s="66" t="b">
        <v>1</v>
      </c>
      <c r="AK1496" s="63" t="b">
        <v>1</v>
      </c>
      <c r="AL1496" s="63" t="b">
        <v>1</v>
      </c>
      <c r="AM1496" s="27" t="b">
        <v>0</v>
      </c>
      <c r="AN1496" s="27" t="b">
        <v>0</v>
      </c>
      <c r="AO1496" s="28" t="b">
        <v>0</v>
      </c>
      <c r="AP1496" s="63" t="b">
        <v>1</v>
      </c>
      <c r="AQ1496" s="63" t="b">
        <v>1</v>
      </c>
      <c r="AR1496" s="27" t="b">
        <v>0</v>
      </c>
      <c r="AS1496" s="27" t="b">
        <v>0</v>
      </c>
      <c r="AT1496" s="27" t="b">
        <v>0</v>
      </c>
      <c r="AU1496" s="27" t="b">
        <v>0</v>
      </c>
      <c r="AV1496" s="27" t="b">
        <v>0</v>
      </c>
      <c r="AW1496" s="27" t="b">
        <v>0</v>
      </c>
      <c r="AX1496" s="27" t="b">
        <v>0</v>
      </c>
      <c r="AY1496" s="27" t="b">
        <v>0</v>
      </c>
      <c r="AZ1496" s="29" t="s">
        <v>101</v>
      </c>
    </row>
    <row r="1497">
      <c r="A1497" s="45" t="s">
        <v>7018</v>
      </c>
      <c r="B1497" s="37" t="s">
        <v>7019</v>
      </c>
      <c r="C1497" s="32">
        <v>2.54770286131E11</v>
      </c>
      <c r="D1497" s="29"/>
      <c r="E1497" s="46">
        <v>10.0</v>
      </c>
      <c r="F1497" s="29"/>
      <c r="G1497" s="47" t="s">
        <v>7020</v>
      </c>
      <c r="H1497" s="21" t="b">
        <v>0</v>
      </c>
      <c r="I1497" s="16" t="b">
        <v>0</v>
      </c>
      <c r="J1497" s="22" t="b">
        <v>1</v>
      </c>
      <c r="K1497" s="16" t="b">
        <v>0</v>
      </c>
      <c r="L1497" s="17" t="b">
        <v>0</v>
      </c>
      <c r="M1497" s="18"/>
      <c r="O1497" s="40"/>
      <c r="P1497" s="66" t="b">
        <v>1</v>
      </c>
      <c r="Q1497" s="63" t="b">
        <v>1</v>
      </c>
      <c r="R1497" s="64" t="b">
        <v>1</v>
      </c>
      <c r="X1497" s="39"/>
      <c r="AI1497" s="41"/>
      <c r="AJ1497" s="26" t="b">
        <v>0</v>
      </c>
      <c r="AK1497" s="63" t="b">
        <v>1</v>
      </c>
      <c r="AL1497" s="63" t="b">
        <v>1</v>
      </c>
      <c r="AM1497" s="27" t="b">
        <v>0</v>
      </c>
      <c r="AN1497" s="27" t="b">
        <v>0</v>
      </c>
      <c r="AO1497" s="28" t="b">
        <v>0</v>
      </c>
      <c r="AP1497" s="27" t="b">
        <v>0</v>
      </c>
      <c r="AQ1497" s="27" t="b">
        <v>0</v>
      </c>
      <c r="AR1497" s="27" t="b">
        <v>0</v>
      </c>
      <c r="AS1497" s="27" t="b">
        <v>0</v>
      </c>
      <c r="AT1497" s="27" t="b">
        <v>0</v>
      </c>
      <c r="AU1497" s="27" t="b">
        <v>0</v>
      </c>
      <c r="AV1497" s="27" t="b">
        <v>0</v>
      </c>
      <c r="AW1497" s="27" t="b">
        <v>0</v>
      </c>
      <c r="AX1497" s="63" t="b">
        <v>1</v>
      </c>
      <c r="AY1497" s="27" t="b">
        <v>0</v>
      </c>
      <c r="AZ1497" s="29" t="s">
        <v>101</v>
      </c>
    </row>
    <row r="1498">
      <c r="A1498" s="9" t="s">
        <v>7021</v>
      </c>
      <c r="B1498" s="10"/>
      <c r="C1498" s="11"/>
      <c r="E1498" s="12">
        <v>5.0</v>
      </c>
      <c r="F1498" s="42" t="s">
        <v>7022</v>
      </c>
      <c r="G1498" s="14" t="s">
        <v>7023</v>
      </c>
      <c r="H1498" s="15" t="b">
        <v>1</v>
      </c>
      <c r="I1498" s="16" t="b">
        <v>0</v>
      </c>
      <c r="J1498" s="16" t="b">
        <v>0</v>
      </c>
      <c r="K1498" s="16" t="b">
        <v>0</v>
      </c>
      <c r="L1498" s="17" t="b">
        <v>0</v>
      </c>
      <c r="M1498" s="18" t="s">
        <v>1095</v>
      </c>
      <c r="O1498" s="40"/>
      <c r="P1498" s="21" t="b">
        <v>0</v>
      </c>
      <c r="Q1498" s="16" t="b">
        <v>0</v>
      </c>
      <c r="R1498" s="17" t="b">
        <v>0</v>
      </c>
      <c r="X1498" s="39"/>
      <c r="AI1498" s="41"/>
      <c r="AJ1498" s="39"/>
      <c r="AO1498" s="40"/>
    </row>
    <row r="1499">
      <c r="A1499" s="9" t="s">
        <v>7024</v>
      </c>
      <c r="B1499" s="10"/>
      <c r="C1499" s="48" t="s">
        <v>7025</v>
      </c>
      <c r="E1499" s="12">
        <v>11.0</v>
      </c>
      <c r="F1499" s="13" t="s">
        <v>7026</v>
      </c>
      <c r="G1499" s="14" t="s">
        <v>7027</v>
      </c>
      <c r="H1499" s="15" t="b">
        <v>1</v>
      </c>
      <c r="I1499" s="16" t="b">
        <v>0</v>
      </c>
      <c r="J1499" s="16" t="b">
        <v>0</v>
      </c>
      <c r="K1499" s="16" t="b">
        <v>0</v>
      </c>
      <c r="L1499" s="17" t="b">
        <v>0</v>
      </c>
      <c r="M1499" s="18" t="s">
        <v>7028</v>
      </c>
      <c r="N1499" s="19"/>
      <c r="O1499" s="20"/>
      <c r="P1499" s="15" t="b">
        <v>1</v>
      </c>
      <c r="Q1499" s="16" t="b">
        <v>0</v>
      </c>
      <c r="R1499" s="17" t="b">
        <v>0</v>
      </c>
      <c r="S1499" s="74"/>
      <c r="T1499" s="16"/>
      <c r="U1499" s="16"/>
      <c r="V1499" s="16"/>
      <c r="W1499" s="16"/>
      <c r="X1499" s="21"/>
      <c r="Y1499" s="16"/>
      <c r="Z1499" s="16"/>
      <c r="AA1499" s="16"/>
      <c r="AB1499" s="16"/>
      <c r="AC1499" s="16"/>
      <c r="AD1499" s="16"/>
      <c r="AE1499" s="16"/>
      <c r="AF1499" s="16"/>
      <c r="AG1499" s="16"/>
      <c r="AH1499" s="19"/>
      <c r="AI1499" s="25"/>
      <c r="AJ1499" s="26"/>
      <c r="AK1499" s="27"/>
      <c r="AL1499" s="27"/>
      <c r="AM1499" s="27"/>
      <c r="AN1499" s="27"/>
      <c r="AO1499" s="28"/>
      <c r="AP1499" s="27"/>
      <c r="AQ1499" s="27"/>
      <c r="AR1499" s="27"/>
      <c r="AS1499" s="27"/>
      <c r="AT1499" s="27"/>
      <c r="AU1499" s="27"/>
      <c r="AV1499" s="27"/>
      <c r="AW1499" s="27"/>
      <c r="AX1499" s="27"/>
      <c r="AY1499" s="27"/>
      <c r="AZ1499" s="29"/>
    </row>
    <row r="1500">
      <c r="A1500" s="9" t="s">
        <v>7029</v>
      </c>
      <c r="B1500" s="10"/>
      <c r="C1500" s="48" t="s">
        <v>7030</v>
      </c>
      <c r="E1500" s="12">
        <v>30.0</v>
      </c>
      <c r="F1500" s="42" t="s">
        <v>7031</v>
      </c>
      <c r="G1500" s="14" t="s">
        <v>7032</v>
      </c>
      <c r="H1500" s="15" t="b">
        <v>1</v>
      </c>
      <c r="I1500" s="16" t="b">
        <v>0</v>
      </c>
      <c r="J1500" s="16" t="b">
        <v>0</v>
      </c>
      <c r="K1500" s="16" t="b">
        <v>0</v>
      </c>
      <c r="L1500" s="17" t="b">
        <v>0</v>
      </c>
      <c r="M1500" s="18" t="s">
        <v>5287</v>
      </c>
      <c r="O1500" s="40"/>
      <c r="P1500" s="21" t="b">
        <v>0</v>
      </c>
      <c r="Q1500" s="22" t="b">
        <v>1</v>
      </c>
      <c r="R1500" s="23" t="b">
        <v>1</v>
      </c>
      <c r="X1500" s="39"/>
      <c r="AI1500" s="41"/>
      <c r="AJ1500" s="39"/>
      <c r="AO1500" s="40"/>
    </row>
    <row r="1501">
      <c r="A1501" s="45" t="s">
        <v>7033</v>
      </c>
      <c r="B1501" s="45"/>
      <c r="C1501" s="55" t="s">
        <v>7034</v>
      </c>
      <c r="D1501" s="19"/>
      <c r="E1501" s="34">
        <v>10.0</v>
      </c>
      <c r="F1501" s="56" t="s">
        <v>7035</v>
      </c>
      <c r="G1501" s="57" t="s">
        <v>7036</v>
      </c>
      <c r="H1501" s="21" t="b">
        <v>0</v>
      </c>
      <c r="I1501" s="22" t="b">
        <v>1</v>
      </c>
      <c r="J1501" s="16" t="b">
        <v>0</v>
      </c>
      <c r="K1501" s="16" t="b">
        <v>0</v>
      </c>
      <c r="L1501" s="17" t="b">
        <v>0</v>
      </c>
      <c r="M1501" s="18"/>
      <c r="O1501" s="40"/>
      <c r="P1501" s="21" t="b">
        <v>0</v>
      </c>
      <c r="Q1501" s="16" t="b">
        <v>0</v>
      </c>
      <c r="R1501" s="17" t="b">
        <v>0</v>
      </c>
      <c r="S1501" s="75" t="b">
        <v>1</v>
      </c>
      <c r="T1501" s="22" t="b">
        <v>1</v>
      </c>
      <c r="U1501" s="22" t="b">
        <v>1</v>
      </c>
      <c r="V1501" s="22" t="b">
        <v>1</v>
      </c>
      <c r="W1501" s="16" t="b">
        <v>0</v>
      </c>
      <c r="X1501" s="15" t="b">
        <v>1</v>
      </c>
      <c r="Y1501" s="16" t="b">
        <v>0</v>
      </c>
      <c r="Z1501" s="16" t="b">
        <v>0</v>
      </c>
      <c r="AA1501" s="16" t="b">
        <v>0</v>
      </c>
      <c r="AB1501" s="16" t="b">
        <v>0</v>
      </c>
      <c r="AC1501" s="16" t="b">
        <v>0</v>
      </c>
      <c r="AD1501" s="16" t="b">
        <v>0</v>
      </c>
      <c r="AE1501" s="16" t="b">
        <v>0</v>
      </c>
      <c r="AF1501" s="16" t="b">
        <v>0</v>
      </c>
      <c r="AG1501" s="16" t="b">
        <v>0</v>
      </c>
      <c r="AH1501" s="19" t="s">
        <v>101</v>
      </c>
      <c r="AI1501" s="25" t="s">
        <v>7037</v>
      </c>
      <c r="AJ1501" s="39"/>
      <c r="AO1501" s="40"/>
    </row>
    <row r="1502">
      <c r="A1502" s="45" t="s">
        <v>7038</v>
      </c>
      <c r="B1502" s="45"/>
      <c r="C1502" s="55" t="s">
        <v>7039</v>
      </c>
      <c r="D1502" s="19"/>
      <c r="E1502" s="34">
        <v>3.0</v>
      </c>
      <c r="F1502" s="56" t="s">
        <v>7040</v>
      </c>
      <c r="G1502" s="57" t="s">
        <v>3383</v>
      </c>
      <c r="H1502" s="21" t="b">
        <v>0</v>
      </c>
      <c r="I1502" s="22" t="b">
        <v>1</v>
      </c>
      <c r="J1502" s="16" t="b">
        <v>0</v>
      </c>
      <c r="K1502" s="16" t="b">
        <v>0</v>
      </c>
      <c r="L1502" s="17" t="b">
        <v>0</v>
      </c>
      <c r="M1502" s="18"/>
      <c r="O1502" s="40"/>
      <c r="P1502" s="21" t="b">
        <v>0</v>
      </c>
      <c r="Q1502" s="16" t="b">
        <v>0</v>
      </c>
      <c r="R1502" s="23" t="b">
        <v>1</v>
      </c>
      <c r="S1502" s="75" t="b">
        <v>1</v>
      </c>
      <c r="T1502" s="22" t="b">
        <v>1</v>
      </c>
      <c r="U1502" s="16" t="b">
        <v>0</v>
      </c>
      <c r="V1502" s="16" t="b">
        <v>0</v>
      </c>
      <c r="W1502" s="16" t="b">
        <v>0</v>
      </c>
      <c r="X1502" s="15" t="b">
        <v>1</v>
      </c>
      <c r="Y1502" s="16" t="b">
        <v>0</v>
      </c>
      <c r="Z1502" s="16" t="b">
        <v>0</v>
      </c>
      <c r="AA1502" s="16" t="b">
        <v>0</v>
      </c>
      <c r="AB1502" s="16" t="b">
        <v>0</v>
      </c>
      <c r="AC1502" s="16" t="b">
        <v>0</v>
      </c>
      <c r="AD1502" s="16" t="b">
        <v>0</v>
      </c>
      <c r="AE1502" s="16" t="b">
        <v>0</v>
      </c>
      <c r="AF1502" s="16" t="b">
        <v>0</v>
      </c>
      <c r="AG1502" s="16" t="b">
        <v>0</v>
      </c>
      <c r="AH1502" s="19" t="s">
        <v>101</v>
      </c>
      <c r="AI1502" s="25" t="s">
        <v>6978</v>
      </c>
      <c r="AJ1502" s="39"/>
      <c r="AO1502" s="40"/>
    </row>
    <row r="1503">
      <c r="A1503" s="45" t="s">
        <v>7041</v>
      </c>
      <c r="B1503" s="45" t="s">
        <v>7042</v>
      </c>
      <c r="C1503" s="59"/>
      <c r="D1503" s="19"/>
      <c r="E1503" s="34">
        <v>30.0</v>
      </c>
      <c r="F1503" s="45"/>
      <c r="G1503" s="57" t="s">
        <v>7043</v>
      </c>
      <c r="H1503" s="21" t="b">
        <v>0</v>
      </c>
      <c r="I1503" s="22" t="b">
        <v>1</v>
      </c>
      <c r="J1503" s="16" t="b">
        <v>0</v>
      </c>
      <c r="K1503" s="16" t="b">
        <v>0</v>
      </c>
      <c r="L1503" s="17" t="b">
        <v>0</v>
      </c>
      <c r="M1503" s="18"/>
      <c r="O1503" s="40"/>
      <c r="P1503" s="21" t="b">
        <v>0</v>
      </c>
      <c r="Q1503" s="16" t="b">
        <v>0</v>
      </c>
      <c r="R1503" s="17" t="b">
        <v>0</v>
      </c>
      <c r="S1503" s="75" t="b">
        <v>1</v>
      </c>
      <c r="T1503" s="22" t="b">
        <v>1</v>
      </c>
      <c r="U1503" s="16" t="b">
        <v>0</v>
      </c>
      <c r="V1503" s="16" t="b">
        <v>0</v>
      </c>
      <c r="W1503" s="16" t="b">
        <v>0</v>
      </c>
      <c r="X1503" s="21" t="b">
        <v>0</v>
      </c>
      <c r="Y1503" s="22" t="b">
        <v>1</v>
      </c>
      <c r="Z1503" s="16" t="b">
        <v>0</v>
      </c>
      <c r="AA1503" s="16" t="b">
        <v>0</v>
      </c>
      <c r="AB1503" s="16" t="b">
        <v>0</v>
      </c>
      <c r="AC1503" s="16" t="b">
        <v>0</v>
      </c>
      <c r="AD1503" s="16" t="b">
        <v>0</v>
      </c>
      <c r="AE1503" s="16" t="b">
        <v>0</v>
      </c>
      <c r="AF1503" s="16" t="b">
        <v>0</v>
      </c>
      <c r="AG1503" s="16" t="b">
        <v>0</v>
      </c>
      <c r="AH1503" s="19" t="s">
        <v>101</v>
      </c>
      <c r="AI1503" s="25" t="s">
        <v>7044</v>
      </c>
      <c r="AJ1503" s="39"/>
      <c r="AO1503" s="40"/>
    </row>
    <row r="1504">
      <c r="A1504" s="9" t="s">
        <v>7045</v>
      </c>
      <c r="B1504" s="10"/>
      <c r="C1504" s="48" t="s">
        <v>7046</v>
      </c>
      <c r="E1504" s="12">
        <v>10.0</v>
      </c>
      <c r="F1504" s="10"/>
      <c r="G1504" s="14" t="s">
        <v>7047</v>
      </c>
      <c r="H1504" s="15" t="b">
        <v>1</v>
      </c>
      <c r="I1504" s="16" t="b">
        <v>0</v>
      </c>
      <c r="J1504" s="16" t="b">
        <v>0</v>
      </c>
      <c r="K1504" s="16" t="b">
        <v>0</v>
      </c>
      <c r="L1504" s="17" t="b">
        <v>0</v>
      </c>
      <c r="M1504" s="18" t="s">
        <v>7048</v>
      </c>
      <c r="O1504" s="40"/>
      <c r="P1504" s="15" t="b">
        <v>1</v>
      </c>
      <c r="Q1504" s="22" t="b">
        <v>1</v>
      </c>
      <c r="R1504" s="23" t="b">
        <v>1</v>
      </c>
      <c r="X1504" s="39"/>
      <c r="AI1504" s="41"/>
      <c r="AJ1504" s="39"/>
      <c r="AO1504" s="40"/>
    </row>
    <row r="1505">
      <c r="A1505" s="9" t="s">
        <v>7049</v>
      </c>
      <c r="B1505" s="10"/>
      <c r="C1505" s="48" t="s">
        <v>7050</v>
      </c>
      <c r="E1505" s="12" t="s">
        <v>7051</v>
      </c>
      <c r="F1505" s="13" t="s">
        <v>7052</v>
      </c>
      <c r="G1505" s="14" t="s">
        <v>7053</v>
      </c>
      <c r="H1505" s="15" t="b">
        <v>1</v>
      </c>
      <c r="I1505" s="16" t="b">
        <v>0</v>
      </c>
      <c r="J1505" s="16" t="b">
        <v>0</v>
      </c>
      <c r="K1505" s="16" t="b">
        <v>0</v>
      </c>
      <c r="L1505" s="17" t="b">
        <v>0</v>
      </c>
      <c r="M1505" s="18" t="s">
        <v>25</v>
      </c>
      <c r="O1505" s="40"/>
      <c r="P1505" s="21" t="b">
        <v>0</v>
      </c>
      <c r="Q1505" s="22" t="b">
        <v>1</v>
      </c>
      <c r="R1505" s="17" t="b">
        <v>0</v>
      </c>
      <c r="X1505" s="39"/>
      <c r="AI1505" s="41"/>
      <c r="AJ1505" s="26"/>
      <c r="AK1505" s="27"/>
      <c r="AL1505" s="27"/>
      <c r="AM1505" s="27"/>
      <c r="AN1505" s="27"/>
      <c r="AO1505" s="28"/>
      <c r="AP1505" s="27"/>
      <c r="AQ1505" s="27"/>
      <c r="AR1505" s="27"/>
      <c r="AS1505" s="27"/>
      <c r="AT1505" s="27"/>
      <c r="AU1505" s="27"/>
      <c r="AV1505" s="27"/>
      <c r="AW1505" s="27"/>
      <c r="AX1505" s="27"/>
      <c r="AY1505" s="27"/>
      <c r="AZ1505" s="29"/>
    </row>
    <row r="1506">
      <c r="A1506" s="45" t="s">
        <v>7054</v>
      </c>
      <c r="B1506" s="37"/>
      <c r="C1506" s="32" t="s">
        <v>7055</v>
      </c>
      <c r="D1506" s="33" t="s">
        <v>7056</v>
      </c>
      <c r="E1506" s="46">
        <v>9.0</v>
      </c>
      <c r="F1506" s="29"/>
      <c r="G1506" s="47" t="s">
        <v>7057</v>
      </c>
      <c r="H1506" s="21" t="b">
        <v>0</v>
      </c>
      <c r="I1506" s="16" t="b">
        <v>0</v>
      </c>
      <c r="J1506" s="22" t="b">
        <v>1</v>
      </c>
      <c r="K1506" s="16" t="b">
        <v>0</v>
      </c>
      <c r="L1506" s="17" t="b">
        <v>0</v>
      </c>
      <c r="M1506" s="18"/>
      <c r="O1506" s="40"/>
      <c r="P1506" s="66" t="b">
        <v>1</v>
      </c>
      <c r="Q1506" s="27" t="b">
        <v>0</v>
      </c>
      <c r="R1506" s="64" t="b">
        <v>1</v>
      </c>
      <c r="X1506" s="39"/>
      <c r="AI1506" s="41"/>
      <c r="AJ1506" s="66" t="b">
        <v>1</v>
      </c>
      <c r="AK1506" s="27" t="b">
        <v>0</v>
      </c>
      <c r="AL1506" s="27" t="b">
        <v>0</v>
      </c>
      <c r="AM1506" s="27" t="b">
        <v>0</v>
      </c>
      <c r="AN1506" s="27" t="b">
        <v>0</v>
      </c>
      <c r="AO1506" s="28" t="b">
        <v>0</v>
      </c>
      <c r="AP1506" s="27" t="b">
        <v>0</v>
      </c>
      <c r="AQ1506" s="63" t="b">
        <v>1</v>
      </c>
      <c r="AR1506" s="27" t="b">
        <v>0</v>
      </c>
      <c r="AS1506" s="27" t="b">
        <v>0</v>
      </c>
      <c r="AT1506" s="27" t="b">
        <v>0</v>
      </c>
      <c r="AU1506" s="27" t="b">
        <v>0</v>
      </c>
      <c r="AV1506" s="27" t="b">
        <v>0</v>
      </c>
      <c r="AW1506" s="27" t="b">
        <v>0</v>
      </c>
      <c r="AX1506" s="27" t="b">
        <v>0</v>
      </c>
      <c r="AY1506" s="27" t="b">
        <v>0</v>
      </c>
      <c r="AZ1506" s="29" t="s">
        <v>101</v>
      </c>
    </row>
    <row r="1507">
      <c r="A1507" s="9" t="s">
        <v>7058</v>
      </c>
      <c r="B1507" s="42" t="s">
        <v>7059</v>
      </c>
      <c r="C1507" s="11"/>
      <c r="E1507" s="12">
        <v>1.0</v>
      </c>
      <c r="F1507" s="10"/>
      <c r="G1507" s="14" t="s">
        <v>7060</v>
      </c>
      <c r="H1507" s="15" t="b">
        <v>1</v>
      </c>
      <c r="I1507" s="16" t="b">
        <v>0</v>
      </c>
      <c r="J1507" s="16" t="b">
        <v>0</v>
      </c>
      <c r="K1507" s="16" t="b">
        <v>0</v>
      </c>
      <c r="L1507" s="17" t="b">
        <v>0</v>
      </c>
      <c r="M1507" s="18" t="s">
        <v>7061</v>
      </c>
      <c r="O1507" s="40"/>
      <c r="P1507" s="21" t="b">
        <v>0</v>
      </c>
      <c r="Q1507" s="16" t="b">
        <v>0</v>
      </c>
      <c r="R1507" s="23" t="b">
        <v>1</v>
      </c>
      <c r="X1507" s="39"/>
      <c r="AI1507" s="41"/>
      <c r="AJ1507" s="39"/>
      <c r="AO1507" s="40"/>
    </row>
    <row r="1508">
      <c r="A1508" s="45" t="s">
        <v>7062</v>
      </c>
      <c r="B1508" s="45"/>
      <c r="C1508" s="59"/>
      <c r="D1508" s="19"/>
      <c r="E1508" s="34">
        <v>3.0</v>
      </c>
      <c r="F1508" s="45"/>
      <c r="G1508" s="57" t="s">
        <v>7063</v>
      </c>
      <c r="H1508" s="21" t="b">
        <v>0</v>
      </c>
      <c r="I1508" s="22" t="b">
        <v>1</v>
      </c>
      <c r="J1508" s="16" t="b">
        <v>0</v>
      </c>
      <c r="K1508" s="16" t="b">
        <v>0</v>
      </c>
      <c r="L1508" s="17" t="b">
        <v>0</v>
      </c>
      <c r="M1508" s="18"/>
      <c r="O1508" s="40"/>
      <c r="P1508" s="21" t="b">
        <v>0</v>
      </c>
      <c r="Q1508" s="22" t="b">
        <v>1</v>
      </c>
      <c r="R1508" s="23" t="b">
        <v>1</v>
      </c>
      <c r="S1508" s="74" t="b">
        <v>0</v>
      </c>
      <c r="T1508" s="16" t="b">
        <v>0</v>
      </c>
      <c r="U1508" s="16" t="b">
        <v>0</v>
      </c>
      <c r="V1508" s="16" t="b">
        <v>0</v>
      </c>
      <c r="W1508" s="16" t="b">
        <v>0</v>
      </c>
      <c r="X1508" s="21" t="b">
        <v>0</v>
      </c>
      <c r="Y1508" s="22" t="b">
        <v>1</v>
      </c>
      <c r="Z1508" s="22" t="b">
        <v>1</v>
      </c>
      <c r="AA1508" s="22" t="b">
        <v>1</v>
      </c>
      <c r="AB1508" s="22" t="b">
        <v>1</v>
      </c>
      <c r="AC1508" s="16" t="b">
        <v>0</v>
      </c>
      <c r="AD1508" s="16" t="b">
        <v>0</v>
      </c>
      <c r="AE1508" s="16" t="b">
        <v>0</v>
      </c>
      <c r="AF1508" s="16" t="b">
        <v>0</v>
      </c>
      <c r="AG1508" s="16" t="b">
        <v>0</v>
      </c>
      <c r="AH1508" s="19" t="s">
        <v>101</v>
      </c>
      <c r="AI1508" s="25" t="s">
        <v>7064</v>
      </c>
      <c r="AJ1508" s="39"/>
      <c r="AO1508" s="40"/>
    </row>
    <row r="1509">
      <c r="A1509" s="9" t="s">
        <v>7065</v>
      </c>
      <c r="B1509" s="42" t="s">
        <v>7066</v>
      </c>
      <c r="C1509" s="11"/>
      <c r="E1509" s="12">
        <v>2.0</v>
      </c>
      <c r="F1509" s="10"/>
      <c r="G1509" s="14" t="s">
        <v>7067</v>
      </c>
      <c r="H1509" s="15" t="b">
        <v>1</v>
      </c>
      <c r="I1509" s="16" t="b">
        <v>0</v>
      </c>
      <c r="J1509" s="16" t="b">
        <v>0</v>
      </c>
      <c r="K1509" s="16" t="b">
        <v>0</v>
      </c>
      <c r="L1509" s="17" t="b">
        <v>0</v>
      </c>
      <c r="M1509" s="18" t="s">
        <v>7068</v>
      </c>
      <c r="O1509" s="40"/>
      <c r="P1509" s="21" t="b">
        <v>0</v>
      </c>
      <c r="Q1509" s="22" t="b">
        <v>1</v>
      </c>
      <c r="R1509" s="17" t="b">
        <v>0</v>
      </c>
      <c r="X1509" s="39"/>
      <c r="AI1509" s="41"/>
      <c r="AJ1509" s="39"/>
      <c r="AO1509" s="40"/>
    </row>
    <row r="1510">
      <c r="A1510" s="45" t="s">
        <v>7069</v>
      </c>
      <c r="B1510" s="37" t="s">
        <v>7070</v>
      </c>
      <c r="C1510" s="32" t="s">
        <v>7071</v>
      </c>
      <c r="D1510" s="33"/>
      <c r="E1510" s="46">
        <v>1.0</v>
      </c>
      <c r="F1510" s="29"/>
      <c r="G1510" s="47" t="s">
        <v>7072</v>
      </c>
      <c r="H1510" s="21" t="b">
        <v>0</v>
      </c>
      <c r="I1510" s="16" t="b">
        <v>0</v>
      </c>
      <c r="J1510" s="16" t="b">
        <v>0</v>
      </c>
      <c r="K1510" s="22" t="b">
        <v>1</v>
      </c>
      <c r="L1510" s="17" t="b">
        <v>0</v>
      </c>
      <c r="M1510" s="18"/>
      <c r="N1510" s="37" t="s">
        <v>7073</v>
      </c>
      <c r="O1510" s="38" t="s">
        <v>7074</v>
      </c>
      <c r="P1510" s="26" t="b">
        <v>0</v>
      </c>
      <c r="Q1510" s="27" t="b">
        <v>0</v>
      </c>
      <c r="R1510" s="28" t="b">
        <v>0</v>
      </c>
      <c r="X1510" s="39"/>
      <c r="AI1510" s="41"/>
      <c r="AJ1510" s="26" t="b">
        <v>0</v>
      </c>
      <c r="AK1510" s="27" t="b">
        <v>0</v>
      </c>
      <c r="AL1510" s="27" t="b">
        <v>0</v>
      </c>
      <c r="AM1510" s="27" t="b">
        <v>0</v>
      </c>
      <c r="AN1510" s="27" t="b">
        <v>0</v>
      </c>
      <c r="AO1510" s="28" t="b">
        <v>0</v>
      </c>
      <c r="AP1510" s="27" t="b">
        <v>0</v>
      </c>
      <c r="AQ1510" s="27" t="b">
        <v>0</v>
      </c>
      <c r="AR1510" s="27" t="b">
        <v>0</v>
      </c>
      <c r="AS1510" s="27" t="b">
        <v>0</v>
      </c>
      <c r="AT1510" s="27" t="b">
        <v>0</v>
      </c>
      <c r="AU1510" s="27" t="b">
        <v>0</v>
      </c>
      <c r="AV1510" s="27" t="b">
        <v>0</v>
      </c>
      <c r="AW1510" s="27" t="b">
        <v>0</v>
      </c>
      <c r="AX1510" s="27" t="b">
        <v>0</v>
      </c>
      <c r="AY1510" s="27" t="b">
        <v>0</v>
      </c>
      <c r="AZ1510" s="29"/>
    </row>
    <row r="1511">
      <c r="A1511" s="9" t="s">
        <v>7075</v>
      </c>
      <c r="B1511" s="10"/>
      <c r="C1511" s="48" t="s">
        <v>7076</v>
      </c>
      <c r="E1511" s="12">
        <v>80.0</v>
      </c>
      <c r="F1511" s="13" t="s">
        <v>7077</v>
      </c>
      <c r="G1511" s="14" t="s">
        <v>7078</v>
      </c>
      <c r="H1511" s="15" t="b">
        <v>1</v>
      </c>
      <c r="I1511" s="16" t="b">
        <v>0</v>
      </c>
      <c r="J1511" s="16" t="b">
        <v>0</v>
      </c>
      <c r="K1511" s="16" t="b">
        <v>0</v>
      </c>
      <c r="L1511" s="17" t="b">
        <v>0</v>
      </c>
      <c r="M1511" s="18" t="s">
        <v>216</v>
      </c>
      <c r="O1511" s="40"/>
      <c r="P1511" s="15" t="b">
        <v>1</v>
      </c>
      <c r="Q1511" s="22" t="b">
        <v>1</v>
      </c>
      <c r="R1511" s="23" t="b">
        <v>1</v>
      </c>
      <c r="X1511" s="39"/>
      <c r="AI1511" s="41"/>
      <c r="AJ1511" s="39"/>
      <c r="AO1511" s="40"/>
    </row>
    <row r="1512">
      <c r="A1512" s="45" t="s">
        <v>7079</v>
      </c>
      <c r="B1512" s="37" t="s">
        <v>7080</v>
      </c>
      <c r="C1512" s="32">
        <v>9.1903366114E11</v>
      </c>
      <c r="D1512" s="29"/>
      <c r="E1512" s="46">
        <v>25.0</v>
      </c>
      <c r="F1512" s="33" t="s">
        <v>7081</v>
      </c>
      <c r="G1512" s="47" t="s">
        <v>7082</v>
      </c>
      <c r="H1512" s="21" t="b">
        <v>0</v>
      </c>
      <c r="I1512" s="16" t="b">
        <v>0</v>
      </c>
      <c r="J1512" s="22" t="b">
        <v>1</v>
      </c>
      <c r="K1512" s="16" t="b">
        <v>0</v>
      </c>
      <c r="L1512" s="17" t="b">
        <v>0</v>
      </c>
      <c r="M1512" s="18"/>
      <c r="O1512" s="40"/>
      <c r="P1512" s="26" t="b">
        <v>0</v>
      </c>
      <c r="Q1512" s="63" t="b">
        <v>1</v>
      </c>
      <c r="R1512" s="28" t="b">
        <v>0</v>
      </c>
      <c r="X1512" s="39"/>
      <c r="AI1512" s="41"/>
      <c r="AJ1512" s="66" t="b">
        <v>1</v>
      </c>
      <c r="AK1512" s="27" t="b">
        <v>0</v>
      </c>
      <c r="AL1512" s="27" t="b">
        <v>0</v>
      </c>
      <c r="AM1512" s="27" t="b">
        <v>0</v>
      </c>
      <c r="AN1512" s="27" t="b">
        <v>0</v>
      </c>
      <c r="AO1512" s="28" t="b">
        <v>0</v>
      </c>
      <c r="AP1512" s="63" t="b">
        <v>1</v>
      </c>
      <c r="AQ1512" s="27" t="b">
        <v>0</v>
      </c>
      <c r="AR1512" s="27" t="b">
        <v>0</v>
      </c>
      <c r="AS1512" s="27" t="b">
        <v>0</v>
      </c>
      <c r="AT1512" s="27" t="b">
        <v>0</v>
      </c>
      <c r="AU1512" s="27" t="b">
        <v>0</v>
      </c>
      <c r="AV1512" s="27" t="b">
        <v>0</v>
      </c>
      <c r="AW1512" s="27" t="b">
        <v>0</v>
      </c>
      <c r="AX1512" s="27" t="b">
        <v>0</v>
      </c>
      <c r="AY1512" s="27" t="b">
        <v>0</v>
      </c>
      <c r="AZ1512" s="29" t="s">
        <v>101</v>
      </c>
    </row>
    <row r="1513">
      <c r="A1513" s="9" t="s">
        <v>7083</v>
      </c>
      <c r="B1513" s="10"/>
      <c r="C1513" s="48" t="s">
        <v>7084</v>
      </c>
      <c r="E1513" s="12">
        <v>9.0</v>
      </c>
      <c r="F1513" s="10"/>
      <c r="G1513" s="14" t="s">
        <v>7085</v>
      </c>
      <c r="H1513" s="15" t="b">
        <v>1</v>
      </c>
      <c r="I1513" s="16" t="b">
        <v>0</v>
      </c>
      <c r="J1513" s="16" t="b">
        <v>0</v>
      </c>
      <c r="K1513" s="16" t="b">
        <v>0</v>
      </c>
      <c r="L1513" s="17" t="b">
        <v>0</v>
      </c>
      <c r="M1513" s="18" t="s">
        <v>290</v>
      </c>
      <c r="O1513" s="40"/>
      <c r="P1513" s="21" t="b">
        <v>0</v>
      </c>
      <c r="Q1513" s="22" t="b">
        <v>1</v>
      </c>
      <c r="R1513" s="17" t="b">
        <v>0</v>
      </c>
      <c r="X1513" s="39"/>
      <c r="AI1513" s="41"/>
      <c r="AJ1513" s="39"/>
      <c r="AO1513" s="40"/>
    </row>
    <row r="1514">
      <c r="A1514" s="30" t="s">
        <v>7086</v>
      </c>
      <c r="B1514" s="31" t="s">
        <v>7087</v>
      </c>
      <c r="C1514" s="32"/>
      <c r="D1514" s="33"/>
      <c r="E1514" s="34">
        <v>1.0</v>
      </c>
      <c r="F1514" s="35"/>
      <c r="G1514" s="36" t="s">
        <v>5099</v>
      </c>
      <c r="H1514" s="21" t="b">
        <v>0</v>
      </c>
      <c r="I1514" s="16" t="b">
        <v>0</v>
      </c>
      <c r="J1514" s="16" t="b">
        <v>0</v>
      </c>
      <c r="K1514" s="16" t="b">
        <v>0</v>
      </c>
      <c r="L1514" s="23" t="b">
        <v>1</v>
      </c>
      <c r="M1514" s="18" t="s">
        <v>7088</v>
      </c>
      <c r="N1514" s="37"/>
      <c r="O1514" s="38"/>
      <c r="P1514" s="21" t="b">
        <v>0</v>
      </c>
      <c r="Q1514" s="22" t="b">
        <v>1</v>
      </c>
      <c r="R1514" s="17" t="b">
        <v>0</v>
      </c>
      <c r="X1514" s="39"/>
      <c r="AI1514" s="41"/>
      <c r="AJ1514" s="26" t="b">
        <v>0</v>
      </c>
      <c r="AK1514" s="27" t="b">
        <v>0</v>
      </c>
      <c r="AL1514" s="27" t="b">
        <v>0</v>
      </c>
      <c r="AM1514" s="27" t="b">
        <v>0</v>
      </c>
      <c r="AN1514" s="27" t="b">
        <v>0</v>
      </c>
      <c r="AO1514" s="28" t="b">
        <v>0</v>
      </c>
      <c r="AP1514" s="27" t="b">
        <v>0</v>
      </c>
      <c r="AQ1514" s="27" t="b">
        <v>0</v>
      </c>
      <c r="AR1514" s="27" t="b">
        <v>0</v>
      </c>
      <c r="AS1514" s="27" t="b">
        <v>0</v>
      </c>
      <c r="AT1514" s="27" t="b">
        <v>0</v>
      </c>
      <c r="AU1514" s="27" t="b">
        <v>0</v>
      </c>
      <c r="AV1514" s="27" t="b">
        <v>0</v>
      </c>
      <c r="AW1514" s="27" t="b">
        <v>0</v>
      </c>
      <c r="AX1514" s="27" t="b">
        <v>0</v>
      </c>
      <c r="AY1514" s="27" t="b">
        <v>0</v>
      </c>
      <c r="AZ1514" s="29"/>
    </row>
    <row r="1515">
      <c r="A1515" s="30" t="s">
        <v>7089</v>
      </c>
      <c r="B1515" s="37"/>
      <c r="C1515" s="44" t="s">
        <v>7090</v>
      </c>
      <c r="D1515" s="33"/>
      <c r="E1515" s="34">
        <v>1.0</v>
      </c>
      <c r="F1515" s="35"/>
      <c r="G1515" s="36" t="s">
        <v>7091</v>
      </c>
      <c r="H1515" s="21" t="b">
        <v>0</v>
      </c>
      <c r="I1515" s="16" t="b">
        <v>0</v>
      </c>
      <c r="J1515" s="16" t="b">
        <v>0</v>
      </c>
      <c r="K1515" s="16" t="b">
        <v>0</v>
      </c>
      <c r="L1515" s="23" t="b">
        <v>1</v>
      </c>
      <c r="M1515" s="18" t="s">
        <v>7092</v>
      </c>
      <c r="N1515" s="37"/>
      <c r="O1515" s="38"/>
      <c r="P1515" s="21" t="b">
        <v>0</v>
      </c>
      <c r="Q1515" s="16" t="b">
        <v>0</v>
      </c>
      <c r="R1515" s="17" t="b">
        <v>0</v>
      </c>
      <c r="X1515" s="39"/>
      <c r="AI1515" s="41"/>
      <c r="AJ1515" s="26" t="b">
        <v>0</v>
      </c>
      <c r="AK1515" s="27" t="b">
        <v>0</v>
      </c>
      <c r="AL1515" s="27" t="b">
        <v>0</v>
      </c>
      <c r="AM1515" s="27" t="b">
        <v>0</v>
      </c>
      <c r="AN1515" s="27" t="b">
        <v>0</v>
      </c>
      <c r="AO1515" s="28" t="b">
        <v>0</v>
      </c>
      <c r="AP1515" s="27" t="b">
        <v>0</v>
      </c>
      <c r="AQ1515" s="27" t="b">
        <v>0</v>
      </c>
      <c r="AR1515" s="27" t="b">
        <v>0</v>
      </c>
      <c r="AS1515" s="27" t="b">
        <v>0</v>
      </c>
      <c r="AT1515" s="27" t="b">
        <v>0</v>
      </c>
      <c r="AU1515" s="27" t="b">
        <v>0</v>
      </c>
      <c r="AV1515" s="27" t="b">
        <v>0</v>
      </c>
      <c r="AW1515" s="27" t="b">
        <v>0</v>
      </c>
      <c r="AX1515" s="27" t="b">
        <v>0</v>
      </c>
      <c r="AY1515" s="27" t="b">
        <v>0</v>
      </c>
      <c r="AZ1515" s="29"/>
    </row>
    <row r="1516">
      <c r="A1516" s="9" t="s">
        <v>7093</v>
      </c>
      <c r="B1516" s="10"/>
      <c r="C1516" s="11"/>
      <c r="E1516" s="12">
        <v>3.0</v>
      </c>
      <c r="F1516" s="10"/>
      <c r="G1516" s="14" t="s">
        <v>7094</v>
      </c>
      <c r="H1516" s="15" t="b">
        <v>1</v>
      </c>
      <c r="I1516" s="16" t="b">
        <v>0</v>
      </c>
      <c r="J1516" s="16" t="b">
        <v>0</v>
      </c>
      <c r="K1516" s="16" t="b">
        <v>0</v>
      </c>
      <c r="L1516" s="17" t="b">
        <v>0</v>
      </c>
      <c r="M1516" s="18" t="s">
        <v>216</v>
      </c>
      <c r="O1516" s="40"/>
      <c r="P1516" s="21" t="b">
        <v>0</v>
      </c>
      <c r="Q1516" s="16" t="b">
        <v>0</v>
      </c>
      <c r="R1516" s="23" t="b">
        <v>1</v>
      </c>
      <c r="X1516" s="39"/>
      <c r="AI1516" s="41"/>
      <c r="AJ1516" s="39"/>
      <c r="AO1516" s="40"/>
    </row>
    <row r="1517">
      <c r="A1517" s="45" t="s">
        <v>7095</v>
      </c>
      <c r="B1517" s="37" t="s">
        <v>7096</v>
      </c>
      <c r="C1517" s="32">
        <v>6.584910057E9</v>
      </c>
      <c r="D1517" s="33"/>
      <c r="E1517" s="46" t="s">
        <v>7097</v>
      </c>
      <c r="F1517" s="29"/>
      <c r="G1517" s="47" t="s">
        <v>7098</v>
      </c>
      <c r="H1517" s="21" t="b">
        <v>0</v>
      </c>
      <c r="I1517" s="16" t="b">
        <v>0</v>
      </c>
      <c r="J1517" s="16" t="b">
        <v>0</v>
      </c>
      <c r="K1517" s="22" t="b">
        <v>1</v>
      </c>
      <c r="L1517" s="17" t="b">
        <v>0</v>
      </c>
      <c r="M1517" s="18"/>
      <c r="N1517" s="37" t="s">
        <v>7099</v>
      </c>
      <c r="O1517" s="38" t="s">
        <v>5471</v>
      </c>
      <c r="P1517" s="26" t="b">
        <v>0</v>
      </c>
      <c r="Q1517" s="27" t="b">
        <v>0</v>
      </c>
      <c r="R1517" s="28" t="b">
        <v>0</v>
      </c>
      <c r="X1517" s="39"/>
      <c r="AI1517" s="41"/>
      <c r="AJ1517" s="26" t="b">
        <v>0</v>
      </c>
      <c r="AK1517" s="27" t="b">
        <v>0</v>
      </c>
      <c r="AL1517" s="27" t="b">
        <v>0</v>
      </c>
      <c r="AM1517" s="27" t="b">
        <v>0</v>
      </c>
      <c r="AN1517" s="27" t="b">
        <v>0</v>
      </c>
      <c r="AO1517" s="28" t="b">
        <v>0</v>
      </c>
      <c r="AP1517" s="27" t="b">
        <v>0</v>
      </c>
      <c r="AQ1517" s="27" t="b">
        <v>0</v>
      </c>
      <c r="AR1517" s="27" t="b">
        <v>0</v>
      </c>
      <c r="AS1517" s="27" t="b">
        <v>0</v>
      </c>
      <c r="AT1517" s="27" t="b">
        <v>0</v>
      </c>
      <c r="AU1517" s="27" t="b">
        <v>0</v>
      </c>
      <c r="AV1517" s="27" t="b">
        <v>0</v>
      </c>
      <c r="AW1517" s="27" t="b">
        <v>0</v>
      </c>
      <c r="AX1517" s="27" t="b">
        <v>0</v>
      </c>
      <c r="AY1517" s="27" t="b">
        <v>0</v>
      </c>
      <c r="AZ1517" s="29"/>
    </row>
    <row r="1518">
      <c r="A1518" s="45" t="s">
        <v>7100</v>
      </c>
      <c r="B1518" s="37" t="s">
        <v>7101</v>
      </c>
      <c r="C1518" s="32" t="s">
        <v>7102</v>
      </c>
      <c r="D1518" s="29"/>
      <c r="E1518" s="46">
        <v>2.0</v>
      </c>
      <c r="F1518" s="29"/>
      <c r="G1518" s="47" t="s">
        <v>7103</v>
      </c>
      <c r="H1518" s="21" t="b">
        <v>0</v>
      </c>
      <c r="I1518" s="16" t="b">
        <v>0</v>
      </c>
      <c r="J1518" s="22" t="b">
        <v>1</v>
      </c>
      <c r="K1518" s="16" t="b">
        <v>0</v>
      </c>
      <c r="L1518" s="17" t="b">
        <v>0</v>
      </c>
      <c r="M1518" s="18"/>
      <c r="O1518" s="40"/>
      <c r="P1518" s="26" t="b">
        <v>0</v>
      </c>
      <c r="Q1518" s="27" t="b">
        <v>0</v>
      </c>
      <c r="R1518" s="28" t="b">
        <v>0</v>
      </c>
      <c r="X1518" s="39"/>
      <c r="AI1518" s="41"/>
      <c r="AJ1518" s="26" t="b">
        <v>0</v>
      </c>
      <c r="AK1518" s="63" t="b">
        <v>1</v>
      </c>
      <c r="AL1518" s="63" t="b">
        <v>1</v>
      </c>
      <c r="AM1518" s="27" t="b">
        <v>0</v>
      </c>
      <c r="AN1518" s="27" t="b">
        <v>0</v>
      </c>
      <c r="AO1518" s="28" t="b">
        <v>0</v>
      </c>
      <c r="AP1518" s="27" t="b">
        <v>0</v>
      </c>
      <c r="AQ1518" s="63" t="b">
        <v>1</v>
      </c>
      <c r="AR1518" s="63" t="b">
        <v>1</v>
      </c>
      <c r="AS1518" s="27" t="b">
        <v>0</v>
      </c>
      <c r="AT1518" s="27" t="b">
        <v>0</v>
      </c>
      <c r="AU1518" s="27" t="b">
        <v>0</v>
      </c>
      <c r="AV1518" s="27" t="b">
        <v>0</v>
      </c>
      <c r="AW1518" s="27" t="b">
        <v>0</v>
      </c>
      <c r="AX1518" s="27" t="b">
        <v>0</v>
      </c>
      <c r="AY1518" s="27" t="b">
        <v>0</v>
      </c>
      <c r="AZ1518" s="29" t="s">
        <v>101</v>
      </c>
    </row>
    <row r="1519">
      <c r="A1519" s="9" t="s">
        <v>7104</v>
      </c>
      <c r="B1519" s="10"/>
      <c r="C1519" s="48" t="s">
        <v>7105</v>
      </c>
      <c r="E1519" s="12" t="s">
        <v>6244</v>
      </c>
      <c r="F1519" s="13" t="s">
        <v>7106</v>
      </c>
      <c r="G1519" s="14" t="s">
        <v>7107</v>
      </c>
      <c r="H1519" s="15" t="b">
        <v>1</v>
      </c>
      <c r="I1519" s="16" t="b">
        <v>0</v>
      </c>
      <c r="J1519" s="16" t="b">
        <v>0</v>
      </c>
      <c r="K1519" s="16" t="b">
        <v>0</v>
      </c>
      <c r="L1519" s="17" t="b">
        <v>0</v>
      </c>
      <c r="M1519" s="18" t="s">
        <v>7108</v>
      </c>
      <c r="N1519" s="19"/>
      <c r="O1519" s="20"/>
      <c r="P1519" s="15" t="b">
        <v>1</v>
      </c>
      <c r="Q1519" s="22" t="b">
        <v>1</v>
      </c>
      <c r="R1519" s="23" t="b">
        <v>1</v>
      </c>
      <c r="S1519" s="74"/>
      <c r="T1519" s="16"/>
      <c r="U1519" s="16"/>
      <c r="V1519" s="16"/>
      <c r="W1519" s="16"/>
      <c r="X1519" s="21"/>
      <c r="Y1519" s="16"/>
      <c r="Z1519" s="16"/>
      <c r="AA1519" s="16"/>
      <c r="AB1519" s="16"/>
      <c r="AC1519" s="16"/>
      <c r="AD1519" s="16"/>
      <c r="AE1519" s="16"/>
      <c r="AF1519" s="16"/>
      <c r="AG1519" s="16"/>
      <c r="AH1519" s="19"/>
      <c r="AI1519" s="25"/>
      <c r="AJ1519" s="26"/>
      <c r="AK1519" s="27"/>
      <c r="AL1519" s="27"/>
      <c r="AM1519" s="27"/>
      <c r="AN1519" s="27"/>
      <c r="AO1519" s="28"/>
      <c r="AP1519" s="27"/>
      <c r="AQ1519" s="27"/>
      <c r="AR1519" s="27"/>
      <c r="AS1519" s="27"/>
      <c r="AT1519" s="27"/>
      <c r="AU1519" s="27"/>
      <c r="AV1519" s="27"/>
      <c r="AW1519" s="27"/>
      <c r="AX1519" s="27"/>
      <c r="AY1519" s="27"/>
      <c r="AZ1519" s="29"/>
    </row>
    <row r="1520">
      <c r="A1520" s="30" t="s">
        <v>7109</v>
      </c>
      <c r="B1520" s="31" t="s">
        <v>7110</v>
      </c>
      <c r="C1520" s="32"/>
      <c r="D1520" s="33"/>
      <c r="E1520" s="72">
        <v>45778.0</v>
      </c>
      <c r="F1520" s="35"/>
      <c r="G1520" s="36" t="s">
        <v>7111</v>
      </c>
      <c r="H1520" s="21" t="b">
        <v>0</v>
      </c>
      <c r="I1520" s="16" t="b">
        <v>0</v>
      </c>
      <c r="J1520" s="16" t="b">
        <v>0</v>
      </c>
      <c r="K1520" s="16" t="b">
        <v>0</v>
      </c>
      <c r="L1520" s="23" t="b">
        <v>1</v>
      </c>
      <c r="M1520" s="18" t="s">
        <v>7112</v>
      </c>
      <c r="N1520" s="37"/>
      <c r="O1520" s="38"/>
      <c r="P1520" s="15" t="b">
        <v>1</v>
      </c>
      <c r="Q1520" s="16" t="b">
        <v>0</v>
      </c>
      <c r="R1520" s="23" t="b">
        <v>1</v>
      </c>
      <c r="X1520" s="39"/>
      <c r="AI1520" s="41"/>
      <c r="AJ1520" s="26" t="b">
        <v>0</v>
      </c>
      <c r="AK1520" s="27" t="b">
        <v>0</v>
      </c>
      <c r="AL1520" s="27" t="b">
        <v>0</v>
      </c>
      <c r="AM1520" s="27" t="b">
        <v>0</v>
      </c>
      <c r="AN1520" s="27" t="b">
        <v>0</v>
      </c>
      <c r="AO1520" s="28" t="b">
        <v>0</v>
      </c>
      <c r="AP1520" s="27" t="b">
        <v>0</v>
      </c>
      <c r="AQ1520" s="27" t="b">
        <v>0</v>
      </c>
      <c r="AR1520" s="27" t="b">
        <v>0</v>
      </c>
      <c r="AS1520" s="27" t="b">
        <v>0</v>
      </c>
      <c r="AT1520" s="27" t="b">
        <v>0</v>
      </c>
      <c r="AU1520" s="27" t="b">
        <v>0</v>
      </c>
      <c r="AV1520" s="27" t="b">
        <v>0</v>
      </c>
      <c r="AW1520" s="27" t="b">
        <v>0</v>
      </c>
      <c r="AX1520" s="27" t="b">
        <v>0</v>
      </c>
      <c r="AY1520" s="27" t="b">
        <v>0</v>
      </c>
      <c r="AZ1520" s="29"/>
    </row>
    <row r="1521">
      <c r="A1521" s="30" t="s">
        <v>7113</v>
      </c>
      <c r="B1521" s="37"/>
      <c r="C1521" s="44" t="s">
        <v>7114</v>
      </c>
      <c r="D1521" s="33"/>
      <c r="E1521" s="34">
        <v>15.0</v>
      </c>
      <c r="F1521" s="35"/>
      <c r="G1521" s="36" t="s">
        <v>7115</v>
      </c>
      <c r="H1521" s="21" t="b">
        <v>0</v>
      </c>
      <c r="I1521" s="16" t="b">
        <v>0</v>
      </c>
      <c r="J1521" s="16" t="b">
        <v>0</v>
      </c>
      <c r="K1521" s="16" t="b">
        <v>0</v>
      </c>
      <c r="L1521" s="23" t="b">
        <v>1</v>
      </c>
      <c r="M1521" s="18" t="s">
        <v>2020</v>
      </c>
      <c r="N1521" s="37"/>
      <c r="O1521" s="38"/>
      <c r="P1521" s="15" t="b">
        <v>1</v>
      </c>
      <c r="Q1521" s="22" t="b">
        <v>1</v>
      </c>
      <c r="R1521" s="23" t="b">
        <v>1</v>
      </c>
      <c r="X1521" s="39"/>
      <c r="AI1521" s="41"/>
      <c r="AJ1521" s="26" t="b">
        <v>0</v>
      </c>
      <c r="AK1521" s="27" t="b">
        <v>0</v>
      </c>
      <c r="AL1521" s="27" t="b">
        <v>0</v>
      </c>
      <c r="AM1521" s="27" t="b">
        <v>0</v>
      </c>
      <c r="AN1521" s="27" t="b">
        <v>0</v>
      </c>
      <c r="AO1521" s="28" t="b">
        <v>0</v>
      </c>
      <c r="AP1521" s="27" t="b">
        <v>0</v>
      </c>
      <c r="AQ1521" s="27" t="b">
        <v>0</v>
      </c>
      <c r="AR1521" s="27" t="b">
        <v>0</v>
      </c>
      <c r="AS1521" s="27" t="b">
        <v>0</v>
      </c>
      <c r="AT1521" s="27" t="b">
        <v>0</v>
      </c>
      <c r="AU1521" s="27" t="b">
        <v>0</v>
      </c>
      <c r="AV1521" s="27" t="b">
        <v>0</v>
      </c>
      <c r="AW1521" s="27" t="b">
        <v>0</v>
      </c>
      <c r="AX1521" s="27" t="b">
        <v>0</v>
      </c>
      <c r="AY1521" s="27" t="b">
        <v>0</v>
      </c>
      <c r="AZ1521" s="29"/>
    </row>
    <row r="1522">
      <c r="A1522" s="9" t="s">
        <v>7116</v>
      </c>
      <c r="B1522" s="10"/>
      <c r="C1522" s="11"/>
      <c r="D1522" s="50" t="s">
        <v>7117</v>
      </c>
      <c r="E1522" s="12">
        <v>5.0</v>
      </c>
      <c r="F1522" s="10"/>
      <c r="G1522" s="14" t="s">
        <v>7118</v>
      </c>
      <c r="H1522" s="15" t="b">
        <v>1</v>
      </c>
      <c r="I1522" s="16" t="b">
        <v>0</v>
      </c>
      <c r="J1522" s="16" t="b">
        <v>0</v>
      </c>
      <c r="K1522" s="16" t="b">
        <v>0</v>
      </c>
      <c r="L1522" s="17" t="b">
        <v>0</v>
      </c>
      <c r="M1522" s="18" t="s">
        <v>7119</v>
      </c>
      <c r="O1522" s="40"/>
      <c r="P1522" s="15" t="b">
        <v>1</v>
      </c>
      <c r="Q1522" s="16" t="b">
        <v>0</v>
      </c>
      <c r="R1522" s="17" t="b">
        <v>0</v>
      </c>
      <c r="X1522" s="39"/>
      <c r="AI1522" s="41"/>
      <c r="AJ1522" s="39"/>
      <c r="AO1522" s="40"/>
    </row>
    <row r="1523">
      <c r="A1523" s="45" t="s">
        <v>7120</v>
      </c>
      <c r="B1523" s="37"/>
      <c r="C1523" s="32">
        <v>8.801818437888E12</v>
      </c>
      <c r="D1523" s="29"/>
      <c r="E1523" s="46">
        <v>10.0</v>
      </c>
      <c r="F1523" s="29"/>
      <c r="G1523" s="47" t="s">
        <v>7121</v>
      </c>
      <c r="H1523" s="21" t="b">
        <v>0</v>
      </c>
      <c r="I1523" s="16" t="b">
        <v>0</v>
      </c>
      <c r="J1523" s="22" t="b">
        <v>1</v>
      </c>
      <c r="K1523" s="16" t="b">
        <v>0</v>
      </c>
      <c r="L1523" s="17" t="b">
        <v>0</v>
      </c>
      <c r="M1523" s="18"/>
      <c r="O1523" s="40"/>
      <c r="P1523" s="26" t="b">
        <v>0</v>
      </c>
      <c r="Q1523" s="27" t="b">
        <v>0</v>
      </c>
      <c r="R1523" s="64" t="b">
        <v>1</v>
      </c>
      <c r="X1523" s="39"/>
      <c r="AI1523" s="41"/>
      <c r="AJ1523" s="66" t="b">
        <v>1</v>
      </c>
      <c r="AK1523" s="27" t="b">
        <v>0</v>
      </c>
      <c r="AL1523" s="27" t="b">
        <v>0</v>
      </c>
      <c r="AM1523" s="27" t="b">
        <v>0</v>
      </c>
      <c r="AN1523" s="27" t="b">
        <v>0</v>
      </c>
      <c r="AO1523" s="28" t="b">
        <v>0</v>
      </c>
      <c r="AP1523" s="63" t="b">
        <v>1</v>
      </c>
      <c r="AQ1523" s="27" t="b">
        <v>0</v>
      </c>
      <c r="AR1523" s="27" t="b">
        <v>0</v>
      </c>
      <c r="AS1523" s="27" t="b">
        <v>0</v>
      </c>
      <c r="AT1523" s="27" t="b">
        <v>0</v>
      </c>
      <c r="AU1523" s="27" t="b">
        <v>0</v>
      </c>
      <c r="AV1523" s="27" t="b">
        <v>0</v>
      </c>
      <c r="AW1523" s="27" t="b">
        <v>0</v>
      </c>
      <c r="AX1523" s="27" t="b">
        <v>0</v>
      </c>
      <c r="AY1523" s="27" t="b">
        <v>0</v>
      </c>
      <c r="AZ1523" s="29" t="s">
        <v>101</v>
      </c>
    </row>
    <row r="1524">
      <c r="A1524" s="45" t="s">
        <v>7122</v>
      </c>
      <c r="B1524" s="37" t="s">
        <v>7123</v>
      </c>
      <c r="C1524" s="32">
        <v>3.93791264638E11</v>
      </c>
      <c r="D1524" s="29"/>
      <c r="E1524" s="46">
        <v>2.0</v>
      </c>
      <c r="F1524" s="33" t="s">
        <v>7124</v>
      </c>
      <c r="G1524" s="47" t="s">
        <v>7125</v>
      </c>
      <c r="H1524" s="21" t="b">
        <v>0</v>
      </c>
      <c r="I1524" s="16" t="b">
        <v>0</v>
      </c>
      <c r="J1524" s="22" t="b">
        <v>1</v>
      </c>
      <c r="K1524" s="16" t="b">
        <v>0</v>
      </c>
      <c r="L1524" s="17" t="b">
        <v>0</v>
      </c>
      <c r="M1524" s="18"/>
      <c r="O1524" s="40"/>
      <c r="P1524" s="26" t="b">
        <v>0</v>
      </c>
      <c r="Q1524" s="27" t="b">
        <v>0</v>
      </c>
      <c r="R1524" s="28" t="b">
        <v>0</v>
      </c>
      <c r="X1524" s="39"/>
      <c r="AI1524" s="41"/>
      <c r="AJ1524" s="66" t="b">
        <v>1</v>
      </c>
      <c r="AK1524" s="27" t="b">
        <v>0</v>
      </c>
      <c r="AL1524" s="27" t="b">
        <v>0</v>
      </c>
      <c r="AM1524" s="27" t="b">
        <v>0</v>
      </c>
      <c r="AN1524" s="27" t="b">
        <v>0</v>
      </c>
      <c r="AO1524" s="28" t="b">
        <v>0</v>
      </c>
      <c r="AP1524" s="27" t="b">
        <v>0</v>
      </c>
      <c r="AQ1524" s="27" t="b">
        <v>0</v>
      </c>
      <c r="AR1524" s="27" t="b">
        <v>0</v>
      </c>
      <c r="AS1524" s="27" t="b">
        <v>0</v>
      </c>
      <c r="AT1524" s="63" t="b">
        <v>1</v>
      </c>
      <c r="AU1524" s="27" t="b">
        <v>0</v>
      </c>
      <c r="AV1524" s="27" t="b">
        <v>0</v>
      </c>
      <c r="AW1524" s="27" t="b">
        <v>0</v>
      </c>
      <c r="AX1524" s="27" t="b">
        <v>0</v>
      </c>
      <c r="AY1524" s="27" t="b">
        <v>0</v>
      </c>
      <c r="AZ1524" s="29" t="s">
        <v>101</v>
      </c>
    </row>
    <row r="1525">
      <c r="A1525" s="9" t="s">
        <v>7126</v>
      </c>
      <c r="B1525" s="42" t="s">
        <v>7127</v>
      </c>
      <c r="C1525" s="11"/>
      <c r="E1525" s="12">
        <v>2.0</v>
      </c>
      <c r="F1525" s="10"/>
      <c r="G1525" s="14" t="s">
        <v>7128</v>
      </c>
      <c r="H1525" s="15" t="b">
        <v>1</v>
      </c>
      <c r="I1525" s="16" t="b">
        <v>0</v>
      </c>
      <c r="J1525" s="16" t="b">
        <v>0</v>
      </c>
      <c r="K1525" s="16" t="b">
        <v>0</v>
      </c>
      <c r="L1525" s="17" t="b">
        <v>0</v>
      </c>
      <c r="M1525" s="18" t="s">
        <v>7129</v>
      </c>
      <c r="O1525" s="40"/>
      <c r="P1525" s="15" t="b">
        <v>1</v>
      </c>
      <c r="Q1525" s="22" t="b">
        <v>1</v>
      </c>
      <c r="R1525" s="23" t="b">
        <v>1</v>
      </c>
      <c r="X1525" s="39"/>
      <c r="AI1525" s="41"/>
      <c r="AJ1525" s="39"/>
      <c r="AO1525" s="40"/>
    </row>
    <row r="1526">
      <c r="A1526" s="45" t="s">
        <v>7130</v>
      </c>
      <c r="B1526" s="37" t="s">
        <v>7131</v>
      </c>
      <c r="C1526" s="32" t="s">
        <v>7132</v>
      </c>
      <c r="D1526" s="29"/>
      <c r="E1526" s="46">
        <v>2.0</v>
      </c>
      <c r="F1526" s="29"/>
      <c r="G1526" s="47" t="s">
        <v>7133</v>
      </c>
      <c r="H1526" s="21" t="b">
        <v>0</v>
      </c>
      <c r="I1526" s="16" t="b">
        <v>0</v>
      </c>
      <c r="J1526" s="22" t="b">
        <v>1</v>
      </c>
      <c r="K1526" s="16" t="b">
        <v>0</v>
      </c>
      <c r="L1526" s="17" t="b">
        <v>0</v>
      </c>
      <c r="M1526" s="18"/>
      <c r="O1526" s="40"/>
      <c r="P1526" s="66" t="b">
        <v>1</v>
      </c>
      <c r="Q1526" s="27" t="b">
        <v>0</v>
      </c>
      <c r="R1526" s="64" t="b">
        <v>1</v>
      </c>
      <c r="X1526" s="39"/>
      <c r="AI1526" s="41"/>
      <c r="AJ1526" s="66" t="b">
        <v>1</v>
      </c>
      <c r="AK1526" s="27" t="b">
        <v>0</v>
      </c>
      <c r="AL1526" s="27" t="b">
        <v>0</v>
      </c>
      <c r="AM1526" s="27" t="b">
        <v>0</v>
      </c>
      <c r="AN1526" s="27" t="b">
        <v>0</v>
      </c>
      <c r="AO1526" s="28" t="b">
        <v>0</v>
      </c>
      <c r="AP1526" s="27" t="b">
        <v>0</v>
      </c>
      <c r="AQ1526" s="63" t="b">
        <v>1</v>
      </c>
      <c r="AR1526" s="27" t="b">
        <v>0</v>
      </c>
      <c r="AS1526" s="27" t="b">
        <v>0</v>
      </c>
      <c r="AT1526" s="27" t="b">
        <v>0</v>
      </c>
      <c r="AU1526" s="27" t="b">
        <v>0</v>
      </c>
      <c r="AV1526" s="27" t="b">
        <v>0</v>
      </c>
      <c r="AW1526" s="27" t="b">
        <v>0</v>
      </c>
      <c r="AX1526" s="27" t="b">
        <v>0</v>
      </c>
      <c r="AY1526" s="27" t="b">
        <v>0</v>
      </c>
      <c r="AZ1526" s="29" t="s">
        <v>101</v>
      </c>
    </row>
    <row r="1527">
      <c r="A1527" s="9" t="s">
        <v>7134</v>
      </c>
      <c r="B1527" s="42" t="s">
        <v>7135</v>
      </c>
      <c r="C1527" s="48" t="s">
        <v>7136</v>
      </c>
      <c r="E1527" s="12">
        <v>3.0</v>
      </c>
      <c r="F1527" s="10"/>
      <c r="G1527" s="14" t="s">
        <v>7137</v>
      </c>
      <c r="H1527" s="15" t="b">
        <v>1</v>
      </c>
      <c r="I1527" s="16" t="b">
        <v>0</v>
      </c>
      <c r="J1527" s="16" t="b">
        <v>0</v>
      </c>
      <c r="K1527" s="16" t="b">
        <v>0</v>
      </c>
      <c r="L1527" s="17" t="b">
        <v>0</v>
      </c>
      <c r="M1527" s="18" t="s">
        <v>7138</v>
      </c>
      <c r="O1527" s="40"/>
      <c r="P1527" s="15" t="b">
        <v>1</v>
      </c>
      <c r="Q1527" s="22" t="b">
        <v>1</v>
      </c>
      <c r="R1527" s="23" t="b">
        <v>1</v>
      </c>
      <c r="X1527" s="39"/>
      <c r="AI1527" s="41"/>
      <c r="AJ1527" s="39"/>
      <c r="AO1527" s="40"/>
    </row>
    <row r="1528">
      <c r="A1528" s="30" t="s">
        <v>7139</v>
      </c>
      <c r="B1528" s="37"/>
      <c r="C1528" s="44" t="s">
        <v>7140</v>
      </c>
      <c r="D1528" s="54" t="s">
        <v>7141</v>
      </c>
      <c r="E1528" s="34">
        <v>1.0</v>
      </c>
      <c r="F1528" s="35" t="s">
        <v>1878</v>
      </c>
      <c r="G1528" s="36" t="s">
        <v>7142</v>
      </c>
      <c r="H1528" s="21" t="b">
        <v>0</v>
      </c>
      <c r="I1528" s="16" t="b">
        <v>0</v>
      </c>
      <c r="J1528" s="16" t="b">
        <v>0</v>
      </c>
      <c r="K1528" s="16" t="b">
        <v>0</v>
      </c>
      <c r="L1528" s="23" t="b">
        <v>1</v>
      </c>
      <c r="M1528" s="18" t="s">
        <v>2505</v>
      </c>
      <c r="N1528" s="37"/>
      <c r="O1528" s="38"/>
      <c r="P1528" s="21" t="b">
        <v>0</v>
      </c>
      <c r="Q1528" s="16" t="b">
        <v>0</v>
      </c>
      <c r="R1528" s="23" t="b">
        <v>1</v>
      </c>
      <c r="X1528" s="39"/>
      <c r="AI1528" s="41"/>
      <c r="AJ1528" s="26" t="b">
        <v>0</v>
      </c>
      <c r="AK1528" s="27" t="b">
        <v>0</v>
      </c>
      <c r="AL1528" s="27" t="b">
        <v>0</v>
      </c>
      <c r="AM1528" s="27" t="b">
        <v>0</v>
      </c>
      <c r="AN1528" s="27" t="b">
        <v>0</v>
      </c>
      <c r="AO1528" s="28" t="b">
        <v>0</v>
      </c>
      <c r="AP1528" s="27" t="b">
        <v>0</v>
      </c>
      <c r="AQ1528" s="27" t="b">
        <v>0</v>
      </c>
      <c r="AR1528" s="27" t="b">
        <v>0</v>
      </c>
      <c r="AS1528" s="27" t="b">
        <v>0</v>
      </c>
      <c r="AT1528" s="27" t="b">
        <v>0</v>
      </c>
      <c r="AU1528" s="27" t="b">
        <v>0</v>
      </c>
      <c r="AV1528" s="27" t="b">
        <v>0</v>
      </c>
      <c r="AW1528" s="27" t="b">
        <v>0</v>
      </c>
      <c r="AX1528" s="27" t="b">
        <v>0</v>
      </c>
      <c r="AY1528" s="27" t="b">
        <v>0</v>
      </c>
      <c r="AZ1528" s="29"/>
    </row>
    <row r="1529">
      <c r="A1529" s="9" t="s">
        <v>7143</v>
      </c>
      <c r="B1529" s="42" t="s">
        <v>7144</v>
      </c>
      <c r="C1529" s="48" t="s">
        <v>7145</v>
      </c>
      <c r="D1529" s="50" t="s">
        <v>7146</v>
      </c>
      <c r="E1529" s="12">
        <v>10.0</v>
      </c>
      <c r="F1529" s="13" t="s">
        <v>7147</v>
      </c>
      <c r="G1529" s="14" t="s">
        <v>7148</v>
      </c>
      <c r="H1529" s="15" t="b">
        <v>1</v>
      </c>
      <c r="I1529" s="16" t="b">
        <v>0</v>
      </c>
      <c r="J1529" s="16" t="b">
        <v>0</v>
      </c>
      <c r="K1529" s="16" t="b">
        <v>0</v>
      </c>
      <c r="L1529" s="17" t="b">
        <v>0</v>
      </c>
      <c r="M1529" s="18" t="s">
        <v>7149</v>
      </c>
      <c r="O1529" s="40"/>
      <c r="P1529" s="15" t="b">
        <v>1</v>
      </c>
      <c r="Q1529" s="22" t="b">
        <v>1</v>
      </c>
      <c r="R1529" s="23" t="b">
        <v>1</v>
      </c>
      <c r="X1529" s="39"/>
      <c r="AI1529" s="41"/>
      <c r="AJ1529" s="39"/>
      <c r="AO1529" s="40"/>
    </row>
    <row r="1530">
      <c r="A1530" s="30" t="s">
        <v>7150</v>
      </c>
      <c r="B1530" s="31" t="s">
        <v>7151</v>
      </c>
      <c r="C1530" s="32"/>
      <c r="D1530" s="33"/>
      <c r="E1530" s="34">
        <v>200.0</v>
      </c>
      <c r="F1530" s="35"/>
      <c r="G1530" s="36" t="s">
        <v>7152</v>
      </c>
      <c r="H1530" s="21" t="b">
        <v>0</v>
      </c>
      <c r="I1530" s="16" t="b">
        <v>0</v>
      </c>
      <c r="J1530" s="16" t="b">
        <v>0</v>
      </c>
      <c r="K1530" s="16" t="b">
        <v>0</v>
      </c>
      <c r="L1530" s="23" t="b">
        <v>1</v>
      </c>
      <c r="M1530" s="18" t="s">
        <v>7153</v>
      </c>
      <c r="N1530" s="37"/>
      <c r="O1530" s="38"/>
      <c r="P1530" s="15" t="b">
        <v>1</v>
      </c>
      <c r="Q1530" s="16" t="b">
        <v>0</v>
      </c>
      <c r="R1530" s="17" t="b">
        <v>0</v>
      </c>
      <c r="X1530" s="39"/>
      <c r="AI1530" s="41"/>
      <c r="AJ1530" s="26" t="b">
        <v>0</v>
      </c>
      <c r="AK1530" s="27" t="b">
        <v>0</v>
      </c>
      <c r="AL1530" s="27" t="b">
        <v>0</v>
      </c>
      <c r="AM1530" s="27" t="b">
        <v>0</v>
      </c>
      <c r="AN1530" s="27" t="b">
        <v>0</v>
      </c>
      <c r="AO1530" s="28" t="b">
        <v>0</v>
      </c>
      <c r="AP1530" s="27" t="b">
        <v>0</v>
      </c>
      <c r="AQ1530" s="27" t="b">
        <v>0</v>
      </c>
      <c r="AR1530" s="27" t="b">
        <v>0</v>
      </c>
      <c r="AS1530" s="27" t="b">
        <v>0</v>
      </c>
      <c r="AT1530" s="27" t="b">
        <v>0</v>
      </c>
      <c r="AU1530" s="27" t="b">
        <v>0</v>
      </c>
      <c r="AV1530" s="27" t="b">
        <v>0</v>
      </c>
      <c r="AW1530" s="27" t="b">
        <v>0</v>
      </c>
      <c r="AX1530" s="27" t="b">
        <v>0</v>
      </c>
      <c r="AY1530" s="27" t="b">
        <v>0</v>
      </c>
      <c r="AZ1530" s="29"/>
    </row>
    <row r="1531">
      <c r="A1531" s="9" t="s">
        <v>7154</v>
      </c>
      <c r="B1531" s="42" t="s">
        <v>7155</v>
      </c>
      <c r="C1531" s="48" t="s">
        <v>7156</v>
      </c>
      <c r="D1531" s="50" t="s">
        <v>7157</v>
      </c>
      <c r="E1531" s="12">
        <v>350.0</v>
      </c>
      <c r="F1531" s="13" t="s">
        <v>7158</v>
      </c>
      <c r="G1531" s="14" t="s">
        <v>7159</v>
      </c>
      <c r="H1531" s="15" t="b">
        <v>1</v>
      </c>
      <c r="I1531" s="16" t="b">
        <v>0</v>
      </c>
      <c r="J1531" s="16" t="b">
        <v>0</v>
      </c>
      <c r="K1531" s="16" t="b">
        <v>0</v>
      </c>
      <c r="L1531" s="17" t="b">
        <v>0</v>
      </c>
      <c r="M1531" s="18" t="s">
        <v>7160</v>
      </c>
      <c r="O1531" s="40"/>
      <c r="P1531" s="21" t="b">
        <v>0</v>
      </c>
      <c r="Q1531" s="22" t="b">
        <v>1</v>
      </c>
      <c r="R1531" s="23" t="b">
        <v>1</v>
      </c>
      <c r="X1531" s="39"/>
      <c r="AI1531" s="41"/>
      <c r="AJ1531" s="39"/>
      <c r="AO1531" s="40"/>
    </row>
    <row r="1532">
      <c r="A1532" s="30" t="s">
        <v>7161</v>
      </c>
      <c r="B1532" s="31" t="s">
        <v>7162</v>
      </c>
      <c r="C1532" s="32"/>
      <c r="D1532" s="54" t="s">
        <v>7163</v>
      </c>
      <c r="E1532" s="34">
        <v>10.0</v>
      </c>
      <c r="F1532" s="35"/>
      <c r="G1532" s="36" t="s">
        <v>7164</v>
      </c>
      <c r="H1532" s="21" t="b">
        <v>0</v>
      </c>
      <c r="I1532" s="16" t="b">
        <v>0</v>
      </c>
      <c r="J1532" s="16" t="b">
        <v>0</v>
      </c>
      <c r="K1532" s="16" t="b">
        <v>0</v>
      </c>
      <c r="L1532" s="23" t="b">
        <v>1</v>
      </c>
      <c r="M1532" s="18" t="s">
        <v>7165</v>
      </c>
      <c r="N1532" s="37"/>
      <c r="O1532" s="38"/>
      <c r="P1532" s="15" t="b">
        <v>1</v>
      </c>
      <c r="Q1532" s="16" t="b">
        <v>0</v>
      </c>
      <c r="R1532" s="23" t="b">
        <v>1</v>
      </c>
      <c r="X1532" s="39"/>
      <c r="AI1532" s="41"/>
      <c r="AJ1532" s="26" t="b">
        <v>0</v>
      </c>
      <c r="AK1532" s="27" t="b">
        <v>0</v>
      </c>
      <c r="AL1532" s="27" t="b">
        <v>0</v>
      </c>
      <c r="AM1532" s="27" t="b">
        <v>0</v>
      </c>
      <c r="AN1532" s="27" t="b">
        <v>0</v>
      </c>
      <c r="AO1532" s="28" t="b">
        <v>0</v>
      </c>
      <c r="AP1532" s="27" t="b">
        <v>0</v>
      </c>
      <c r="AQ1532" s="27" t="b">
        <v>0</v>
      </c>
      <c r="AR1532" s="27" t="b">
        <v>0</v>
      </c>
      <c r="AS1532" s="27" t="b">
        <v>0</v>
      </c>
      <c r="AT1532" s="27" t="b">
        <v>0</v>
      </c>
      <c r="AU1532" s="27" t="b">
        <v>0</v>
      </c>
      <c r="AV1532" s="27" t="b">
        <v>0</v>
      </c>
      <c r="AW1532" s="27" t="b">
        <v>0</v>
      </c>
      <c r="AX1532" s="27" t="b">
        <v>0</v>
      </c>
      <c r="AY1532" s="27" t="b">
        <v>0</v>
      </c>
      <c r="AZ1532" s="29"/>
    </row>
    <row r="1533">
      <c r="A1533" s="9" t="s">
        <v>7166</v>
      </c>
      <c r="B1533" s="10"/>
      <c r="C1533" s="48" t="s">
        <v>7167</v>
      </c>
      <c r="E1533" s="12">
        <v>300.0</v>
      </c>
      <c r="F1533" s="10"/>
      <c r="G1533" s="14" t="s">
        <v>7168</v>
      </c>
      <c r="H1533" s="15" t="b">
        <v>1</v>
      </c>
      <c r="I1533" s="16" t="b">
        <v>0</v>
      </c>
      <c r="J1533" s="16" t="b">
        <v>0</v>
      </c>
      <c r="K1533" s="16" t="b">
        <v>0</v>
      </c>
      <c r="L1533" s="17" t="b">
        <v>0</v>
      </c>
      <c r="M1533" s="18" t="s">
        <v>844</v>
      </c>
      <c r="O1533" s="40"/>
      <c r="P1533" s="15" t="b">
        <v>1</v>
      </c>
      <c r="Q1533" s="16" t="b">
        <v>0</v>
      </c>
      <c r="R1533" s="17" t="b">
        <v>0</v>
      </c>
      <c r="X1533" s="39"/>
      <c r="AI1533" s="41"/>
      <c r="AJ1533" s="39"/>
      <c r="AO1533" s="40"/>
    </row>
    <row r="1534">
      <c r="A1534" s="9" t="s">
        <v>7169</v>
      </c>
      <c r="B1534" s="42" t="s">
        <v>7170</v>
      </c>
      <c r="C1534" s="11"/>
      <c r="E1534" s="12">
        <v>10.0</v>
      </c>
      <c r="F1534" s="10"/>
      <c r="G1534" s="14" t="s">
        <v>7171</v>
      </c>
      <c r="H1534" s="15" t="b">
        <v>1</v>
      </c>
      <c r="I1534" s="16" t="b">
        <v>0</v>
      </c>
      <c r="J1534" s="16" t="b">
        <v>0</v>
      </c>
      <c r="K1534" s="16" t="b">
        <v>0</v>
      </c>
      <c r="L1534" s="17" t="b">
        <v>0</v>
      </c>
      <c r="M1534" s="18" t="s">
        <v>7172</v>
      </c>
      <c r="O1534" s="40"/>
      <c r="P1534" s="15" t="b">
        <v>1</v>
      </c>
      <c r="Q1534" s="22" t="b">
        <v>1</v>
      </c>
      <c r="R1534" s="23" t="b">
        <v>1</v>
      </c>
      <c r="X1534" s="39"/>
      <c r="AI1534" s="41"/>
      <c r="AJ1534" s="39"/>
      <c r="AO1534" s="40"/>
    </row>
    <row r="1535">
      <c r="A1535" s="45" t="s">
        <v>7173</v>
      </c>
      <c r="B1535" s="37" t="s">
        <v>7174</v>
      </c>
      <c r="C1535" s="67"/>
      <c r="D1535" s="29"/>
      <c r="E1535" s="46">
        <v>1.0</v>
      </c>
      <c r="F1535" s="29"/>
      <c r="G1535" s="47" t="s">
        <v>7175</v>
      </c>
      <c r="H1535" s="21" t="b">
        <v>0</v>
      </c>
      <c r="I1535" s="16" t="b">
        <v>0</v>
      </c>
      <c r="J1535" s="22" t="b">
        <v>1</v>
      </c>
      <c r="K1535" s="16" t="b">
        <v>0</v>
      </c>
      <c r="L1535" s="17" t="b">
        <v>0</v>
      </c>
      <c r="M1535" s="18"/>
      <c r="O1535" s="40"/>
      <c r="P1535" s="26" t="b">
        <v>0</v>
      </c>
      <c r="Q1535" s="27" t="b">
        <v>0</v>
      </c>
      <c r="R1535" s="28" t="b">
        <v>0</v>
      </c>
      <c r="X1535" s="39"/>
      <c r="AI1535" s="41"/>
      <c r="AJ1535" s="26" t="b">
        <v>0</v>
      </c>
      <c r="AK1535" s="63" t="b">
        <v>1</v>
      </c>
      <c r="AL1535" s="63" t="b">
        <v>1</v>
      </c>
      <c r="AM1535" s="27" t="b">
        <v>0</v>
      </c>
      <c r="AN1535" s="27" t="b">
        <v>0</v>
      </c>
      <c r="AO1535" s="28" t="b">
        <v>0</v>
      </c>
      <c r="AP1535" s="27" t="b">
        <v>0</v>
      </c>
      <c r="AQ1535" s="27" t="b">
        <v>0</v>
      </c>
      <c r="AR1535" s="27" t="b">
        <v>0</v>
      </c>
      <c r="AS1535" s="27" t="b">
        <v>0</v>
      </c>
      <c r="AT1535" s="63" t="b">
        <v>1</v>
      </c>
      <c r="AU1535" s="27" t="b">
        <v>0</v>
      </c>
      <c r="AV1535" s="27" t="b">
        <v>0</v>
      </c>
      <c r="AW1535" s="27" t="b">
        <v>0</v>
      </c>
      <c r="AX1535" s="27" t="b">
        <v>0</v>
      </c>
      <c r="AY1535" s="27" t="b">
        <v>0</v>
      </c>
      <c r="AZ1535" s="29" t="s">
        <v>101</v>
      </c>
    </row>
    <row r="1536">
      <c r="A1536" s="45" t="s">
        <v>7176</v>
      </c>
      <c r="B1536" s="37" t="s">
        <v>7177</v>
      </c>
      <c r="C1536" s="32">
        <v>9.19823341084E11</v>
      </c>
      <c r="D1536" s="33"/>
      <c r="E1536" s="46">
        <v>10.0</v>
      </c>
      <c r="F1536" s="29"/>
      <c r="G1536" s="47" t="s">
        <v>7178</v>
      </c>
      <c r="H1536" s="21" t="b">
        <v>0</v>
      </c>
      <c r="I1536" s="16" t="b">
        <v>0</v>
      </c>
      <c r="J1536" s="16" t="b">
        <v>0</v>
      </c>
      <c r="K1536" s="22" t="b">
        <v>1</v>
      </c>
      <c r="L1536" s="17" t="b">
        <v>0</v>
      </c>
      <c r="M1536" s="18"/>
      <c r="N1536" s="37" t="s">
        <v>2892</v>
      </c>
      <c r="O1536" s="38" t="s">
        <v>7179</v>
      </c>
      <c r="P1536" s="26" t="b">
        <v>0</v>
      </c>
      <c r="Q1536" s="27" t="b">
        <v>0</v>
      </c>
      <c r="R1536" s="28" t="b">
        <v>0</v>
      </c>
      <c r="X1536" s="39"/>
      <c r="AI1536" s="41"/>
      <c r="AJ1536" s="26" t="b">
        <v>0</v>
      </c>
      <c r="AK1536" s="27" t="b">
        <v>0</v>
      </c>
      <c r="AL1536" s="27" t="b">
        <v>0</v>
      </c>
      <c r="AM1536" s="27" t="b">
        <v>0</v>
      </c>
      <c r="AN1536" s="27" t="b">
        <v>0</v>
      </c>
      <c r="AO1536" s="28" t="b">
        <v>0</v>
      </c>
      <c r="AP1536" s="27" t="b">
        <v>0</v>
      </c>
      <c r="AQ1536" s="27" t="b">
        <v>0</v>
      </c>
      <c r="AR1536" s="27" t="b">
        <v>0</v>
      </c>
      <c r="AS1536" s="27" t="b">
        <v>0</v>
      </c>
      <c r="AT1536" s="27" t="b">
        <v>0</v>
      </c>
      <c r="AU1536" s="27" t="b">
        <v>0</v>
      </c>
      <c r="AV1536" s="27" t="b">
        <v>0</v>
      </c>
      <c r="AW1536" s="27" t="b">
        <v>0</v>
      </c>
      <c r="AX1536" s="27" t="b">
        <v>0</v>
      </c>
      <c r="AY1536" s="27" t="b">
        <v>0</v>
      </c>
      <c r="AZ1536" s="29"/>
    </row>
    <row r="1537">
      <c r="A1537" s="9" t="s">
        <v>7180</v>
      </c>
      <c r="B1537" s="42" t="s">
        <v>7181</v>
      </c>
      <c r="C1537" s="48" t="s">
        <v>7182</v>
      </c>
      <c r="E1537" s="12" t="s">
        <v>7183</v>
      </c>
      <c r="F1537" s="42" t="s">
        <v>7184</v>
      </c>
      <c r="G1537" s="14" t="s">
        <v>7184</v>
      </c>
      <c r="H1537" s="15" t="b">
        <v>1</v>
      </c>
      <c r="I1537" s="16" t="b">
        <v>0</v>
      </c>
      <c r="J1537" s="16" t="b">
        <v>0</v>
      </c>
      <c r="K1537" s="16" t="b">
        <v>0</v>
      </c>
      <c r="L1537" s="17" t="b">
        <v>0</v>
      </c>
      <c r="M1537" s="18" t="s">
        <v>7185</v>
      </c>
      <c r="O1537" s="40"/>
      <c r="P1537" s="15" t="b">
        <v>1</v>
      </c>
      <c r="Q1537" s="22" t="b">
        <v>1</v>
      </c>
      <c r="R1537" s="17" t="b">
        <v>0</v>
      </c>
      <c r="X1537" s="39"/>
      <c r="AI1537" s="41"/>
      <c r="AJ1537" s="39"/>
      <c r="AO1537" s="40"/>
    </row>
    <row r="1538">
      <c r="A1538" s="30" t="s">
        <v>7186</v>
      </c>
      <c r="B1538" s="31" t="s">
        <v>7187</v>
      </c>
      <c r="C1538" s="44" t="s">
        <v>7188</v>
      </c>
      <c r="D1538" s="54" t="s">
        <v>7189</v>
      </c>
      <c r="E1538" s="60"/>
      <c r="F1538" s="35"/>
      <c r="G1538" s="36" t="s">
        <v>7190</v>
      </c>
      <c r="H1538" s="21" t="b">
        <v>0</v>
      </c>
      <c r="I1538" s="16" t="b">
        <v>0</v>
      </c>
      <c r="J1538" s="16" t="b">
        <v>0</v>
      </c>
      <c r="K1538" s="16" t="b">
        <v>0</v>
      </c>
      <c r="L1538" s="23" t="b">
        <v>1</v>
      </c>
      <c r="M1538" s="18" t="s">
        <v>564</v>
      </c>
      <c r="N1538" s="37"/>
      <c r="O1538" s="38"/>
      <c r="P1538" s="15" t="b">
        <v>1</v>
      </c>
      <c r="Q1538" s="22" t="b">
        <v>1</v>
      </c>
      <c r="R1538" s="23" t="b">
        <v>1</v>
      </c>
      <c r="X1538" s="39"/>
      <c r="AI1538" s="41"/>
      <c r="AJ1538" s="26" t="b">
        <v>0</v>
      </c>
      <c r="AK1538" s="27" t="b">
        <v>0</v>
      </c>
      <c r="AL1538" s="27" t="b">
        <v>0</v>
      </c>
      <c r="AM1538" s="27" t="b">
        <v>0</v>
      </c>
      <c r="AN1538" s="27" t="b">
        <v>0</v>
      </c>
      <c r="AO1538" s="28" t="b">
        <v>0</v>
      </c>
      <c r="AP1538" s="27" t="b">
        <v>0</v>
      </c>
      <c r="AQ1538" s="27" t="b">
        <v>0</v>
      </c>
      <c r="AR1538" s="27" t="b">
        <v>0</v>
      </c>
      <c r="AS1538" s="27" t="b">
        <v>0</v>
      </c>
      <c r="AT1538" s="27" t="b">
        <v>0</v>
      </c>
      <c r="AU1538" s="27" t="b">
        <v>0</v>
      </c>
      <c r="AV1538" s="27" t="b">
        <v>0</v>
      </c>
      <c r="AW1538" s="27" t="b">
        <v>0</v>
      </c>
      <c r="AX1538" s="27" t="b">
        <v>0</v>
      </c>
      <c r="AY1538" s="27" t="b">
        <v>0</v>
      </c>
      <c r="AZ1538" s="29"/>
    </row>
    <row r="1539">
      <c r="A1539" s="30" t="s">
        <v>7191</v>
      </c>
      <c r="B1539" s="37"/>
      <c r="C1539" s="44" t="s">
        <v>7192</v>
      </c>
      <c r="D1539" s="33"/>
      <c r="E1539" s="34">
        <v>1.0</v>
      </c>
      <c r="F1539" s="35"/>
      <c r="G1539" s="36" t="s">
        <v>7193</v>
      </c>
      <c r="H1539" s="21" t="b">
        <v>0</v>
      </c>
      <c r="I1539" s="16" t="b">
        <v>0</v>
      </c>
      <c r="J1539" s="16" t="b">
        <v>0</v>
      </c>
      <c r="K1539" s="16" t="b">
        <v>0</v>
      </c>
      <c r="L1539" s="23" t="b">
        <v>1</v>
      </c>
      <c r="M1539" s="18" t="s">
        <v>216</v>
      </c>
      <c r="N1539" s="37"/>
      <c r="O1539" s="38"/>
      <c r="P1539" s="21" t="b">
        <v>0</v>
      </c>
      <c r="Q1539" s="16" t="b">
        <v>0</v>
      </c>
      <c r="R1539" s="23" t="b">
        <v>1</v>
      </c>
      <c r="X1539" s="39"/>
      <c r="AI1539" s="41"/>
      <c r="AJ1539" s="26" t="b">
        <v>0</v>
      </c>
      <c r="AK1539" s="27" t="b">
        <v>0</v>
      </c>
      <c r="AL1539" s="27" t="b">
        <v>0</v>
      </c>
      <c r="AM1539" s="27" t="b">
        <v>0</v>
      </c>
      <c r="AN1539" s="27" t="b">
        <v>0</v>
      </c>
      <c r="AO1539" s="28" t="b">
        <v>0</v>
      </c>
      <c r="AP1539" s="27" t="b">
        <v>0</v>
      </c>
      <c r="AQ1539" s="27" t="b">
        <v>0</v>
      </c>
      <c r="AR1539" s="27" t="b">
        <v>0</v>
      </c>
      <c r="AS1539" s="27" t="b">
        <v>0</v>
      </c>
      <c r="AT1539" s="27" t="b">
        <v>0</v>
      </c>
      <c r="AU1539" s="27" t="b">
        <v>0</v>
      </c>
      <c r="AV1539" s="27" t="b">
        <v>0</v>
      </c>
      <c r="AW1539" s="27" t="b">
        <v>0</v>
      </c>
      <c r="AX1539" s="27" t="b">
        <v>0</v>
      </c>
      <c r="AY1539" s="27" t="b">
        <v>0</v>
      </c>
      <c r="AZ1539" s="29"/>
    </row>
    <row r="1540">
      <c r="A1540" s="30" t="s">
        <v>7194</v>
      </c>
      <c r="B1540" s="37"/>
      <c r="C1540" s="32"/>
      <c r="D1540" s="54" t="s">
        <v>7195</v>
      </c>
      <c r="E1540" s="34">
        <v>1.0</v>
      </c>
      <c r="F1540" s="35"/>
      <c r="G1540" s="36" t="s">
        <v>7196</v>
      </c>
      <c r="H1540" s="21" t="b">
        <v>0</v>
      </c>
      <c r="I1540" s="16" t="b">
        <v>0</v>
      </c>
      <c r="J1540" s="16" t="b">
        <v>0</v>
      </c>
      <c r="K1540" s="16" t="b">
        <v>0</v>
      </c>
      <c r="L1540" s="23" t="b">
        <v>1</v>
      </c>
      <c r="M1540" s="18" t="s">
        <v>7197</v>
      </c>
      <c r="N1540" s="37"/>
      <c r="O1540" s="38"/>
      <c r="P1540" s="21" t="b">
        <v>0</v>
      </c>
      <c r="Q1540" s="16" t="b">
        <v>0</v>
      </c>
      <c r="R1540" s="23" t="b">
        <v>1</v>
      </c>
      <c r="X1540" s="39"/>
      <c r="AI1540" s="41"/>
      <c r="AJ1540" s="26" t="b">
        <v>0</v>
      </c>
      <c r="AK1540" s="27" t="b">
        <v>0</v>
      </c>
      <c r="AL1540" s="27" t="b">
        <v>0</v>
      </c>
      <c r="AM1540" s="27" t="b">
        <v>0</v>
      </c>
      <c r="AN1540" s="27" t="b">
        <v>0</v>
      </c>
      <c r="AO1540" s="28" t="b">
        <v>0</v>
      </c>
      <c r="AP1540" s="27" t="b">
        <v>0</v>
      </c>
      <c r="AQ1540" s="27" t="b">
        <v>0</v>
      </c>
      <c r="AR1540" s="27" t="b">
        <v>0</v>
      </c>
      <c r="AS1540" s="27" t="b">
        <v>0</v>
      </c>
      <c r="AT1540" s="27" t="b">
        <v>0</v>
      </c>
      <c r="AU1540" s="27" t="b">
        <v>0</v>
      </c>
      <c r="AV1540" s="27" t="b">
        <v>0</v>
      </c>
      <c r="AW1540" s="27" t="b">
        <v>0</v>
      </c>
      <c r="AX1540" s="27" t="b">
        <v>0</v>
      </c>
      <c r="AY1540" s="27" t="b">
        <v>0</v>
      </c>
      <c r="AZ1540" s="29"/>
    </row>
    <row r="1541">
      <c r="A1541" s="9" t="s">
        <v>7198</v>
      </c>
      <c r="B1541" s="42" t="s">
        <v>7199</v>
      </c>
      <c r="C1541" s="48" t="s">
        <v>7200</v>
      </c>
      <c r="D1541" s="50" t="s">
        <v>7201</v>
      </c>
      <c r="E1541" s="12">
        <v>5.0</v>
      </c>
      <c r="F1541" s="10"/>
      <c r="G1541" s="14" t="s">
        <v>7202</v>
      </c>
      <c r="H1541" s="15" t="b">
        <v>1</v>
      </c>
      <c r="I1541" s="16" t="b">
        <v>0</v>
      </c>
      <c r="J1541" s="16" t="b">
        <v>0</v>
      </c>
      <c r="K1541" s="16" t="b">
        <v>0</v>
      </c>
      <c r="L1541" s="17" t="b">
        <v>0</v>
      </c>
      <c r="M1541" s="18" t="s">
        <v>7203</v>
      </c>
      <c r="O1541" s="40"/>
      <c r="P1541" s="15" t="b">
        <v>1</v>
      </c>
      <c r="Q1541" s="22" t="b">
        <v>1</v>
      </c>
      <c r="R1541" s="17" t="b">
        <v>0</v>
      </c>
      <c r="X1541" s="39"/>
      <c r="AI1541" s="41"/>
      <c r="AJ1541" s="39"/>
      <c r="AO1541" s="40"/>
    </row>
    <row r="1542">
      <c r="A1542" s="9" t="s">
        <v>7204</v>
      </c>
      <c r="B1542" s="10"/>
      <c r="C1542" s="11"/>
      <c r="E1542" s="12">
        <v>2.0</v>
      </c>
      <c r="F1542" s="13" t="s">
        <v>7205</v>
      </c>
      <c r="G1542" s="14" t="s">
        <v>7206</v>
      </c>
      <c r="H1542" s="15" t="b">
        <v>1</v>
      </c>
      <c r="I1542" s="16" t="b">
        <v>0</v>
      </c>
      <c r="J1542" s="16" t="b">
        <v>0</v>
      </c>
      <c r="K1542" s="16" t="b">
        <v>0</v>
      </c>
      <c r="L1542" s="17" t="b">
        <v>0</v>
      </c>
      <c r="M1542" s="18" t="s">
        <v>7207</v>
      </c>
      <c r="O1542" s="40"/>
      <c r="P1542" s="15" t="b">
        <v>1</v>
      </c>
      <c r="Q1542" s="16" t="b">
        <v>0</v>
      </c>
      <c r="R1542" s="17" t="b">
        <v>0</v>
      </c>
      <c r="X1542" s="39"/>
      <c r="AI1542" s="41"/>
      <c r="AJ1542" s="39"/>
      <c r="AO1542" s="40"/>
    </row>
    <row r="1543">
      <c r="A1543" s="45" t="s">
        <v>7208</v>
      </c>
      <c r="B1543" s="37"/>
      <c r="C1543" s="32">
        <v>9.23314142013E11</v>
      </c>
      <c r="D1543" s="33"/>
      <c r="E1543" s="62"/>
      <c r="F1543" s="29"/>
      <c r="G1543" s="47"/>
      <c r="H1543" s="21" t="b">
        <v>0</v>
      </c>
      <c r="I1543" s="16" t="b">
        <v>0</v>
      </c>
      <c r="J1543" s="16" t="b">
        <v>0</v>
      </c>
      <c r="K1543" s="22" t="b">
        <v>1</v>
      </c>
      <c r="L1543" s="17" t="b">
        <v>0</v>
      </c>
      <c r="M1543" s="18"/>
      <c r="N1543" s="37" t="s">
        <v>792</v>
      </c>
      <c r="O1543" s="49"/>
      <c r="P1543" s="26" t="b">
        <v>0</v>
      </c>
      <c r="Q1543" s="27" t="b">
        <v>0</v>
      </c>
      <c r="R1543" s="28" t="b">
        <v>0</v>
      </c>
      <c r="X1543" s="39"/>
      <c r="AI1543" s="41"/>
      <c r="AJ1543" s="26" t="b">
        <v>0</v>
      </c>
      <c r="AK1543" s="27" t="b">
        <v>0</v>
      </c>
      <c r="AL1543" s="27" t="b">
        <v>0</v>
      </c>
      <c r="AM1543" s="27" t="b">
        <v>0</v>
      </c>
      <c r="AN1543" s="27" t="b">
        <v>0</v>
      </c>
      <c r="AO1543" s="28" t="b">
        <v>0</v>
      </c>
      <c r="AP1543" s="27" t="b">
        <v>0</v>
      </c>
      <c r="AQ1543" s="27" t="b">
        <v>0</v>
      </c>
      <c r="AR1543" s="27" t="b">
        <v>0</v>
      </c>
      <c r="AS1543" s="27" t="b">
        <v>0</v>
      </c>
      <c r="AT1543" s="27" t="b">
        <v>0</v>
      </c>
      <c r="AU1543" s="27" t="b">
        <v>0</v>
      </c>
      <c r="AV1543" s="27" t="b">
        <v>0</v>
      </c>
      <c r="AW1543" s="27" t="b">
        <v>0</v>
      </c>
      <c r="AX1543" s="27" t="b">
        <v>0</v>
      </c>
      <c r="AY1543" s="27" t="b">
        <v>0</v>
      </c>
      <c r="AZ1543" s="29"/>
    </row>
    <row r="1544">
      <c r="A1544" s="45" t="s">
        <v>7209</v>
      </c>
      <c r="B1544" s="37" t="s">
        <v>7210</v>
      </c>
      <c r="C1544" s="32" t="s">
        <v>7211</v>
      </c>
      <c r="D1544" s="33" t="s">
        <v>7212</v>
      </c>
      <c r="E1544" s="46">
        <v>2.0</v>
      </c>
      <c r="F1544" s="33" t="s">
        <v>7213</v>
      </c>
      <c r="G1544" s="47" t="s">
        <v>7214</v>
      </c>
      <c r="H1544" s="21" t="b">
        <v>0</v>
      </c>
      <c r="I1544" s="16" t="b">
        <v>0</v>
      </c>
      <c r="J1544" s="22" t="b">
        <v>1</v>
      </c>
      <c r="K1544" s="16" t="b">
        <v>0</v>
      </c>
      <c r="L1544" s="17" t="b">
        <v>0</v>
      </c>
      <c r="M1544" s="18"/>
      <c r="O1544" s="40"/>
      <c r="P1544" s="66" t="b">
        <v>1</v>
      </c>
      <c r="Q1544" s="27" t="b">
        <v>0</v>
      </c>
      <c r="R1544" s="28" t="b">
        <v>0</v>
      </c>
      <c r="X1544" s="39"/>
      <c r="AI1544" s="41"/>
      <c r="AJ1544" s="66" t="b">
        <v>1</v>
      </c>
      <c r="AK1544" s="27" t="b">
        <v>0</v>
      </c>
      <c r="AL1544" s="27" t="b">
        <v>0</v>
      </c>
      <c r="AM1544" s="27" t="b">
        <v>0</v>
      </c>
      <c r="AN1544" s="27" t="b">
        <v>0</v>
      </c>
      <c r="AO1544" s="28" t="b">
        <v>0</v>
      </c>
      <c r="AP1544" s="27" t="b">
        <v>0</v>
      </c>
      <c r="AQ1544" s="63" t="b">
        <v>1</v>
      </c>
      <c r="AR1544" s="63" t="b">
        <v>1</v>
      </c>
      <c r="AS1544" s="63" t="b">
        <v>1</v>
      </c>
      <c r="AT1544" s="27" t="b">
        <v>0</v>
      </c>
      <c r="AU1544" s="27" t="b">
        <v>0</v>
      </c>
      <c r="AV1544" s="27" t="b">
        <v>0</v>
      </c>
      <c r="AW1544" s="63" t="b">
        <v>1</v>
      </c>
      <c r="AX1544" s="27" t="b">
        <v>0</v>
      </c>
      <c r="AY1544" s="27" t="b">
        <v>0</v>
      </c>
      <c r="AZ1544" s="29" t="s">
        <v>101</v>
      </c>
    </row>
    <row r="1545">
      <c r="A1545" s="9" t="s">
        <v>7215</v>
      </c>
      <c r="B1545" s="42" t="s">
        <v>7216</v>
      </c>
      <c r="C1545" s="48" t="s">
        <v>7217</v>
      </c>
      <c r="D1545" s="50" t="s">
        <v>7218</v>
      </c>
      <c r="E1545" s="12">
        <v>265.0</v>
      </c>
      <c r="F1545" s="13" t="s">
        <v>7219</v>
      </c>
      <c r="G1545" s="14" t="s">
        <v>7220</v>
      </c>
      <c r="H1545" s="15" t="b">
        <v>1</v>
      </c>
      <c r="I1545" s="16" t="b">
        <v>0</v>
      </c>
      <c r="J1545" s="16" t="b">
        <v>0</v>
      </c>
      <c r="K1545" s="16" t="b">
        <v>0</v>
      </c>
      <c r="L1545" s="17" t="b">
        <v>0</v>
      </c>
      <c r="M1545" s="18" t="s">
        <v>7221</v>
      </c>
      <c r="O1545" s="40"/>
      <c r="P1545" s="15" t="b">
        <v>1</v>
      </c>
      <c r="Q1545" s="22" t="b">
        <v>1</v>
      </c>
      <c r="R1545" s="23" t="b">
        <v>1</v>
      </c>
      <c r="X1545" s="39"/>
      <c r="AI1545" s="41"/>
      <c r="AJ1545" s="39"/>
      <c r="AO1545" s="40"/>
    </row>
    <row r="1546">
      <c r="A1546" s="45" t="s">
        <v>7222</v>
      </c>
      <c r="B1546" s="37" t="s">
        <v>7223</v>
      </c>
      <c r="C1546" s="32"/>
      <c r="D1546" s="33"/>
      <c r="E1546" s="46">
        <v>1.0</v>
      </c>
      <c r="F1546" s="58" t="s">
        <v>7224</v>
      </c>
      <c r="G1546" s="47" t="s">
        <v>7225</v>
      </c>
      <c r="H1546" s="21" t="b">
        <v>0</v>
      </c>
      <c r="I1546" s="16" t="b">
        <v>0</v>
      </c>
      <c r="J1546" s="16" t="b">
        <v>0</v>
      </c>
      <c r="K1546" s="22" t="b">
        <v>1</v>
      </c>
      <c r="L1546" s="17" t="b">
        <v>0</v>
      </c>
      <c r="M1546" s="18"/>
      <c r="N1546" s="37" t="s">
        <v>7226</v>
      </c>
      <c r="O1546" s="38" t="s">
        <v>1739</v>
      </c>
      <c r="P1546" s="26" t="b">
        <v>0</v>
      </c>
      <c r="Q1546" s="27" t="b">
        <v>0</v>
      </c>
      <c r="R1546" s="28" t="b">
        <v>0</v>
      </c>
      <c r="X1546" s="39"/>
      <c r="AI1546" s="41"/>
      <c r="AJ1546" s="26" t="b">
        <v>0</v>
      </c>
      <c r="AK1546" s="27" t="b">
        <v>0</v>
      </c>
      <c r="AL1546" s="27" t="b">
        <v>0</v>
      </c>
      <c r="AM1546" s="27" t="b">
        <v>0</v>
      </c>
      <c r="AN1546" s="27" t="b">
        <v>0</v>
      </c>
      <c r="AO1546" s="28" t="b">
        <v>0</v>
      </c>
      <c r="AP1546" s="27" t="b">
        <v>0</v>
      </c>
      <c r="AQ1546" s="27" t="b">
        <v>0</v>
      </c>
      <c r="AR1546" s="27" t="b">
        <v>0</v>
      </c>
      <c r="AS1546" s="27" t="b">
        <v>0</v>
      </c>
      <c r="AT1546" s="27" t="b">
        <v>0</v>
      </c>
      <c r="AU1546" s="27" t="b">
        <v>0</v>
      </c>
      <c r="AV1546" s="27" t="b">
        <v>0</v>
      </c>
      <c r="AW1546" s="27" t="b">
        <v>0</v>
      </c>
      <c r="AX1546" s="27" t="b">
        <v>0</v>
      </c>
      <c r="AY1546" s="27" t="b">
        <v>0</v>
      </c>
      <c r="AZ1546" s="29"/>
    </row>
    <row r="1547">
      <c r="A1547" s="9" t="s">
        <v>7227</v>
      </c>
      <c r="B1547" s="42" t="s">
        <v>7228</v>
      </c>
      <c r="C1547" s="48" t="s">
        <v>7229</v>
      </c>
      <c r="D1547" s="50" t="s">
        <v>7230</v>
      </c>
      <c r="E1547" s="12">
        <v>4.0</v>
      </c>
      <c r="F1547" s="42" t="s">
        <v>3980</v>
      </c>
      <c r="G1547" s="14" t="s">
        <v>7231</v>
      </c>
      <c r="H1547" s="15" t="b">
        <v>1</v>
      </c>
      <c r="I1547" s="16" t="b">
        <v>0</v>
      </c>
      <c r="J1547" s="16" t="b">
        <v>0</v>
      </c>
      <c r="K1547" s="16" t="b">
        <v>0</v>
      </c>
      <c r="L1547" s="17" t="b">
        <v>0</v>
      </c>
      <c r="M1547" s="18" t="s">
        <v>7232</v>
      </c>
      <c r="O1547" s="40"/>
      <c r="P1547" s="15" t="b">
        <v>1</v>
      </c>
      <c r="Q1547" s="22" t="b">
        <v>1</v>
      </c>
      <c r="R1547" s="23" t="b">
        <v>1</v>
      </c>
      <c r="X1547" s="39"/>
      <c r="AI1547" s="41"/>
      <c r="AJ1547" s="39"/>
      <c r="AO1547" s="40"/>
    </row>
    <row r="1548">
      <c r="A1548" s="9" t="s">
        <v>7233</v>
      </c>
      <c r="B1548" s="42" t="s">
        <v>7234</v>
      </c>
      <c r="C1548" s="11"/>
      <c r="D1548" s="50" t="s">
        <v>7235</v>
      </c>
      <c r="E1548" s="12">
        <v>5.0</v>
      </c>
      <c r="F1548" s="10"/>
      <c r="G1548" s="14" t="s">
        <v>7236</v>
      </c>
      <c r="H1548" s="15" t="b">
        <v>1</v>
      </c>
      <c r="I1548" s="16" t="b">
        <v>0</v>
      </c>
      <c r="J1548" s="16" t="b">
        <v>0</v>
      </c>
      <c r="K1548" s="16" t="b">
        <v>0</v>
      </c>
      <c r="L1548" s="17" t="b">
        <v>0</v>
      </c>
      <c r="M1548" s="18" t="s">
        <v>7237</v>
      </c>
      <c r="O1548" s="40"/>
      <c r="P1548" s="15" t="b">
        <v>1</v>
      </c>
      <c r="Q1548" s="22" t="b">
        <v>1</v>
      </c>
      <c r="R1548" s="17" t="b">
        <v>0</v>
      </c>
      <c r="X1548" s="39"/>
      <c r="AI1548" s="41"/>
      <c r="AJ1548" s="39"/>
      <c r="AO1548" s="40"/>
    </row>
    <row r="1549">
      <c r="A1549" s="9" t="s">
        <v>7238</v>
      </c>
      <c r="B1549" s="42" t="s">
        <v>7239</v>
      </c>
      <c r="C1549" s="48" t="s">
        <v>7240</v>
      </c>
      <c r="D1549" s="50" t="s">
        <v>7241</v>
      </c>
      <c r="E1549" s="12">
        <v>1000.0</v>
      </c>
      <c r="F1549" s="10"/>
      <c r="G1549" s="14" t="s">
        <v>7242</v>
      </c>
      <c r="H1549" s="15" t="b">
        <v>1</v>
      </c>
      <c r="I1549" s="16" t="b">
        <v>0</v>
      </c>
      <c r="J1549" s="16" t="b">
        <v>0</v>
      </c>
      <c r="K1549" s="16" t="b">
        <v>0</v>
      </c>
      <c r="L1549" s="17" t="b">
        <v>0</v>
      </c>
      <c r="M1549" s="18" t="s">
        <v>2795</v>
      </c>
      <c r="O1549" s="40"/>
      <c r="P1549" s="21" t="b">
        <v>0</v>
      </c>
      <c r="Q1549" s="22" t="b">
        <v>1</v>
      </c>
      <c r="R1549" s="17" t="b">
        <v>0</v>
      </c>
      <c r="X1549" s="39"/>
      <c r="AI1549" s="41"/>
      <c r="AJ1549" s="39"/>
      <c r="AO1549" s="40"/>
    </row>
    <row r="1550">
      <c r="A1550" s="30" t="s">
        <v>7243</v>
      </c>
      <c r="B1550" s="31" t="s">
        <v>7244</v>
      </c>
      <c r="C1550" s="44" t="s">
        <v>7245</v>
      </c>
      <c r="D1550" s="54" t="s">
        <v>7246</v>
      </c>
      <c r="E1550" s="34">
        <v>10.0</v>
      </c>
      <c r="F1550" s="35"/>
      <c r="G1550" s="36" t="s">
        <v>7247</v>
      </c>
      <c r="H1550" s="21" t="b">
        <v>0</v>
      </c>
      <c r="I1550" s="16" t="b">
        <v>0</v>
      </c>
      <c r="J1550" s="16" t="b">
        <v>0</v>
      </c>
      <c r="K1550" s="16" t="b">
        <v>0</v>
      </c>
      <c r="L1550" s="23" t="b">
        <v>1</v>
      </c>
      <c r="M1550" s="18" t="s">
        <v>7248</v>
      </c>
      <c r="N1550" s="37"/>
      <c r="O1550" s="38"/>
      <c r="P1550" s="15" t="b">
        <v>1</v>
      </c>
      <c r="Q1550" s="22" t="b">
        <v>1</v>
      </c>
      <c r="R1550" s="23" t="b">
        <v>1</v>
      </c>
      <c r="X1550" s="39"/>
      <c r="AI1550" s="41"/>
      <c r="AJ1550" s="26" t="b">
        <v>0</v>
      </c>
      <c r="AK1550" s="27" t="b">
        <v>0</v>
      </c>
      <c r="AL1550" s="27" t="b">
        <v>0</v>
      </c>
      <c r="AM1550" s="27" t="b">
        <v>0</v>
      </c>
      <c r="AN1550" s="27" t="b">
        <v>0</v>
      </c>
      <c r="AO1550" s="28" t="b">
        <v>0</v>
      </c>
      <c r="AP1550" s="27" t="b">
        <v>0</v>
      </c>
      <c r="AQ1550" s="27" t="b">
        <v>0</v>
      </c>
      <c r="AR1550" s="27" t="b">
        <v>0</v>
      </c>
      <c r="AS1550" s="27" t="b">
        <v>0</v>
      </c>
      <c r="AT1550" s="27" t="b">
        <v>0</v>
      </c>
      <c r="AU1550" s="27" t="b">
        <v>0</v>
      </c>
      <c r="AV1550" s="27" t="b">
        <v>0</v>
      </c>
      <c r="AW1550" s="27" t="b">
        <v>0</v>
      </c>
      <c r="AX1550" s="27" t="b">
        <v>0</v>
      </c>
      <c r="AY1550" s="27" t="b">
        <v>0</v>
      </c>
      <c r="AZ1550" s="29"/>
    </row>
    <row r="1551">
      <c r="A1551" s="9" t="s">
        <v>7249</v>
      </c>
      <c r="B1551" s="42" t="s">
        <v>7250</v>
      </c>
      <c r="C1551" s="48" t="s">
        <v>7251</v>
      </c>
      <c r="D1551" s="50" t="s">
        <v>7252</v>
      </c>
      <c r="E1551" s="12">
        <v>200.0</v>
      </c>
      <c r="F1551" s="13" t="s">
        <v>7253</v>
      </c>
      <c r="G1551" s="14" t="s">
        <v>7254</v>
      </c>
      <c r="H1551" s="15" t="b">
        <v>1</v>
      </c>
      <c r="I1551" s="16" t="b">
        <v>0</v>
      </c>
      <c r="J1551" s="16" t="b">
        <v>0</v>
      </c>
      <c r="K1551" s="16" t="b">
        <v>0</v>
      </c>
      <c r="L1551" s="17" t="b">
        <v>0</v>
      </c>
      <c r="M1551" s="18" t="s">
        <v>7255</v>
      </c>
      <c r="N1551" s="19"/>
      <c r="O1551" s="20"/>
      <c r="P1551" s="21" t="b">
        <v>0</v>
      </c>
      <c r="Q1551" s="22" t="b">
        <v>1</v>
      </c>
      <c r="R1551" s="17" t="b">
        <v>0</v>
      </c>
      <c r="S1551" s="74"/>
      <c r="T1551" s="16"/>
      <c r="U1551" s="16"/>
      <c r="V1551" s="16"/>
      <c r="W1551" s="16"/>
      <c r="X1551" s="21"/>
      <c r="Y1551" s="16"/>
      <c r="Z1551" s="16"/>
      <c r="AA1551" s="16"/>
      <c r="AB1551" s="16"/>
      <c r="AC1551" s="16"/>
      <c r="AD1551" s="16"/>
      <c r="AE1551" s="16"/>
      <c r="AF1551" s="16"/>
      <c r="AG1551" s="16"/>
      <c r="AH1551" s="19"/>
      <c r="AI1551" s="25"/>
      <c r="AJ1551" s="26"/>
      <c r="AK1551" s="27"/>
      <c r="AL1551" s="27"/>
      <c r="AM1551" s="27"/>
      <c r="AN1551" s="27"/>
      <c r="AO1551" s="28"/>
      <c r="AP1551" s="27"/>
      <c r="AQ1551" s="27"/>
      <c r="AR1551" s="27"/>
      <c r="AS1551" s="27"/>
      <c r="AT1551" s="27"/>
      <c r="AU1551" s="27"/>
      <c r="AV1551" s="27"/>
      <c r="AW1551" s="27"/>
      <c r="AX1551" s="27"/>
      <c r="AY1551" s="27"/>
      <c r="AZ1551" s="29"/>
    </row>
    <row r="1552">
      <c r="A1552" s="45" t="s">
        <v>7256</v>
      </c>
      <c r="B1552" s="37" t="s">
        <v>7257</v>
      </c>
      <c r="C1552" s="32">
        <v>2.349030454801E12</v>
      </c>
      <c r="D1552" s="37" t="s">
        <v>7258</v>
      </c>
      <c r="E1552" s="46" t="s">
        <v>7259</v>
      </c>
      <c r="F1552" s="29"/>
      <c r="G1552" s="47" t="s">
        <v>7260</v>
      </c>
      <c r="H1552" s="21" t="b">
        <v>0</v>
      </c>
      <c r="I1552" s="16" t="b">
        <v>0</v>
      </c>
      <c r="J1552" s="22" t="b">
        <v>1</v>
      </c>
      <c r="K1552" s="16" t="b">
        <v>0</v>
      </c>
      <c r="L1552" s="17" t="b">
        <v>0</v>
      </c>
      <c r="M1552" s="18"/>
      <c r="O1552" s="40"/>
      <c r="P1552" s="66" t="b">
        <v>1</v>
      </c>
      <c r="Q1552" s="27" t="b">
        <v>0</v>
      </c>
      <c r="R1552" s="64" t="b">
        <v>1</v>
      </c>
      <c r="X1552" s="39"/>
      <c r="AI1552" s="41"/>
      <c r="AJ1552" s="66" t="b">
        <v>1</v>
      </c>
      <c r="AK1552" s="63" t="b">
        <v>1</v>
      </c>
      <c r="AL1552" s="63" t="b">
        <v>1</v>
      </c>
      <c r="AM1552" s="27" t="b">
        <v>0</v>
      </c>
      <c r="AN1552" s="27" t="b">
        <v>0</v>
      </c>
      <c r="AO1552" s="28" t="b">
        <v>0</v>
      </c>
      <c r="AP1552" s="63" t="b">
        <v>1</v>
      </c>
      <c r="AQ1552" s="27" t="b">
        <v>0</v>
      </c>
      <c r="AR1552" s="27" t="b">
        <v>0</v>
      </c>
      <c r="AS1552" s="27" t="b">
        <v>0</v>
      </c>
      <c r="AT1552" s="27" t="b">
        <v>0</v>
      </c>
      <c r="AU1552" s="27" t="b">
        <v>0</v>
      </c>
      <c r="AV1552" s="27" t="b">
        <v>0</v>
      </c>
      <c r="AW1552" s="27" t="b">
        <v>0</v>
      </c>
      <c r="AX1552" s="27" t="b">
        <v>0</v>
      </c>
      <c r="AY1552" s="27" t="b">
        <v>0</v>
      </c>
      <c r="AZ1552" s="29" t="s">
        <v>101</v>
      </c>
    </row>
    <row r="1553">
      <c r="A1553" s="45" t="s">
        <v>7261</v>
      </c>
      <c r="B1553" s="37" t="s">
        <v>7262</v>
      </c>
      <c r="C1553" s="32" t="s">
        <v>7263</v>
      </c>
      <c r="D1553" s="29"/>
      <c r="E1553" s="81">
        <v>45787.0</v>
      </c>
      <c r="F1553" s="29"/>
      <c r="G1553" s="47" t="s">
        <v>7264</v>
      </c>
      <c r="H1553" s="21" t="b">
        <v>0</v>
      </c>
      <c r="I1553" s="16" t="b">
        <v>0</v>
      </c>
      <c r="J1553" s="22" t="b">
        <v>1</v>
      </c>
      <c r="K1553" s="16" t="b">
        <v>0</v>
      </c>
      <c r="L1553" s="17" t="b">
        <v>0</v>
      </c>
      <c r="M1553" s="18"/>
      <c r="O1553" s="40"/>
      <c r="P1553" s="66" t="b">
        <v>1</v>
      </c>
      <c r="Q1553" s="27" t="b">
        <v>0</v>
      </c>
      <c r="R1553" s="64" t="b">
        <v>1</v>
      </c>
      <c r="X1553" s="39"/>
      <c r="AI1553" s="41"/>
      <c r="AJ1553" s="66" t="b">
        <v>1</v>
      </c>
      <c r="AK1553" s="27" t="b">
        <v>0</v>
      </c>
      <c r="AL1553" s="27" t="b">
        <v>0</v>
      </c>
      <c r="AM1553" s="27" t="b">
        <v>0</v>
      </c>
      <c r="AN1553" s="27" t="b">
        <v>0</v>
      </c>
      <c r="AO1553" s="28" t="b">
        <v>0</v>
      </c>
      <c r="AP1553" s="27" t="b">
        <v>0</v>
      </c>
      <c r="AQ1553" s="63" t="b">
        <v>1</v>
      </c>
      <c r="AR1553" s="27" t="b">
        <v>0</v>
      </c>
      <c r="AS1553" s="27" t="b">
        <v>0</v>
      </c>
      <c r="AT1553" s="27" t="b">
        <v>0</v>
      </c>
      <c r="AU1553" s="27" t="b">
        <v>0</v>
      </c>
      <c r="AV1553" s="27" t="b">
        <v>0</v>
      </c>
      <c r="AW1553" s="27" t="b">
        <v>0</v>
      </c>
      <c r="AX1553" s="27" t="b">
        <v>0</v>
      </c>
      <c r="AY1553" s="27" t="b">
        <v>0</v>
      </c>
      <c r="AZ1553" s="29" t="s">
        <v>101</v>
      </c>
    </row>
    <row r="1554">
      <c r="A1554" s="9" t="s">
        <v>7265</v>
      </c>
      <c r="B1554" s="42" t="s">
        <v>7266</v>
      </c>
      <c r="C1554" s="48" t="s">
        <v>7267</v>
      </c>
      <c r="D1554" s="50" t="s">
        <v>7268</v>
      </c>
      <c r="E1554" s="12">
        <v>50000.0</v>
      </c>
      <c r="F1554" s="10"/>
      <c r="G1554" s="14" t="s">
        <v>7269</v>
      </c>
      <c r="H1554" s="15" t="b">
        <v>1</v>
      </c>
      <c r="I1554" s="16" t="b">
        <v>0</v>
      </c>
      <c r="J1554" s="16" t="b">
        <v>0</v>
      </c>
      <c r="K1554" s="16" t="b">
        <v>0</v>
      </c>
      <c r="L1554" s="17" t="b">
        <v>0</v>
      </c>
      <c r="M1554" s="18" t="s">
        <v>7270</v>
      </c>
      <c r="O1554" s="40"/>
      <c r="P1554" s="15" t="b">
        <v>1</v>
      </c>
      <c r="Q1554" s="22" t="b">
        <v>1</v>
      </c>
      <c r="R1554" s="23" t="b">
        <v>1</v>
      </c>
      <c r="X1554" s="39"/>
      <c r="AI1554" s="41"/>
      <c r="AJ1554" s="26"/>
      <c r="AK1554" s="27"/>
      <c r="AL1554" s="27"/>
      <c r="AM1554" s="27"/>
      <c r="AN1554" s="27"/>
      <c r="AO1554" s="28"/>
      <c r="AP1554" s="27"/>
      <c r="AQ1554" s="27"/>
      <c r="AR1554" s="27"/>
      <c r="AS1554" s="27"/>
      <c r="AT1554" s="27"/>
      <c r="AU1554" s="27"/>
      <c r="AV1554" s="27"/>
      <c r="AW1554" s="27"/>
      <c r="AX1554" s="27"/>
      <c r="AY1554" s="27"/>
      <c r="AZ1554" s="29"/>
    </row>
    <row r="1555">
      <c r="A1555" s="9" t="s">
        <v>7271</v>
      </c>
      <c r="B1555" s="10"/>
      <c r="C1555" s="11"/>
      <c r="E1555" s="12">
        <v>4.0</v>
      </c>
      <c r="F1555" s="13" t="s">
        <v>7272</v>
      </c>
      <c r="G1555" s="14" t="s">
        <v>7273</v>
      </c>
      <c r="H1555" s="15" t="b">
        <v>1</v>
      </c>
      <c r="I1555" s="16" t="b">
        <v>0</v>
      </c>
      <c r="J1555" s="16" t="b">
        <v>0</v>
      </c>
      <c r="K1555" s="16" t="b">
        <v>0</v>
      </c>
      <c r="L1555" s="17" t="b">
        <v>0</v>
      </c>
      <c r="M1555" s="18" t="s">
        <v>559</v>
      </c>
      <c r="O1555" s="40"/>
      <c r="P1555" s="21" t="b">
        <v>0</v>
      </c>
      <c r="Q1555" s="16" t="b">
        <v>0</v>
      </c>
      <c r="R1555" s="17" t="b">
        <v>0</v>
      </c>
      <c r="X1555" s="39"/>
      <c r="AI1555" s="41"/>
      <c r="AJ1555" s="39"/>
      <c r="AO1555" s="40"/>
    </row>
    <row r="1556">
      <c r="A1556" s="9" t="s">
        <v>7274</v>
      </c>
      <c r="B1556" s="42" t="s">
        <v>7275</v>
      </c>
      <c r="C1556" s="48" t="s">
        <v>7276</v>
      </c>
      <c r="E1556" s="12">
        <v>10.0</v>
      </c>
      <c r="F1556" s="42" t="s">
        <v>7277</v>
      </c>
      <c r="G1556" s="14" t="s">
        <v>7278</v>
      </c>
      <c r="H1556" s="15" t="b">
        <v>1</v>
      </c>
      <c r="I1556" s="16" t="b">
        <v>0</v>
      </c>
      <c r="J1556" s="16" t="b">
        <v>0</v>
      </c>
      <c r="K1556" s="16" t="b">
        <v>0</v>
      </c>
      <c r="L1556" s="17" t="b">
        <v>0</v>
      </c>
      <c r="M1556" s="18" t="s">
        <v>7279</v>
      </c>
      <c r="O1556" s="40"/>
      <c r="P1556" s="21" t="b">
        <v>0</v>
      </c>
      <c r="Q1556" s="16" t="b">
        <v>0</v>
      </c>
      <c r="R1556" s="17" t="b">
        <v>0</v>
      </c>
      <c r="X1556" s="39"/>
      <c r="AI1556" s="41"/>
      <c r="AJ1556" s="39"/>
      <c r="AO1556" s="40"/>
    </row>
    <row r="1557">
      <c r="A1557" s="45" t="s">
        <v>7280</v>
      </c>
      <c r="B1557" s="37" t="s">
        <v>7281</v>
      </c>
      <c r="C1557" s="32">
        <v>9.19831942957E11</v>
      </c>
      <c r="D1557" s="33" t="s">
        <v>7282</v>
      </c>
      <c r="E1557" s="46">
        <v>12.0</v>
      </c>
      <c r="F1557" s="33" t="s">
        <v>7283</v>
      </c>
      <c r="G1557" s="47" t="s">
        <v>7284</v>
      </c>
      <c r="H1557" s="21" t="b">
        <v>0</v>
      </c>
      <c r="I1557" s="16" t="b">
        <v>0</v>
      </c>
      <c r="J1557" s="22" t="b">
        <v>1</v>
      </c>
      <c r="K1557" s="16" t="b">
        <v>0</v>
      </c>
      <c r="L1557" s="17" t="b">
        <v>0</v>
      </c>
      <c r="M1557" s="18"/>
      <c r="O1557" s="40"/>
      <c r="P1557" s="26" t="b">
        <v>0</v>
      </c>
      <c r="Q1557" s="27" t="b">
        <v>0</v>
      </c>
      <c r="R1557" s="28" t="b">
        <v>0</v>
      </c>
      <c r="X1557" s="39"/>
      <c r="AI1557" s="41"/>
      <c r="AJ1557" s="66" t="b">
        <v>1</v>
      </c>
      <c r="AK1557" s="63" t="b">
        <v>1</v>
      </c>
      <c r="AL1557" s="63" t="b">
        <v>1</v>
      </c>
      <c r="AM1557" s="27" t="b">
        <v>0</v>
      </c>
      <c r="AN1557" s="27" t="b">
        <v>0</v>
      </c>
      <c r="AO1557" s="28" t="b">
        <v>0</v>
      </c>
      <c r="AP1557" s="63" t="b">
        <v>1</v>
      </c>
      <c r="AQ1557" s="27" t="b">
        <v>0</v>
      </c>
      <c r="AR1557" s="27" t="b">
        <v>0</v>
      </c>
      <c r="AS1557" s="27" t="b">
        <v>0</v>
      </c>
      <c r="AT1557" s="27" t="b">
        <v>0</v>
      </c>
      <c r="AU1557" s="27" t="b">
        <v>0</v>
      </c>
      <c r="AV1557" s="27" t="b">
        <v>0</v>
      </c>
      <c r="AW1557" s="27" t="b">
        <v>0</v>
      </c>
      <c r="AX1557" s="27" t="b">
        <v>0</v>
      </c>
      <c r="AY1557" s="27" t="b">
        <v>0</v>
      </c>
      <c r="AZ1557" s="29" t="s">
        <v>101</v>
      </c>
    </row>
    <row r="1558">
      <c r="A1558" s="30" t="s">
        <v>7285</v>
      </c>
      <c r="B1558" s="31" t="s">
        <v>7286</v>
      </c>
      <c r="C1558" s="32"/>
      <c r="D1558" s="33"/>
      <c r="E1558" s="34">
        <v>30.0</v>
      </c>
      <c r="F1558" s="35"/>
      <c r="G1558" s="36" t="s">
        <v>2970</v>
      </c>
      <c r="H1558" s="21" t="b">
        <v>0</v>
      </c>
      <c r="I1558" s="16" t="b">
        <v>0</v>
      </c>
      <c r="J1558" s="16" t="b">
        <v>0</v>
      </c>
      <c r="K1558" s="16" t="b">
        <v>0</v>
      </c>
      <c r="L1558" s="23" t="b">
        <v>1</v>
      </c>
      <c r="M1558" s="18" t="s">
        <v>7287</v>
      </c>
      <c r="N1558" s="37"/>
      <c r="O1558" s="38"/>
      <c r="P1558" s="15" t="b">
        <v>1</v>
      </c>
      <c r="Q1558" s="16" t="b">
        <v>0</v>
      </c>
      <c r="R1558" s="17" t="b">
        <v>0</v>
      </c>
      <c r="X1558" s="39"/>
      <c r="AI1558" s="41"/>
      <c r="AJ1558" s="26" t="b">
        <v>0</v>
      </c>
      <c r="AK1558" s="27" t="b">
        <v>0</v>
      </c>
      <c r="AL1558" s="27" t="b">
        <v>0</v>
      </c>
      <c r="AM1558" s="27" t="b">
        <v>0</v>
      </c>
      <c r="AN1558" s="27" t="b">
        <v>0</v>
      </c>
      <c r="AO1558" s="28" t="b">
        <v>0</v>
      </c>
      <c r="AP1558" s="27" t="b">
        <v>0</v>
      </c>
      <c r="AQ1558" s="27" t="b">
        <v>0</v>
      </c>
      <c r="AR1558" s="27" t="b">
        <v>0</v>
      </c>
      <c r="AS1558" s="27" t="b">
        <v>0</v>
      </c>
      <c r="AT1558" s="27" t="b">
        <v>0</v>
      </c>
      <c r="AU1558" s="27" t="b">
        <v>0</v>
      </c>
      <c r="AV1558" s="27" t="b">
        <v>0</v>
      </c>
      <c r="AW1558" s="27" t="b">
        <v>0</v>
      </c>
      <c r="AX1558" s="27" t="b">
        <v>0</v>
      </c>
      <c r="AY1558" s="27" t="b">
        <v>0</v>
      </c>
      <c r="AZ1558" s="29"/>
    </row>
    <row r="1559">
      <c r="A1559" s="9" t="s">
        <v>7288</v>
      </c>
      <c r="B1559" s="10"/>
      <c r="C1559" s="48" t="s">
        <v>7289</v>
      </c>
      <c r="E1559" s="12">
        <v>350.0</v>
      </c>
      <c r="F1559" s="13" t="s">
        <v>7290</v>
      </c>
      <c r="G1559" s="14" t="s">
        <v>7291</v>
      </c>
      <c r="H1559" s="15" t="b">
        <v>1</v>
      </c>
      <c r="I1559" s="16" t="b">
        <v>0</v>
      </c>
      <c r="J1559" s="16" t="b">
        <v>0</v>
      </c>
      <c r="K1559" s="16" t="b">
        <v>0</v>
      </c>
      <c r="L1559" s="17" t="b">
        <v>0</v>
      </c>
      <c r="M1559" s="18" t="s">
        <v>7292</v>
      </c>
      <c r="O1559" s="40"/>
      <c r="P1559" s="21" t="b">
        <v>0</v>
      </c>
      <c r="Q1559" s="16" t="b">
        <v>0</v>
      </c>
      <c r="R1559" s="23" t="b">
        <v>1</v>
      </c>
      <c r="X1559" s="39"/>
      <c r="AI1559" s="41"/>
      <c r="AJ1559" s="39"/>
      <c r="AO1559" s="40"/>
    </row>
    <row r="1560">
      <c r="A1560" s="9" t="s">
        <v>7293</v>
      </c>
      <c r="B1560" s="42" t="s">
        <v>7294</v>
      </c>
      <c r="C1560" s="11"/>
      <c r="E1560" s="12">
        <v>3.0</v>
      </c>
      <c r="F1560" s="13" t="s">
        <v>7295</v>
      </c>
      <c r="G1560" s="14" t="s">
        <v>7296</v>
      </c>
      <c r="H1560" s="15" t="b">
        <v>1</v>
      </c>
      <c r="I1560" s="16" t="b">
        <v>0</v>
      </c>
      <c r="J1560" s="16" t="b">
        <v>0</v>
      </c>
      <c r="K1560" s="16" t="b">
        <v>0</v>
      </c>
      <c r="L1560" s="17" t="b">
        <v>0</v>
      </c>
      <c r="M1560" s="18" t="s">
        <v>7297</v>
      </c>
      <c r="O1560" s="40"/>
      <c r="P1560" s="15" t="b">
        <v>1</v>
      </c>
      <c r="Q1560" s="16" t="b">
        <v>0</v>
      </c>
      <c r="R1560" s="17" t="b">
        <v>0</v>
      </c>
      <c r="X1560" s="39"/>
      <c r="AI1560" s="41"/>
      <c r="AJ1560" s="26"/>
      <c r="AK1560" s="27"/>
      <c r="AL1560" s="27"/>
      <c r="AM1560" s="27"/>
      <c r="AN1560" s="27"/>
      <c r="AO1560" s="28"/>
      <c r="AP1560" s="27"/>
      <c r="AQ1560" s="27"/>
      <c r="AR1560" s="27"/>
      <c r="AS1560" s="27"/>
      <c r="AT1560" s="27"/>
      <c r="AU1560" s="27"/>
      <c r="AV1560" s="27"/>
      <c r="AW1560" s="27"/>
      <c r="AX1560" s="27"/>
      <c r="AY1560" s="27"/>
      <c r="AZ1560" s="29"/>
    </row>
    <row r="1561">
      <c r="A1561" s="9" t="s">
        <v>7298</v>
      </c>
      <c r="B1561" s="42" t="s">
        <v>7299</v>
      </c>
      <c r="C1561" s="11"/>
      <c r="E1561" s="12">
        <v>10.0</v>
      </c>
      <c r="F1561" s="10"/>
      <c r="G1561" s="14" t="s">
        <v>7300</v>
      </c>
      <c r="H1561" s="15" t="b">
        <v>1</v>
      </c>
      <c r="I1561" s="16" t="b">
        <v>0</v>
      </c>
      <c r="J1561" s="16" t="b">
        <v>0</v>
      </c>
      <c r="K1561" s="16" t="b">
        <v>0</v>
      </c>
      <c r="L1561" s="17" t="b">
        <v>0</v>
      </c>
      <c r="M1561" s="18" t="s">
        <v>270</v>
      </c>
      <c r="O1561" s="40"/>
      <c r="P1561" s="21" t="b">
        <v>0</v>
      </c>
      <c r="Q1561" s="22" t="b">
        <v>1</v>
      </c>
      <c r="R1561" s="17" t="b">
        <v>0</v>
      </c>
      <c r="X1561" s="39"/>
      <c r="AI1561" s="41"/>
      <c r="AJ1561" s="39"/>
      <c r="AO1561" s="40"/>
    </row>
    <row r="1562">
      <c r="A1562" s="9" t="s">
        <v>7301</v>
      </c>
      <c r="B1562" s="10"/>
      <c r="C1562" s="48" t="s">
        <v>7302</v>
      </c>
      <c r="E1562" s="12">
        <v>10.0</v>
      </c>
      <c r="F1562" s="13" t="s">
        <v>7303</v>
      </c>
      <c r="G1562" s="14" t="s">
        <v>7304</v>
      </c>
      <c r="H1562" s="15" t="b">
        <v>1</v>
      </c>
      <c r="I1562" s="16" t="b">
        <v>0</v>
      </c>
      <c r="J1562" s="16" t="b">
        <v>0</v>
      </c>
      <c r="K1562" s="16" t="b">
        <v>0</v>
      </c>
      <c r="L1562" s="17" t="b">
        <v>0</v>
      </c>
      <c r="M1562" s="18" t="s">
        <v>7305</v>
      </c>
      <c r="O1562" s="40"/>
      <c r="P1562" s="15" t="b">
        <v>1</v>
      </c>
      <c r="Q1562" s="16" t="b">
        <v>0</v>
      </c>
      <c r="R1562" s="23" t="b">
        <v>1</v>
      </c>
      <c r="X1562" s="39"/>
      <c r="AI1562" s="41"/>
      <c r="AJ1562" s="39"/>
      <c r="AO1562" s="40"/>
    </row>
    <row r="1563">
      <c r="A1563" s="9" t="s">
        <v>7306</v>
      </c>
      <c r="B1563" s="10"/>
      <c r="C1563" s="48" t="s">
        <v>7307</v>
      </c>
      <c r="E1563" s="12">
        <v>5.0</v>
      </c>
      <c r="F1563" s="10"/>
      <c r="G1563" s="14" t="s">
        <v>7308</v>
      </c>
      <c r="H1563" s="15" t="b">
        <v>1</v>
      </c>
      <c r="I1563" s="16" t="b">
        <v>0</v>
      </c>
      <c r="J1563" s="16" t="b">
        <v>0</v>
      </c>
      <c r="K1563" s="16" t="b">
        <v>0</v>
      </c>
      <c r="L1563" s="17" t="b">
        <v>0</v>
      </c>
      <c r="M1563" s="18" t="s">
        <v>1493</v>
      </c>
      <c r="O1563" s="40"/>
      <c r="P1563" s="15" t="b">
        <v>1</v>
      </c>
      <c r="Q1563" s="16" t="b">
        <v>0</v>
      </c>
      <c r="R1563" s="17" t="b">
        <v>0</v>
      </c>
      <c r="X1563" s="39"/>
      <c r="AI1563" s="41"/>
      <c r="AJ1563" s="39"/>
      <c r="AO1563" s="40"/>
    </row>
    <row r="1564">
      <c r="A1564" s="30" t="s">
        <v>7309</v>
      </c>
      <c r="B1564" s="37"/>
      <c r="C1564" s="32"/>
      <c r="D1564" s="54" t="s">
        <v>7310</v>
      </c>
      <c r="E1564" s="34">
        <v>2.0</v>
      </c>
      <c r="F1564" s="35"/>
      <c r="G1564" s="36" t="s">
        <v>7311</v>
      </c>
      <c r="H1564" s="21" t="b">
        <v>0</v>
      </c>
      <c r="I1564" s="16" t="b">
        <v>0</v>
      </c>
      <c r="J1564" s="16" t="b">
        <v>0</v>
      </c>
      <c r="K1564" s="16" t="b">
        <v>0</v>
      </c>
      <c r="L1564" s="23" t="b">
        <v>1</v>
      </c>
      <c r="M1564" s="18" t="s">
        <v>7312</v>
      </c>
      <c r="N1564" s="37"/>
      <c r="O1564" s="38"/>
      <c r="P1564" s="15" t="b">
        <v>1</v>
      </c>
      <c r="Q1564" s="22" t="b">
        <v>1</v>
      </c>
      <c r="R1564" s="23" t="b">
        <v>1</v>
      </c>
      <c r="X1564" s="39"/>
      <c r="AI1564" s="41"/>
      <c r="AJ1564" s="26" t="b">
        <v>0</v>
      </c>
      <c r="AK1564" s="27" t="b">
        <v>0</v>
      </c>
      <c r="AL1564" s="27" t="b">
        <v>0</v>
      </c>
      <c r="AM1564" s="27" t="b">
        <v>0</v>
      </c>
      <c r="AN1564" s="27" t="b">
        <v>0</v>
      </c>
      <c r="AO1564" s="28" t="b">
        <v>0</v>
      </c>
      <c r="AP1564" s="27" t="b">
        <v>0</v>
      </c>
      <c r="AQ1564" s="27" t="b">
        <v>0</v>
      </c>
      <c r="AR1564" s="27" t="b">
        <v>0</v>
      </c>
      <c r="AS1564" s="27" t="b">
        <v>0</v>
      </c>
      <c r="AT1564" s="27" t="b">
        <v>0</v>
      </c>
      <c r="AU1564" s="27" t="b">
        <v>0</v>
      </c>
      <c r="AV1564" s="27" t="b">
        <v>0</v>
      </c>
      <c r="AW1564" s="27" t="b">
        <v>0</v>
      </c>
      <c r="AX1564" s="27" t="b">
        <v>0</v>
      </c>
      <c r="AY1564" s="27" t="b">
        <v>0</v>
      </c>
      <c r="AZ1564" s="29"/>
    </row>
    <row r="1565">
      <c r="A1565" s="45" t="s">
        <v>7313</v>
      </c>
      <c r="B1565" s="37" t="s">
        <v>7314</v>
      </c>
      <c r="C1565" s="32">
        <v>3.1626865542E10</v>
      </c>
      <c r="D1565" s="29"/>
      <c r="E1565" s="46" t="s">
        <v>7315</v>
      </c>
      <c r="F1565" s="29"/>
      <c r="G1565" s="47" t="s">
        <v>7316</v>
      </c>
      <c r="H1565" s="21" t="b">
        <v>0</v>
      </c>
      <c r="I1565" s="16" t="b">
        <v>0</v>
      </c>
      <c r="J1565" s="22" t="b">
        <v>1</v>
      </c>
      <c r="K1565" s="16" t="b">
        <v>0</v>
      </c>
      <c r="L1565" s="17" t="b">
        <v>0</v>
      </c>
      <c r="M1565" s="18"/>
      <c r="O1565" s="40"/>
      <c r="P1565" s="66" t="b">
        <v>1</v>
      </c>
      <c r="Q1565" s="27" t="b">
        <v>0</v>
      </c>
      <c r="R1565" s="64" t="b">
        <v>1</v>
      </c>
      <c r="X1565" s="39"/>
      <c r="AI1565" s="41"/>
      <c r="AJ1565" s="26" t="b">
        <v>0</v>
      </c>
      <c r="AK1565" s="63" t="b">
        <v>1</v>
      </c>
      <c r="AL1565" s="63" t="b">
        <v>1</v>
      </c>
      <c r="AM1565" s="27" t="b">
        <v>0</v>
      </c>
      <c r="AN1565" s="27" t="b">
        <v>0</v>
      </c>
      <c r="AO1565" s="28" t="b">
        <v>0</v>
      </c>
      <c r="AP1565" s="27" t="b">
        <v>0</v>
      </c>
      <c r="AQ1565" s="27" t="b">
        <v>0</v>
      </c>
      <c r="AR1565" s="27" t="b">
        <v>0</v>
      </c>
      <c r="AS1565" s="27" t="b">
        <v>0</v>
      </c>
      <c r="AT1565" s="63" t="b">
        <v>1</v>
      </c>
      <c r="AU1565" s="27" t="b">
        <v>0</v>
      </c>
      <c r="AV1565" s="27" t="b">
        <v>0</v>
      </c>
      <c r="AW1565" s="27" t="b">
        <v>0</v>
      </c>
      <c r="AX1565" s="27" t="b">
        <v>0</v>
      </c>
      <c r="AY1565" s="27" t="b">
        <v>0</v>
      </c>
      <c r="AZ1565" s="29" t="s">
        <v>101</v>
      </c>
    </row>
    <row r="1566">
      <c r="A1566" s="45" t="s">
        <v>7317</v>
      </c>
      <c r="B1566" s="37" t="s">
        <v>7318</v>
      </c>
      <c r="C1566" s="32">
        <v>9.18279741326E11</v>
      </c>
      <c r="D1566" s="33" t="s">
        <v>7319</v>
      </c>
      <c r="E1566" s="46">
        <v>1.0</v>
      </c>
      <c r="F1566" s="29"/>
      <c r="G1566" s="47" t="s">
        <v>7320</v>
      </c>
      <c r="H1566" s="21" t="b">
        <v>0</v>
      </c>
      <c r="I1566" s="16" t="b">
        <v>0</v>
      </c>
      <c r="J1566" s="16" t="b">
        <v>0</v>
      </c>
      <c r="K1566" s="22" t="b">
        <v>1</v>
      </c>
      <c r="L1566" s="17" t="b">
        <v>0</v>
      </c>
      <c r="M1566" s="18"/>
      <c r="N1566" s="37" t="s">
        <v>136</v>
      </c>
      <c r="O1566" s="38" t="s">
        <v>4479</v>
      </c>
      <c r="P1566" s="26" t="b">
        <v>0</v>
      </c>
      <c r="Q1566" s="27" t="b">
        <v>0</v>
      </c>
      <c r="R1566" s="28" t="b">
        <v>0</v>
      </c>
      <c r="X1566" s="39"/>
      <c r="AI1566" s="41"/>
      <c r="AJ1566" s="26" t="b">
        <v>0</v>
      </c>
      <c r="AK1566" s="27" t="b">
        <v>0</v>
      </c>
      <c r="AL1566" s="27" t="b">
        <v>0</v>
      </c>
      <c r="AM1566" s="27" t="b">
        <v>0</v>
      </c>
      <c r="AN1566" s="27" t="b">
        <v>0</v>
      </c>
      <c r="AO1566" s="28" t="b">
        <v>0</v>
      </c>
      <c r="AP1566" s="27" t="b">
        <v>0</v>
      </c>
      <c r="AQ1566" s="27" t="b">
        <v>0</v>
      </c>
      <c r="AR1566" s="27" t="b">
        <v>0</v>
      </c>
      <c r="AS1566" s="27" t="b">
        <v>0</v>
      </c>
      <c r="AT1566" s="27" t="b">
        <v>0</v>
      </c>
      <c r="AU1566" s="27" t="b">
        <v>0</v>
      </c>
      <c r="AV1566" s="27" t="b">
        <v>0</v>
      </c>
      <c r="AW1566" s="27" t="b">
        <v>0</v>
      </c>
      <c r="AX1566" s="27" t="b">
        <v>0</v>
      </c>
      <c r="AY1566" s="27" t="b">
        <v>0</v>
      </c>
      <c r="AZ1566" s="29"/>
    </row>
    <row r="1567">
      <c r="A1567" s="30" t="s">
        <v>7321</v>
      </c>
      <c r="B1567" s="31" t="s">
        <v>7322</v>
      </c>
      <c r="C1567" s="32"/>
      <c r="D1567" s="33"/>
      <c r="E1567" s="34">
        <v>10.0</v>
      </c>
      <c r="F1567" s="35"/>
      <c r="G1567" s="36" t="s">
        <v>7323</v>
      </c>
      <c r="H1567" s="21" t="b">
        <v>0</v>
      </c>
      <c r="I1567" s="16" t="b">
        <v>0</v>
      </c>
      <c r="J1567" s="16" t="b">
        <v>0</v>
      </c>
      <c r="K1567" s="16" t="b">
        <v>0</v>
      </c>
      <c r="L1567" s="23" t="b">
        <v>1</v>
      </c>
      <c r="M1567" s="18" t="s">
        <v>7324</v>
      </c>
      <c r="N1567" s="37"/>
      <c r="O1567" s="38"/>
      <c r="P1567" s="15" t="b">
        <v>1</v>
      </c>
      <c r="Q1567" s="16" t="b">
        <v>0</v>
      </c>
      <c r="R1567" s="17" t="b">
        <v>0</v>
      </c>
      <c r="X1567" s="39"/>
      <c r="AI1567" s="41"/>
      <c r="AJ1567" s="26" t="b">
        <v>0</v>
      </c>
      <c r="AK1567" s="27" t="b">
        <v>0</v>
      </c>
      <c r="AL1567" s="27" t="b">
        <v>0</v>
      </c>
      <c r="AM1567" s="27" t="b">
        <v>0</v>
      </c>
      <c r="AN1567" s="27" t="b">
        <v>0</v>
      </c>
      <c r="AO1567" s="28" t="b">
        <v>0</v>
      </c>
      <c r="AP1567" s="27" t="b">
        <v>0</v>
      </c>
      <c r="AQ1567" s="27" t="b">
        <v>0</v>
      </c>
      <c r="AR1567" s="27" t="b">
        <v>0</v>
      </c>
      <c r="AS1567" s="27" t="b">
        <v>0</v>
      </c>
      <c r="AT1567" s="27" t="b">
        <v>0</v>
      </c>
      <c r="AU1567" s="27" t="b">
        <v>0</v>
      </c>
      <c r="AV1567" s="27" t="b">
        <v>0</v>
      </c>
      <c r="AW1567" s="27" t="b">
        <v>0</v>
      </c>
      <c r="AX1567" s="27" t="b">
        <v>0</v>
      </c>
      <c r="AY1567" s="27" t="b">
        <v>0</v>
      </c>
      <c r="AZ1567" s="29"/>
    </row>
    <row r="1568">
      <c r="A1568" s="9" t="s">
        <v>7325</v>
      </c>
      <c r="B1568" s="10"/>
      <c r="C1568" s="48" t="s">
        <v>7326</v>
      </c>
      <c r="E1568" s="12" t="s">
        <v>7327</v>
      </c>
      <c r="F1568" s="10"/>
      <c r="G1568" s="14" t="s">
        <v>7328</v>
      </c>
      <c r="H1568" s="15" t="b">
        <v>1</v>
      </c>
      <c r="I1568" s="16" t="b">
        <v>0</v>
      </c>
      <c r="J1568" s="16" t="b">
        <v>0</v>
      </c>
      <c r="K1568" s="16" t="b">
        <v>0</v>
      </c>
      <c r="L1568" s="17" t="b">
        <v>0</v>
      </c>
      <c r="M1568" s="18" t="s">
        <v>7329</v>
      </c>
      <c r="O1568" s="40"/>
      <c r="P1568" s="15" t="b">
        <v>1</v>
      </c>
      <c r="Q1568" s="22" t="b">
        <v>1</v>
      </c>
      <c r="R1568" s="23" t="b">
        <v>1</v>
      </c>
      <c r="X1568" s="39"/>
      <c r="AI1568" s="41"/>
      <c r="AJ1568" s="26"/>
      <c r="AK1568" s="27"/>
      <c r="AL1568" s="27"/>
      <c r="AM1568" s="27"/>
      <c r="AN1568" s="27"/>
      <c r="AO1568" s="28"/>
      <c r="AP1568" s="27"/>
      <c r="AQ1568" s="27"/>
      <c r="AR1568" s="27"/>
      <c r="AS1568" s="27"/>
      <c r="AT1568" s="27"/>
      <c r="AU1568" s="27"/>
      <c r="AV1568" s="27"/>
      <c r="AW1568" s="27"/>
      <c r="AX1568" s="27"/>
      <c r="AY1568" s="27"/>
      <c r="AZ1568" s="29"/>
    </row>
    <row r="1569">
      <c r="A1569" s="9" t="s">
        <v>7330</v>
      </c>
      <c r="B1569" s="42" t="s">
        <v>7331</v>
      </c>
      <c r="C1569" s="48" t="s">
        <v>7332</v>
      </c>
      <c r="D1569" s="50" t="s">
        <v>7333</v>
      </c>
      <c r="E1569" s="12" t="s">
        <v>7334</v>
      </c>
      <c r="F1569" s="42" t="s">
        <v>7335</v>
      </c>
      <c r="G1569" s="14" t="s">
        <v>7336</v>
      </c>
      <c r="H1569" s="15" t="b">
        <v>1</v>
      </c>
      <c r="I1569" s="16" t="b">
        <v>0</v>
      </c>
      <c r="J1569" s="16" t="b">
        <v>0</v>
      </c>
      <c r="K1569" s="16" t="b">
        <v>0</v>
      </c>
      <c r="L1569" s="17" t="b">
        <v>0</v>
      </c>
      <c r="M1569" s="18" t="s">
        <v>7337</v>
      </c>
      <c r="O1569" s="40"/>
      <c r="P1569" s="15" t="b">
        <v>1</v>
      </c>
      <c r="Q1569" s="22" t="b">
        <v>1</v>
      </c>
      <c r="R1569" s="23" t="b">
        <v>1</v>
      </c>
      <c r="X1569" s="39"/>
      <c r="AI1569" s="41"/>
      <c r="AJ1569" s="39"/>
      <c r="AO1569" s="40"/>
    </row>
    <row r="1570">
      <c r="A1570" s="9" t="s">
        <v>7338</v>
      </c>
      <c r="B1570" s="42" t="s">
        <v>7339</v>
      </c>
      <c r="C1570" s="11"/>
      <c r="E1570" s="12">
        <v>10.0</v>
      </c>
      <c r="F1570" s="10"/>
      <c r="G1570" s="14" t="s">
        <v>7340</v>
      </c>
      <c r="H1570" s="15" t="b">
        <v>1</v>
      </c>
      <c r="I1570" s="16" t="b">
        <v>0</v>
      </c>
      <c r="J1570" s="16" t="b">
        <v>0</v>
      </c>
      <c r="K1570" s="16" t="b">
        <v>0</v>
      </c>
      <c r="L1570" s="17" t="b">
        <v>0</v>
      </c>
      <c r="M1570" s="18" t="s">
        <v>7341</v>
      </c>
      <c r="N1570" s="19"/>
      <c r="O1570" s="20"/>
      <c r="P1570" s="15" t="b">
        <v>1</v>
      </c>
      <c r="Q1570" s="16" t="b">
        <v>0</v>
      </c>
      <c r="R1570" s="17" t="b">
        <v>0</v>
      </c>
      <c r="S1570" s="74"/>
      <c r="T1570" s="16"/>
      <c r="U1570" s="16"/>
      <c r="V1570" s="16"/>
      <c r="W1570" s="16"/>
      <c r="X1570" s="21"/>
      <c r="Y1570" s="16"/>
      <c r="Z1570" s="16"/>
      <c r="AA1570" s="16"/>
      <c r="AB1570" s="16"/>
      <c r="AC1570" s="16"/>
      <c r="AD1570" s="16"/>
      <c r="AE1570" s="16"/>
      <c r="AF1570" s="16"/>
      <c r="AG1570" s="16"/>
      <c r="AH1570" s="19"/>
      <c r="AI1570" s="25"/>
      <c r="AJ1570" s="26"/>
      <c r="AK1570" s="27"/>
      <c r="AL1570" s="27"/>
      <c r="AM1570" s="27"/>
      <c r="AN1570" s="27"/>
      <c r="AO1570" s="28"/>
      <c r="AP1570" s="27"/>
      <c r="AQ1570" s="27"/>
      <c r="AR1570" s="27"/>
      <c r="AS1570" s="27"/>
      <c r="AT1570" s="27"/>
      <c r="AU1570" s="27"/>
      <c r="AV1570" s="27"/>
      <c r="AW1570" s="27"/>
      <c r="AX1570" s="27"/>
      <c r="AY1570" s="27"/>
      <c r="AZ1570" s="29"/>
    </row>
    <row r="1571">
      <c r="A1571" s="9" t="s">
        <v>7342</v>
      </c>
      <c r="B1571" s="10"/>
      <c r="C1571" s="48" t="s">
        <v>7343</v>
      </c>
      <c r="E1571" s="12" t="s">
        <v>180</v>
      </c>
      <c r="F1571" s="13" t="s">
        <v>7344</v>
      </c>
      <c r="G1571" s="14" t="s">
        <v>7345</v>
      </c>
      <c r="H1571" s="15" t="b">
        <v>1</v>
      </c>
      <c r="I1571" s="16" t="b">
        <v>0</v>
      </c>
      <c r="J1571" s="16" t="b">
        <v>0</v>
      </c>
      <c r="K1571" s="16" t="b">
        <v>0</v>
      </c>
      <c r="L1571" s="17" t="b">
        <v>0</v>
      </c>
      <c r="M1571" s="18" t="s">
        <v>1095</v>
      </c>
      <c r="N1571" s="19"/>
      <c r="O1571" s="20"/>
      <c r="P1571" s="15" t="b">
        <v>1</v>
      </c>
      <c r="Q1571" s="22" t="b">
        <v>1</v>
      </c>
      <c r="R1571" s="23" t="b">
        <v>1</v>
      </c>
      <c r="S1571" s="74"/>
      <c r="T1571" s="16"/>
      <c r="U1571" s="16"/>
      <c r="V1571" s="16"/>
      <c r="W1571" s="16"/>
      <c r="X1571" s="21"/>
      <c r="Y1571" s="16"/>
      <c r="Z1571" s="16"/>
      <c r="AA1571" s="16"/>
      <c r="AB1571" s="16"/>
      <c r="AC1571" s="16"/>
      <c r="AD1571" s="16"/>
      <c r="AE1571" s="16"/>
      <c r="AF1571" s="16"/>
      <c r="AG1571" s="16"/>
      <c r="AH1571" s="19"/>
      <c r="AI1571" s="25"/>
      <c r="AJ1571" s="26"/>
      <c r="AK1571" s="27"/>
      <c r="AL1571" s="27"/>
      <c r="AM1571" s="27"/>
      <c r="AN1571" s="27"/>
      <c r="AO1571" s="28"/>
      <c r="AP1571" s="27"/>
      <c r="AQ1571" s="27"/>
      <c r="AR1571" s="27"/>
      <c r="AS1571" s="27"/>
      <c r="AT1571" s="27"/>
      <c r="AU1571" s="27"/>
      <c r="AV1571" s="27"/>
      <c r="AW1571" s="27"/>
      <c r="AX1571" s="27"/>
      <c r="AY1571" s="27"/>
      <c r="AZ1571" s="29"/>
    </row>
    <row r="1572">
      <c r="A1572" s="9" t="s">
        <v>7346</v>
      </c>
      <c r="B1572" s="10"/>
      <c r="C1572" s="48" t="s">
        <v>7347</v>
      </c>
      <c r="E1572" s="80">
        <f>IFERROR(__xludf.DUMMYFUNCTION("+100"),100.0)</f>
        <v>100</v>
      </c>
      <c r="F1572" s="13" t="s">
        <v>7348</v>
      </c>
      <c r="G1572" s="14" t="s">
        <v>7349</v>
      </c>
      <c r="H1572" s="15" t="b">
        <v>1</v>
      </c>
      <c r="I1572" s="16" t="b">
        <v>0</v>
      </c>
      <c r="J1572" s="16" t="b">
        <v>0</v>
      </c>
      <c r="K1572" s="16" t="b">
        <v>0</v>
      </c>
      <c r="L1572" s="17" t="b">
        <v>0</v>
      </c>
      <c r="M1572" s="18" t="s">
        <v>7350</v>
      </c>
      <c r="N1572" s="19"/>
      <c r="O1572" s="20"/>
      <c r="P1572" s="15" t="b">
        <v>1</v>
      </c>
      <c r="Q1572" s="22" t="b">
        <v>1</v>
      </c>
      <c r="R1572" s="23" t="b">
        <v>1</v>
      </c>
      <c r="S1572" s="74"/>
      <c r="T1572" s="16"/>
      <c r="U1572" s="16"/>
      <c r="V1572" s="16"/>
      <c r="W1572" s="16"/>
      <c r="X1572" s="21"/>
      <c r="Y1572" s="16"/>
      <c r="Z1572" s="16"/>
      <c r="AA1572" s="16"/>
      <c r="AB1572" s="16"/>
      <c r="AC1572" s="16"/>
      <c r="AD1572" s="16"/>
      <c r="AE1572" s="16"/>
      <c r="AF1572" s="16"/>
      <c r="AG1572" s="16"/>
      <c r="AH1572" s="19"/>
      <c r="AI1572" s="25"/>
      <c r="AJ1572" s="26"/>
      <c r="AK1572" s="27"/>
      <c r="AL1572" s="27"/>
      <c r="AM1572" s="27"/>
      <c r="AN1572" s="27"/>
      <c r="AO1572" s="28"/>
      <c r="AP1572" s="27"/>
      <c r="AQ1572" s="27"/>
      <c r="AR1572" s="27"/>
      <c r="AS1572" s="27"/>
      <c r="AT1572" s="27"/>
      <c r="AU1572" s="27"/>
      <c r="AV1572" s="27"/>
      <c r="AW1572" s="27"/>
      <c r="AX1572" s="27"/>
      <c r="AY1572" s="27"/>
      <c r="AZ1572" s="29"/>
    </row>
    <row r="1573">
      <c r="A1573" s="45" t="s">
        <v>7351</v>
      </c>
      <c r="B1573" s="45"/>
      <c r="C1573" s="55" t="s">
        <v>7352</v>
      </c>
      <c r="D1573" s="19"/>
      <c r="E1573" s="34" t="s">
        <v>7353</v>
      </c>
      <c r="F1573" s="45"/>
      <c r="G1573" s="57"/>
      <c r="H1573" s="21" t="b">
        <v>0</v>
      </c>
      <c r="I1573" s="22" t="b">
        <v>1</v>
      </c>
      <c r="J1573" s="16" t="b">
        <v>0</v>
      </c>
      <c r="K1573" s="16" t="b">
        <v>0</v>
      </c>
      <c r="L1573" s="17" t="b">
        <v>0</v>
      </c>
      <c r="M1573" s="18"/>
      <c r="O1573" s="40"/>
      <c r="P1573" s="15" t="b">
        <v>1</v>
      </c>
      <c r="Q1573" s="22" t="b">
        <v>1</v>
      </c>
      <c r="R1573" s="23" t="b">
        <v>1</v>
      </c>
      <c r="S1573" s="75" t="b">
        <v>1</v>
      </c>
      <c r="T1573" s="22" t="b">
        <v>1</v>
      </c>
      <c r="U1573" s="16" t="b">
        <v>0</v>
      </c>
      <c r="V1573" s="16" t="b">
        <v>0</v>
      </c>
      <c r="W1573" s="16" t="b">
        <v>0</v>
      </c>
      <c r="X1573" s="15" t="b">
        <v>1</v>
      </c>
      <c r="Y1573" s="16" t="b">
        <v>0</v>
      </c>
      <c r="Z1573" s="16" t="b">
        <v>0</v>
      </c>
      <c r="AA1573" s="16" t="b">
        <v>0</v>
      </c>
      <c r="AB1573" s="16" t="b">
        <v>0</v>
      </c>
      <c r="AC1573" s="16" t="b">
        <v>0</v>
      </c>
      <c r="AD1573" s="16" t="b">
        <v>0</v>
      </c>
      <c r="AE1573" s="16" t="b">
        <v>0</v>
      </c>
      <c r="AF1573" s="16" t="b">
        <v>0</v>
      </c>
      <c r="AG1573" s="16" t="b">
        <v>0</v>
      </c>
      <c r="AH1573" s="19" t="s">
        <v>101</v>
      </c>
      <c r="AI1573" s="25" t="s">
        <v>7354</v>
      </c>
      <c r="AJ1573" s="39"/>
      <c r="AO1573" s="40"/>
    </row>
    <row r="1574">
      <c r="A1574" s="45" t="s">
        <v>7355</v>
      </c>
      <c r="B1574" s="45"/>
      <c r="C1574" s="55" t="s">
        <v>7356</v>
      </c>
      <c r="D1574" s="19"/>
      <c r="E1574" s="34" t="s">
        <v>4878</v>
      </c>
      <c r="F1574" s="45"/>
      <c r="G1574" s="57" t="s">
        <v>7357</v>
      </c>
      <c r="H1574" s="21" t="b">
        <v>0</v>
      </c>
      <c r="I1574" s="22" t="b">
        <v>1</v>
      </c>
      <c r="J1574" s="16" t="b">
        <v>0</v>
      </c>
      <c r="K1574" s="16" t="b">
        <v>0</v>
      </c>
      <c r="L1574" s="17" t="b">
        <v>0</v>
      </c>
      <c r="M1574" s="18"/>
      <c r="O1574" s="40"/>
      <c r="P1574" s="21" t="b">
        <v>0</v>
      </c>
      <c r="Q1574" s="16" t="b">
        <v>0</v>
      </c>
      <c r="R1574" s="17" t="b">
        <v>0</v>
      </c>
      <c r="S1574" s="75" t="b">
        <v>1</v>
      </c>
      <c r="T1574" s="22" t="b">
        <v>1</v>
      </c>
      <c r="U1574" s="22" t="b">
        <v>1</v>
      </c>
      <c r="V1574" s="16" t="b">
        <v>0</v>
      </c>
      <c r="W1574" s="16" t="b">
        <v>0</v>
      </c>
      <c r="X1574" s="15" t="b">
        <v>1</v>
      </c>
      <c r="Y1574" s="16" t="b">
        <v>0</v>
      </c>
      <c r="Z1574" s="16" t="b">
        <v>0</v>
      </c>
      <c r="AA1574" s="16" t="b">
        <v>0</v>
      </c>
      <c r="AB1574" s="16" t="b">
        <v>0</v>
      </c>
      <c r="AC1574" s="16" t="b">
        <v>0</v>
      </c>
      <c r="AD1574" s="16" t="b">
        <v>0</v>
      </c>
      <c r="AE1574" s="16" t="b">
        <v>0</v>
      </c>
      <c r="AF1574" s="16" t="b">
        <v>0</v>
      </c>
      <c r="AG1574" s="16" t="b">
        <v>0</v>
      </c>
      <c r="AH1574" s="19" t="s">
        <v>101</v>
      </c>
      <c r="AI1574" s="25" t="s">
        <v>4837</v>
      </c>
      <c r="AJ1574" s="39"/>
      <c r="AO1574" s="40"/>
    </row>
    <row r="1575">
      <c r="A1575" s="9" t="s">
        <v>7358</v>
      </c>
      <c r="B1575" s="10"/>
      <c r="C1575" s="48" t="s">
        <v>7359</v>
      </c>
      <c r="E1575" s="12">
        <v>3.0</v>
      </c>
      <c r="F1575" s="10"/>
      <c r="G1575" s="14" t="s">
        <v>7360</v>
      </c>
      <c r="H1575" s="15" t="b">
        <v>1</v>
      </c>
      <c r="I1575" s="16" t="b">
        <v>0</v>
      </c>
      <c r="J1575" s="16" t="b">
        <v>0</v>
      </c>
      <c r="K1575" s="16" t="b">
        <v>0</v>
      </c>
      <c r="L1575" s="17" t="b">
        <v>0</v>
      </c>
      <c r="M1575" s="18" t="s">
        <v>7361</v>
      </c>
      <c r="O1575" s="40"/>
      <c r="P1575" s="15" t="b">
        <v>1</v>
      </c>
      <c r="Q1575" s="22" t="b">
        <v>1</v>
      </c>
      <c r="R1575" s="23" t="b">
        <v>1</v>
      </c>
      <c r="X1575" s="39"/>
      <c r="AI1575" s="41"/>
      <c r="AJ1575" s="39"/>
      <c r="AO1575" s="40"/>
    </row>
    <row r="1576">
      <c r="A1576" s="30" t="s">
        <v>7362</v>
      </c>
      <c r="B1576" s="37"/>
      <c r="C1576" s="44" t="s">
        <v>7363</v>
      </c>
      <c r="D1576" s="33"/>
      <c r="E1576" s="34">
        <v>5.0</v>
      </c>
      <c r="F1576" s="35"/>
      <c r="G1576" s="36" t="s">
        <v>7364</v>
      </c>
      <c r="H1576" s="21" t="b">
        <v>0</v>
      </c>
      <c r="I1576" s="16" t="b">
        <v>0</v>
      </c>
      <c r="J1576" s="16" t="b">
        <v>0</v>
      </c>
      <c r="K1576" s="16" t="b">
        <v>0</v>
      </c>
      <c r="L1576" s="23" t="b">
        <v>1</v>
      </c>
      <c r="M1576" s="18" t="s">
        <v>844</v>
      </c>
      <c r="N1576" s="37"/>
      <c r="O1576" s="38"/>
      <c r="P1576" s="15" t="b">
        <v>1</v>
      </c>
      <c r="Q1576" s="16" t="b">
        <v>0</v>
      </c>
      <c r="R1576" s="23" t="b">
        <v>1</v>
      </c>
      <c r="X1576" s="39"/>
      <c r="AI1576" s="41"/>
      <c r="AJ1576" s="26" t="b">
        <v>0</v>
      </c>
      <c r="AK1576" s="27" t="b">
        <v>0</v>
      </c>
      <c r="AL1576" s="27" t="b">
        <v>0</v>
      </c>
      <c r="AM1576" s="27" t="b">
        <v>0</v>
      </c>
      <c r="AN1576" s="27" t="b">
        <v>0</v>
      </c>
      <c r="AO1576" s="28" t="b">
        <v>0</v>
      </c>
      <c r="AP1576" s="27" t="b">
        <v>0</v>
      </c>
      <c r="AQ1576" s="27" t="b">
        <v>0</v>
      </c>
      <c r="AR1576" s="27" t="b">
        <v>0</v>
      </c>
      <c r="AS1576" s="27" t="b">
        <v>0</v>
      </c>
      <c r="AT1576" s="27" t="b">
        <v>0</v>
      </c>
      <c r="AU1576" s="27" t="b">
        <v>0</v>
      </c>
      <c r="AV1576" s="27" t="b">
        <v>0</v>
      </c>
      <c r="AW1576" s="27" t="b">
        <v>0</v>
      </c>
      <c r="AX1576" s="27" t="b">
        <v>0</v>
      </c>
      <c r="AY1576" s="27" t="b">
        <v>0</v>
      </c>
      <c r="AZ1576" s="29"/>
    </row>
    <row r="1577">
      <c r="A1577" s="30" t="s">
        <v>7365</v>
      </c>
      <c r="B1577" s="31" t="s">
        <v>7366</v>
      </c>
      <c r="C1577" s="44" t="s">
        <v>7367</v>
      </c>
      <c r="D1577" s="33"/>
      <c r="E1577" s="60"/>
      <c r="F1577" s="35"/>
      <c r="G1577" s="36"/>
      <c r="H1577" s="21" t="b">
        <v>0</v>
      </c>
      <c r="I1577" s="16" t="b">
        <v>0</v>
      </c>
      <c r="J1577" s="16" t="b">
        <v>0</v>
      </c>
      <c r="K1577" s="16" t="b">
        <v>0</v>
      </c>
      <c r="L1577" s="23" t="b">
        <v>1</v>
      </c>
      <c r="M1577" s="18" t="s">
        <v>7368</v>
      </c>
      <c r="N1577" s="37"/>
      <c r="O1577" s="38"/>
      <c r="P1577" s="15" t="b">
        <v>1</v>
      </c>
      <c r="Q1577" s="22" t="b">
        <v>1</v>
      </c>
      <c r="R1577" s="23" t="b">
        <v>1</v>
      </c>
      <c r="X1577" s="39"/>
      <c r="AI1577" s="41"/>
      <c r="AJ1577" s="26" t="b">
        <v>0</v>
      </c>
      <c r="AK1577" s="27" t="b">
        <v>0</v>
      </c>
      <c r="AL1577" s="27" t="b">
        <v>0</v>
      </c>
      <c r="AM1577" s="27" t="b">
        <v>0</v>
      </c>
      <c r="AN1577" s="27" t="b">
        <v>0</v>
      </c>
      <c r="AO1577" s="28" t="b">
        <v>0</v>
      </c>
      <c r="AP1577" s="27" t="b">
        <v>0</v>
      </c>
      <c r="AQ1577" s="27" t="b">
        <v>0</v>
      </c>
      <c r="AR1577" s="27" t="b">
        <v>0</v>
      </c>
      <c r="AS1577" s="27" t="b">
        <v>0</v>
      </c>
      <c r="AT1577" s="27" t="b">
        <v>0</v>
      </c>
      <c r="AU1577" s="27" t="b">
        <v>0</v>
      </c>
      <c r="AV1577" s="27" t="b">
        <v>0</v>
      </c>
      <c r="AW1577" s="27" t="b">
        <v>0</v>
      </c>
      <c r="AX1577" s="27" t="b">
        <v>0</v>
      </c>
      <c r="AY1577" s="27" t="b">
        <v>0</v>
      </c>
      <c r="AZ1577" s="29"/>
    </row>
    <row r="1578">
      <c r="A1578" s="9" t="s">
        <v>7369</v>
      </c>
      <c r="B1578" s="10"/>
      <c r="C1578" s="11"/>
      <c r="E1578" s="12">
        <v>8500.0</v>
      </c>
      <c r="F1578" s="13" t="s">
        <v>7370</v>
      </c>
      <c r="G1578" s="14" t="s">
        <v>7371</v>
      </c>
      <c r="H1578" s="15" t="b">
        <v>1</v>
      </c>
      <c r="I1578" s="16" t="b">
        <v>0</v>
      </c>
      <c r="J1578" s="16" t="b">
        <v>0</v>
      </c>
      <c r="K1578" s="16" t="b">
        <v>0</v>
      </c>
      <c r="L1578" s="17" t="b">
        <v>0</v>
      </c>
      <c r="M1578" s="18" t="s">
        <v>7372</v>
      </c>
      <c r="O1578" s="40"/>
      <c r="P1578" s="21" t="b">
        <v>0</v>
      </c>
      <c r="Q1578" s="16" t="b">
        <v>0</v>
      </c>
      <c r="R1578" s="17" t="b">
        <v>0</v>
      </c>
      <c r="X1578" s="39"/>
      <c r="AI1578" s="41"/>
      <c r="AJ1578" s="39"/>
      <c r="AO1578" s="40"/>
    </row>
    <row r="1579">
      <c r="A1579" s="45" t="s">
        <v>7373</v>
      </c>
      <c r="B1579" s="37" t="s">
        <v>7374</v>
      </c>
      <c r="C1579" s="32">
        <v>6.1478086845E10</v>
      </c>
      <c r="D1579" s="29"/>
      <c r="E1579" s="46">
        <v>4.0</v>
      </c>
      <c r="F1579" s="33" t="s">
        <v>7375</v>
      </c>
      <c r="G1579" s="47" t="s">
        <v>7376</v>
      </c>
      <c r="H1579" s="21" t="b">
        <v>0</v>
      </c>
      <c r="I1579" s="16" t="b">
        <v>0</v>
      </c>
      <c r="J1579" s="22" t="b">
        <v>1</v>
      </c>
      <c r="K1579" s="16" t="b">
        <v>0</v>
      </c>
      <c r="L1579" s="17" t="b">
        <v>0</v>
      </c>
      <c r="M1579" s="18"/>
      <c r="O1579" s="40"/>
      <c r="P1579" s="66" t="b">
        <v>1</v>
      </c>
      <c r="Q1579" s="63" t="b">
        <v>1</v>
      </c>
      <c r="R1579" s="28" t="b">
        <v>0</v>
      </c>
      <c r="X1579" s="39"/>
      <c r="AI1579" s="41"/>
      <c r="AJ1579" s="26" t="b">
        <v>0</v>
      </c>
      <c r="AK1579" s="63" t="b">
        <v>1</v>
      </c>
      <c r="AL1579" s="63" t="b">
        <v>1</v>
      </c>
      <c r="AM1579" s="27" t="b">
        <v>0</v>
      </c>
      <c r="AN1579" s="27" t="b">
        <v>0</v>
      </c>
      <c r="AO1579" s="28" t="b">
        <v>0</v>
      </c>
      <c r="AP1579" s="27" t="b">
        <v>0</v>
      </c>
      <c r="AQ1579" s="27" t="b">
        <v>0</v>
      </c>
      <c r="AR1579" s="27" t="b">
        <v>0</v>
      </c>
      <c r="AS1579" s="27" t="b">
        <v>0</v>
      </c>
      <c r="AT1579" s="27" t="b">
        <v>0</v>
      </c>
      <c r="AU1579" s="27" t="b">
        <v>0</v>
      </c>
      <c r="AV1579" s="27" t="b">
        <v>0</v>
      </c>
      <c r="AW1579" s="27" t="b">
        <v>0</v>
      </c>
      <c r="AX1579" s="27" t="b">
        <v>0</v>
      </c>
      <c r="AY1579" s="63" t="b">
        <v>1</v>
      </c>
      <c r="AZ1579" s="29" t="s">
        <v>101</v>
      </c>
    </row>
    <row r="1580">
      <c r="A1580" s="9" t="s">
        <v>7377</v>
      </c>
      <c r="B1580" s="10"/>
      <c r="C1580" s="48" t="s">
        <v>7378</v>
      </c>
      <c r="E1580" s="12">
        <v>1.0</v>
      </c>
      <c r="F1580" s="13" t="s">
        <v>7379</v>
      </c>
      <c r="G1580" s="14" t="s">
        <v>7380</v>
      </c>
      <c r="H1580" s="15" t="b">
        <v>1</v>
      </c>
      <c r="I1580" s="16" t="b">
        <v>0</v>
      </c>
      <c r="J1580" s="16" t="b">
        <v>0</v>
      </c>
      <c r="K1580" s="16" t="b">
        <v>0</v>
      </c>
      <c r="L1580" s="17" t="b">
        <v>0</v>
      </c>
      <c r="M1580" s="18" t="s">
        <v>696</v>
      </c>
      <c r="O1580" s="40"/>
      <c r="P1580" s="21" t="b">
        <v>0</v>
      </c>
      <c r="Q1580" s="16" t="b">
        <v>0</v>
      </c>
      <c r="R1580" s="17" t="b">
        <v>0</v>
      </c>
      <c r="X1580" s="39"/>
      <c r="AI1580" s="41"/>
      <c r="AJ1580" s="26"/>
      <c r="AK1580" s="27"/>
      <c r="AL1580" s="27"/>
      <c r="AM1580" s="27"/>
      <c r="AN1580" s="27"/>
      <c r="AO1580" s="28"/>
      <c r="AP1580" s="27"/>
      <c r="AQ1580" s="27"/>
      <c r="AR1580" s="27"/>
      <c r="AS1580" s="27"/>
      <c r="AT1580" s="27"/>
      <c r="AU1580" s="27"/>
      <c r="AV1580" s="27"/>
      <c r="AW1580" s="27"/>
      <c r="AX1580" s="27"/>
      <c r="AY1580" s="27"/>
      <c r="AZ1580" s="29"/>
    </row>
    <row r="1581">
      <c r="A1581" s="30" t="s">
        <v>7381</v>
      </c>
      <c r="B1581" s="37"/>
      <c r="C1581" s="44" t="s">
        <v>7382</v>
      </c>
      <c r="D1581" s="33"/>
      <c r="E1581" s="34" t="s">
        <v>7383</v>
      </c>
      <c r="F1581" s="35"/>
      <c r="G1581" s="36" t="s">
        <v>7384</v>
      </c>
      <c r="H1581" s="21" t="b">
        <v>0</v>
      </c>
      <c r="I1581" s="16" t="b">
        <v>0</v>
      </c>
      <c r="J1581" s="16" t="b">
        <v>0</v>
      </c>
      <c r="K1581" s="16" t="b">
        <v>0</v>
      </c>
      <c r="L1581" s="23" t="b">
        <v>1</v>
      </c>
      <c r="M1581" s="18" t="s">
        <v>7385</v>
      </c>
      <c r="N1581" s="37"/>
      <c r="O1581" s="38"/>
      <c r="P1581" s="21" t="b">
        <v>0</v>
      </c>
      <c r="Q1581" s="22" t="b">
        <v>1</v>
      </c>
      <c r="R1581" s="23" t="b">
        <v>1</v>
      </c>
      <c r="X1581" s="39"/>
      <c r="AI1581" s="41"/>
      <c r="AJ1581" s="26" t="b">
        <v>0</v>
      </c>
      <c r="AK1581" s="27" t="b">
        <v>0</v>
      </c>
      <c r="AL1581" s="27" t="b">
        <v>0</v>
      </c>
      <c r="AM1581" s="27" t="b">
        <v>0</v>
      </c>
      <c r="AN1581" s="27" t="b">
        <v>0</v>
      </c>
      <c r="AO1581" s="28" t="b">
        <v>0</v>
      </c>
      <c r="AP1581" s="27" t="b">
        <v>0</v>
      </c>
      <c r="AQ1581" s="27" t="b">
        <v>0</v>
      </c>
      <c r="AR1581" s="27" t="b">
        <v>0</v>
      </c>
      <c r="AS1581" s="27" t="b">
        <v>0</v>
      </c>
      <c r="AT1581" s="27" t="b">
        <v>0</v>
      </c>
      <c r="AU1581" s="27" t="b">
        <v>0</v>
      </c>
      <c r="AV1581" s="27" t="b">
        <v>0</v>
      </c>
      <c r="AW1581" s="27" t="b">
        <v>0</v>
      </c>
      <c r="AX1581" s="27" t="b">
        <v>0</v>
      </c>
      <c r="AY1581" s="27" t="b">
        <v>0</v>
      </c>
      <c r="AZ1581" s="29"/>
    </row>
    <row r="1582">
      <c r="A1582" s="45" t="s">
        <v>7386</v>
      </c>
      <c r="B1582" s="37" t="s">
        <v>7387</v>
      </c>
      <c r="C1582" s="67"/>
      <c r="D1582" s="29"/>
      <c r="E1582" s="46">
        <v>1.0</v>
      </c>
      <c r="F1582" s="33" t="s">
        <v>7388</v>
      </c>
      <c r="G1582" s="47" t="s">
        <v>7389</v>
      </c>
      <c r="H1582" s="21" t="b">
        <v>0</v>
      </c>
      <c r="I1582" s="16" t="b">
        <v>0</v>
      </c>
      <c r="J1582" s="22" t="b">
        <v>1</v>
      </c>
      <c r="K1582" s="16" t="b">
        <v>0</v>
      </c>
      <c r="L1582" s="17" t="b">
        <v>0</v>
      </c>
      <c r="M1582" s="18"/>
      <c r="O1582" s="40"/>
      <c r="P1582" s="66" t="b">
        <v>1</v>
      </c>
      <c r="Q1582" s="27" t="b">
        <v>0</v>
      </c>
      <c r="R1582" s="64" t="b">
        <v>1</v>
      </c>
      <c r="X1582" s="39"/>
      <c r="AI1582" s="41"/>
      <c r="AJ1582" s="66" t="b">
        <v>1</v>
      </c>
      <c r="AK1582" s="27" t="b">
        <v>0</v>
      </c>
      <c r="AL1582" s="27" t="b">
        <v>0</v>
      </c>
      <c r="AM1582" s="27" t="b">
        <v>0</v>
      </c>
      <c r="AN1582" s="27" t="b">
        <v>0</v>
      </c>
      <c r="AO1582" s="28" t="b">
        <v>0</v>
      </c>
      <c r="AP1582" s="27" t="b">
        <v>0</v>
      </c>
      <c r="AQ1582" s="63" t="b">
        <v>1</v>
      </c>
      <c r="AR1582" s="27" t="b">
        <v>0</v>
      </c>
      <c r="AS1582" s="27" t="b">
        <v>0</v>
      </c>
      <c r="AT1582" s="27" t="b">
        <v>0</v>
      </c>
      <c r="AU1582" s="27" t="b">
        <v>0</v>
      </c>
      <c r="AV1582" s="63" t="b">
        <v>1</v>
      </c>
      <c r="AW1582" s="27" t="b">
        <v>0</v>
      </c>
      <c r="AX1582" s="27" t="b">
        <v>0</v>
      </c>
      <c r="AY1582" s="27" t="b">
        <v>0</v>
      </c>
      <c r="AZ1582" s="29" t="s">
        <v>101</v>
      </c>
    </row>
    <row r="1583">
      <c r="A1583" s="9" t="s">
        <v>7390</v>
      </c>
      <c r="B1583" s="10"/>
      <c r="C1583" s="48" t="s">
        <v>7391</v>
      </c>
      <c r="E1583" s="12">
        <v>10.0</v>
      </c>
      <c r="F1583" s="13" t="s">
        <v>7392</v>
      </c>
      <c r="G1583" s="14" t="s">
        <v>7393</v>
      </c>
      <c r="H1583" s="15" t="b">
        <v>1</v>
      </c>
      <c r="I1583" s="16" t="b">
        <v>0</v>
      </c>
      <c r="J1583" s="16" t="b">
        <v>0</v>
      </c>
      <c r="K1583" s="16" t="b">
        <v>0</v>
      </c>
      <c r="L1583" s="17" t="b">
        <v>0</v>
      </c>
      <c r="M1583" s="18" t="s">
        <v>7394</v>
      </c>
      <c r="N1583" s="19"/>
      <c r="O1583" s="20"/>
      <c r="P1583" s="15" t="b">
        <v>1</v>
      </c>
      <c r="Q1583" s="16" t="b">
        <v>0</v>
      </c>
      <c r="R1583" s="17" t="b">
        <v>0</v>
      </c>
      <c r="S1583" s="74"/>
      <c r="T1583" s="16"/>
      <c r="U1583" s="16"/>
      <c r="V1583" s="16"/>
      <c r="W1583" s="16"/>
      <c r="X1583" s="21"/>
      <c r="Y1583" s="16"/>
      <c r="Z1583" s="16"/>
      <c r="AA1583" s="16"/>
      <c r="AB1583" s="16"/>
      <c r="AC1583" s="16"/>
      <c r="AD1583" s="16"/>
      <c r="AE1583" s="16"/>
      <c r="AF1583" s="16"/>
      <c r="AG1583" s="16"/>
      <c r="AH1583" s="19"/>
      <c r="AI1583" s="25"/>
      <c r="AJ1583" s="26"/>
      <c r="AK1583" s="27"/>
      <c r="AL1583" s="27"/>
      <c r="AM1583" s="27"/>
      <c r="AN1583" s="27"/>
      <c r="AO1583" s="28"/>
      <c r="AP1583" s="27"/>
      <c r="AQ1583" s="27"/>
      <c r="AR1583" s="27"/>
      <c r="AS1583" s="27"/>
      <c r="AT1583" s="27"/>
      <c r="AU1583" s="27"/>
      <c r="AV1583" s="27"/>
      <c r="AW1583" s="27"/>
      <c r="AX1583" s="27"/>
      <c r="AY1583" s="27"/>
      <c r="AZ1583" s="29"/>
    </row>
    <row r="1584">
      <c r="A1584" s="9" t="s">
        <v>7395</v>
      </c>
      <c r="B1584" s="42" t="s">
        <v>7396</v>
      </c>
      <c r="C1584" s="11"/>
      <c r="E1584" s="12">
        <v>1.0</v>
      </c>
      <c r="F1584" s="10"/>
      <c r="G1584" s="14" t="s">
        <v>7397</v>
      </c>
      <c r="H1584" s="15" t="b">
        <v>1</v>
      </c>
      <c r="I1584" s="16" t="b">
        <v>0</v>
      </c>
      <c r="J1584" s="16" t="b">
        <v>0</v>
      </c>
      <c r="K1584" s="16" t="b">
        <v>0</v>
      </c>
      <c r="L1584" s="17" t="b">
        <v>0</v>
      </c>
      <c r="M1584" s="18" t="s">
        <v>216</v>
      </c>
      <c r="O1584" s="40"/>
      <c r="P1584" s="21" t="b">
        <v>0</v>
      </c>
      <c r="Q1584" s="16" t="b">
        <v>0</v>
      </c>
      <c r="R1584" s="23" t="b">
        <v>1</v>
      </c>
      <c r="X1584" s="39"/>
      <c r="AI1584" s="41"/>
      <c r="AJ1584" s="26"/>
      <c r="AK1584" s="27"/>
      <c r="AL1584" s="27"/>
      <c r="AM1584" s="27"/>
      <c r="AN1584" s="27"/>
      <c r="AO1584" s="28"/>
      <c r="AP1584" s="27"/>
      <c r="AQ1584" s="27"/>
      <c r="AR1584" s="27"/>
      <c r="AS1584" s="27"/>
      <c r="AT1584" s="27"/>
      <c r="AU1584" s="27"/>
      <c r="AV1584" s="27"/>
      <c r="AW1584" s="27"/>
      <c r="AX1584" s="27"/>
      <c r="AY1584" s="27"/>
      <c r="AZ1584" s="29"/>
    </row>
    <row r="1585">
      <c r="A1585" s="45" t="s">
        <v>7398</v>
      </c>
      <c r="B1585" s="45"/>
      <c r="C1585" s="55">
        <v>9.23333021707E11</v>
      </c>
      <c r="D1585" s="19"/>
      <c r="E1585" s="34">
        <v>3000.0</v>
      </c>
      <c r="F1585" s="56" t="s">
        <v>7399</v>
      </c>
      <c r="G1585" s="57" t="s">
        <v>7400</v>
      </c>
      <c r="H1585" s="21" t="b">
        <v>0</v>
      </c>
      <c r="I1585" s="22" t="b">
        <v>1</v>
      </c>
      <c r="J1585" s="16" t="b">
        <v>0</v>
      </c>
      <c r="K1585" s="16" t="b">
        <v>0</v>
      </c>
      <c r="L1585" s="17" t="b">
        <v>0</v>
      </c>
      <c r="M1585" s="18"/>
      <c r="O1585" s="40"/>
      <c r="P1585" s="15" t="b">
        <v>1</v>
      </c>
      <c r="Q1585" s="22" t="b">
        <v>1</v>
      </c>
      <c r="R1585" s="23" t="b">
        <v>1</v>
      </c>
      <c r="S1585" s="75" t="b">
        <v>1</v>
      </c>
      <c r="T1585" s="22" t="b">
        <v>1</v>
      </c>
      <c r="U1585" s="16" t="b">
        <v>0</v>
      </c>
      <c r="V1585" s="16" t="b">
        <v>0</v>
      </c>
      <c r="W1585" s="16" t="b">
        <v>0</v>
      </c>
      <c r="X1585" s="21" t="b">
        <v>0</v>
      </c>
      <c r="Y1585" s="16" t="b">
        <v>0</v>
      </c>
      <c r="Z1585" s="16" t="b">
        <v>0</v>
      </c>
      <c r="AA1585" s="16" t="b">
        <v>0</v>
      </c>
      <c r="AB1585" s="16" t="b">
        <v>0</v>
      </c>
      <c r="AC1585" s="16" t="b">
        <v>0</v>
      </c>
      <c r="AD1585" s="16" t="b">
        <v>0</v>
      </c>
      <c r="AE1585" s="16" t="b">
        <v>0</v>
      </c>
      <c r="AF1585" s="16" t="b">
        <v>0</v>
      </c>
      <c r="AG1585" s="16" t="b">
        <v>0</v>
      </c>
      <c r="AH1585" s="76" t="s">
        <v>4289</v>
      </c>
      <c r="AI1585" s="25" t="s">
        <v>568</v>
      </c>
      <c r="AJ1585" s="39"/>
      <c r="AO1585" s="40"/>
    </row>
    <row r="1586">
      <c r="A1586" s="45" t="s">
        <v>7401</v>
      </c>
      <c r="B1586" s="37" t="s">
        <v>7402</v>
      </c>
      <c r="C1586" s="67"/>
      <c r="D1586" s="29"/>
      <c r="E1586" s="46">
        <v>25.0</v>
      </c>
      <c r="F1586" s="33" t="s">
        <v>7403</v>
      </c>
      <c r="G1586" s="47" t="s">
        <v>7404</v>
      </c>
      <c r="H1586" s="21" t="b">
        <v>0</v>
      </c>
      <c r="I1586" s="16" t="b">
        <v>0</v>
      </c>
      <c r="J1586" s="22" t="b">
        <v>1</v>
      </c>
      <c r="K1586" s="16" t="b">
        <v>0</v>
      </c>
      <c r="L1586" s="17" t="b">
        <v>0</v>
      </c>
      <c r="M1586" s="18"/>
      <c r="O1586" s="40"/>
      <c r="P1586" s="26" t="b">
        <v>0</v>
      </c>
      <c r="Q1586" s="27" t="b">
        <v>0</v>
      </c>
      <c r="R1586" s="28" t="b">
        <v>0</v>
      </c>
      <c r="X1586" s="39"/>
      <c r="AI1586" s="41"/>
      <c r="AJ1586" s="26" t="b">
        <v>0</v>
      </c>
      <c r="AK1586" s="27" t="b">
        <v>0</v>
      </c>
      <c r="AL1586" s="63" t="b">
        <v>1</v>
      </c>
      <c r="AM1586" s="27" t="b">
        <v>0</v>
      </c>
      <c r="AN1586" s="27" t="b">
        <v>0</v>
      </c>
      <c r="AO1586" s="28" t="b">
        <v>0</v>
      </c>
      <c r="AP1586" s="63" t="b">
        <v>1</v>
      </c>
      <c r="AQ1586" s="27" t="b">
        <v>0</v>
      </c>
      <c r="AR1586" s="27" t="b">
        <v>0</v>
      </c>
      <c r="AS1586" s="27" t="b">
        <v>0</v>
      </c>
      <c r="AT1586" s="27" t="b">
        <v>0</v>
      </c>
      <c r="AU1586" s="27" t="b">
        <v>0</v>
      </c>
      <c r="AV1586" s="27" t="b">
        <v>0</v>
      </c>
      <c r="AW1586" s="27" t="b">
        <v>0</v>
      </c>
      <c r="AX1586" s="27" t="b">
        <v>0</v>
      </c>
      <c r="AY1586" s="27" t="b">
        <v>0</v>
      </c>
      <c r="AZ1586" s="29" t="s">
        <v>101</v>
      </c>
    </row>
    <row r="1587">
      <c r="A1587" s="45" t="s">
        <v>7405</v>
      </c>
      <c r="B1587" s="37"/>
      <c r="C1587" s="32">
        <v>9.19830604077E11</v>
      </c>
      <c r="D1587" s="29"/>
      <c r="E1587" s="46">
        <v>1.0</v>
      </c>
      <c r="F1587" s="29"/>
      <c r="G1587" s="47" t="s">
        <v>7406</v>
      </c>
      <c r="H1587" s="21" t="b">
        <v>0</v>
      </c>
      <c r="I1587" s="16" t="b">
        <v>0</v>
      </c>
      <c r="J1587" s="22" t="b">
        <v>1</v>
      </c>
      <c r="K1587" s="16" t="b">
        <v>0</v>
      </c>
      <c r="L1587" s="17" t="b">
        <v>0</v>
      </c>
      <c r="M1587" s="18"/>
      <c r="O1587" s="40"/>
      <c r="P1587" s="26" t="b">
        <v>0</v>
      </c>
      <c r="Q1587" s="27" t="b">
        <v>0</v>
      </c>
      <c r="R1587" s="28" t="b">
        <v>0</v>
      </c>
      <c r="X1587" s="39"/>
      <c r="AI1587" s="41"/>
      <c r="AJ1587" s="66" t="b">
        <v>1</v>
      </c>
      <c r="AK1587" s="27" t="b">
        <v>0</v>
      </c>
      <c r="AL1587" s="27" t="b">
        <v>0</v>
      </c>
      <c r="AM1587" s="27" t="b">
        <v>0</v>
      </c>
      <c r="AN1587" s="27" t="b">
        <v>0</v>
      </c>
      <c r="AO1587" s="28" t="b">
        <v>0</v>
      </c>
      <c r="AP1587" s="63" t="b">
        <v>1</v>
      </c>
      <c r="AQ1587" s="27" t="b">
        <v>0</v>
      </c>
      <c r="AR1587" s="27" t="b">
        <v>0</v>
      </c>
      <c r="AS1587" s="27" t="b">
        <v>0</v>
      </c>
      <c r="AT1587" s="27" t="b">
        <v>0</v>
      </c>
      <c r="AU1587" s="27" t="b">
        <v>0</v>
      </c>
      <c r="AV1587" s="27" t="b">
        <v>0</v>
      </c>
      <c r="AW1587" s="27" t="b">
        <v>0</v>
      </c>
      <c r="AX1587" s="27" t="b">
        <v>0</v>
      </c>
      <c r="AY1587" s="27" t="b">
        <v>0</v>
      </c>
      <c r="AZ1587" s="29" t="s">
        <v>101</v>
      </c>
    </row>
    <row r="1588">
      <c r="A1588" s="30" t="s">
        <v>7407</v>
      </c>
      <c r="B1588" s="31" t="s">
        <v>7408</v>
      </c>
      <c r="C1588" s="32"/>
      <c r="D1588" s="54" t="s">
        <v>7409</v>
      </c>
      <c r="E1588" s="34">
        <v>1.0</v>
      </c>
      <c r="F1588" s="35" t="s">
        <v>5498</v>
      </c>
      <c r="G1588" s="36" t="s">
        <v>32</v>
      </c>
      <c r="H1588" s="21" t="b">
        <v>0</v>
      </c>
      <c r="I1588" s="16" t="b">
        <v>0</v>
      </c>
      <c r="J1588" s="16" t="b">
        <v>0</v>
      </c>
      <c r="K1588" s="16" t="b">
        <v>0</v>
      </c>
      <c r="L1588" s="23" t="b">
        <v>1</v>
      </c>
      <c r="M1588" s="18" t="s">
        <v>7410</v>
      </c>
      <c r="N1588" s="37"/>
      <c r="O1588" s="38"/>
      <c r="P1588" s="21" t="b">
        <v>0</v>
      </c>
      <c r="Q1588" s="16" t="b">
        <v>0</v>
      </c>
      <c r="R1588" s="23" t="b">
        <v>1</v>
      </c>
      <c r="X1588" s="39"/>
      <c r="AI1588" s="41"/>
      <c r="AJ1588" s="26" t="b">
        <v>0</v>
      </c>
      <c r="AK1588" s="27" t="b">
        <v>0</v>
      </c>
      <c r="AL1588" s="27" t="b">
        <v>0</v>
      </c>
      <c r="AM1588" s="27" t="b">
        <v>0</v>
      </c>
      <c r="AN1588" s="27" t="b">
        <v>0</v>
      </c>
      <c r="AO1588" s="28" t="b">
        <v>0</v>
      </c>
      <c r="AP1588" s="27" t="b">
        <v>0</v>
      </c>
      <c r="AQ1588" s="27" t="b">
        <v>0</v>
      </c>
      <c r="AR1588" s="27" t="b">
        <v>0</v>
      </c>
      <c r="AS1588" s="27" t="b">
        <v>0</v>
      </c>
      <c r="AT1588" s="27" t="b">
        <v>0</v>
      </c>
      <c r="AU1588" s="27" t="b">
        <v>0</v>
      </c>
      <c r="AV1588" s="27" t="b">
        <v>0</v>
      </c>
      <c r="AW1588" s="27" t="b">
        <v>0</v>
      </c>
      <c r="AX1588" s="27" t="b">
        <v>0</v>
      </c>
      <c r="AY1588" s="27" t="b">
        <v>0</v>
      </c>
      <c r="AZ1588" s="29"/>
    </row>
    <row r="1589">
      <c r="A1589" s="9" t="s">
        <v>7411</v>
      </c>
      <c r="B1589" s="42" t="s">
        <v>7412</v>
      </c>
      <c r="C1589" s="48" t="s">
        <v>7413</v>
      </c>
      <c r="E1589" s="12">
        <v>2.0</v>
      </c>
      <c r="F1589" s="13" t="s">
        <v>7414</v>
      </c>
      <c r="G1589" s="14" t="s">
        <v>7415</v>
      </c>
      <c r="H1589" s="15" t="b">
        <v>1</v>
      </c>
      <c r="I1589" s="16" t="b">
        <v>0</v>
      </c>
      <c r="J1589" s="16" t="b">
        <v>0</v>
      </c>
      <c r="K1589" s="16" t="b">
        <v>0</v>
      </c>
      <c r="L1589" s="17" t="b">
        <v>0</v>
      </c>
      <c r="M1589" s="18" t="s">
        <v>7416</v>
      </c>
      <c r="O1589" s="40"/>
      <c r="P1589" s="15" t="b">
        <v>1</v>
      </c>
      <c r="Q1589" s="16" t="b">
        <v>0</v>
      </c>
      <c r="R1589" s="17" t="b">
        <v>0</v>
      </c>
      <c r="X1589" s="39"/>
      <c r="AI1589" s="41"/>
      <c r="AJ1589" s="39"/>
      <c r="AO1589" s="40"/>
    </row>
    <row r="1590">
      <c r="A1590" s="9" t="s">
        <v>7417</v>
      </c>
      <c r="B1590" s="42" t="s">
        <v>7418</v>
      </c>
      <c r="C1590" s="48" t="s">
        <v>7419</v>
      </c>
      <c r="E1590" s="12">
        <v>9.0</v>
      </c>
      <c r="F1590" s="13" t="s">
        <v>7420</v>
      </c>
      <c r="G1590" s="14" t="s">
        <v>7421</v>
      </c>
      <c r="H1590" s="15" t="b">
        <v>1</v>
      </c>
      <c r="I1590" s="16" t="b">
        <v>0</v>
      </c>
      <c r="J1590" s="16" t="b">
        <v>0</v>
      </c>
      <c r="K1590" s="16" t="b">
        <v>0</v>
      </c>
      <c r="L1590" s="17" t="b">
        <v>0</v>
      </c>
      <c r="M1590" s="18" t="s">
        <v>1095</v>
      </c>
      <c r="O1590" s="40"/>
      <c r="P1590" s="15" t="b">
        <v>1</v>
      </c>
      <c r="Q1590" s="22" t="b">
        <v>1</v>
      </c>
      <c r="R1590" s="23" t="b">
        <v>1</v>
      </c>
      <c r="X1590" s="39"/>
      <c r="AI1590" s="41"/>
      <c r="AJ1590" s="39"/>
      <c r="AO1590" s="40"/>
    </row>
    <row r="1591">
      <c r="A1591" s="45" t="s">
        <v>7422</v>
      </c>
      <c r="B1591" s="45" t="s">
        <v>7423</v>
      </c>
      <c r="C1591" s="55" t="s">
        <v>7424</v>
      </c>
      <c r="D1591" s="19"/>
      <c r="E1591" s="34">
        <v>10.0</v>
      </c>
      <c r="F1591" s="56" t="s">
        <v>7425</v>
      </c>
      <c r="G1591" s="57" t="s">
        <v>7426</v>
      </c>
      <c r="H1591" s="21" t="b">
        <v>0</v>
      </c>
      <c r="I1591" s="22" t="b">
        <v>1</v>
      </c>
      <c r="J1591" s="16" t="b">
        <v>0</v>
      </c>
      <c r="K1591" s="16" t="b">
        <v>0</v>
      </c>
      <c r="L1591" s="17" t="b">
        <v>0</v>
      </c>
      <c r="M1591" s="18"/>
      <c r="O1591" s="40"/>
      <c r="P1591" s="21" t="b">
        <v>0</v>
      </c>
      <c r="Q1591" s="16" t="b">
        <v>0</v>
      </c>
      <c r="R1591" s="17" t="b">
        <v>0</v>
      </c>
      <c r="S1591" s="75" t="b">
        <v>1</v>
      </c>
      <c r="T1591" s="22" t="b">
        <v>1</v>
      </c>
      <c r="U1591" s="16" t="b">
        <v>0</v>
      </c>
      <c r="V1591" s="16" t="b">
        <v>0</v>
      </c>
      <c r="W1591" s="16" t="b">
        <v>0</v>
      </c>
      <c r="X1591" s="21" t="b">
        <v>0</v>
      </c>
      <c r="Y1591" s="22" t="b">
        <v>1</v>
      </c>
      <c r="Z1591" s="16" t="b">
        <v>0</v>
      </c>
      <c r="AA1591" s="16" t="b">
        <v>0</v>
      </c>
      <c r="AB1591" s="16" t="b">
        <v>0</v>
      </c>
      <c r="AC1591" s="16" t="b">
        <v>0</v>
      </c>
      <c r="AD1591" s="16" t="b">
        <v>0</v>
      </c>
      <c r="AE1591" s="16" t="b">
        <v>0</v>
      </c>
      <c r="AF1591" s="16" t="b">
        <v>0</v>
      </c>
      <c r="AG1591" s="16" t="b">
        <v>0</v>
      </c>
      <c r="AH1591" s="19" t="s">
        <v>101</v>
      </c>
      <c r="AI1591" s="25" t="s">
        <v>7427</v>
      </c>
      <c r="AJ1591" s="39"/>
      <c r="AO1591" s="40"/>
    </row>
    <row r="1592">
      <c r="A1592" s="45" t="s">
        <v>7428</v>
      </c>
      <c r="B1592" s="37" t="s">
        <v>7429</v>
      </c>
      <c r="C1592" s="32"/>
      <c r="D1592" s="33" t="s">
        <v>7430</v>
      </c>
      <c r="E1592" s="46">
        <v>5.0</v>
      </c>
      <c r="F1592" s="29"/>
      <c r="G1592" s="47" t="s">
        <v>7431</v>
      </c>
      <c r="H1592" s="21" t="b">
        <v>0</v>
      </c>
      <c r="I1592" s="16" t="b">
        <v>0</v>
      </c>
      <c r="J1592" s="16" t="b">
        <v>0</v>
      </c>
      <c r="K1592" s="22" t="b">
        <v>1</v>
      </c>
      <c r="L1592" s="17" t="b">
        <v>0</v>
      </c>
      <c r="M1592" s="18"/>
      <c r="N1592" s="37" t="s">
        <v>7432</v>
      </c>
      <c r="O1592" s="38" t="s">
        <v>7433</v>
      </c>
      <c r="P1592" s="26" t="b">
        <v>0</v>
      </c>
      <c r="Q1592" s="27" t="b">
        <v>0</v>
      </c>
      <c r="R1592" s="28" t="b">
        <v>0</v>
      </c>
      <c r="X1592" s="39"/>
      <c r="AI1592" s="41"/>
      <c r="AJ1592" s="26" t="b">
        <v>0</v>
      </c>
      <c r="AK1592" s="27" t="b">
        <v>0</v>
      </c>
      <c r="AL1592" s="27" t="b">
        <v>0</v>
      </c>
      <c r="AM1592" s="27" t="b">
        <v>0</v>
      </c>
      <c r="AN1592" s="27" t="b">
        <v>0</v>
      </c>
      <c r="AO1592" s="28" t="b">
        <v>0</v>
      </c>
      <c r="AP1592" s="27" t="b">
        <v>0</v>
      </c>
      <c r="AQ1592" s="27" t="b">
        <v>0</v>
      </c>
      <c r="AR1592" s="27" t="b">
        <v>0</v>
      </c>
      <c r="AS1592" s="27" t="b">
        <v>0</v>
      </c>
      <c r="AT1592" s="27" t="b">
        <v>0</v>
      </c>
      <c r="AU1592" s="27" t="b">
        <v>0</v>
      </c>
      <c r="AV1592" s="27" t="b">
        <v>0</v>
      </c>
      <c r="AW1592" s="27" t="b">
        <v>0</v>
      </c>
      <c r="AX1592" s="27" t="b">
        <v>0</v>
      </c>
      <c r="AY1592" s="27" t="b">
        <v>0</v>
      </c>
      <c r="AZ1592" s="29"/>
    </row>
    <row r="1593">
      <c r="A1593" s="45" t="s">
        <v>7434</v>
      </c>
      <c r="B1593" s="37" t="s">
        <v>7435</v>
      </c>
      <c r="C1593" s="32" t="s">
        <v>7436</v>
      </c>
      <c r="D1593" s="33" t="s">
        <v>7437</v>
      </c>
      <c r="E1593" s="46" t="s">
        <v>7438</v>
      </c>
      <c r="F1593" s="29"/>
      <c r="G1593" s="47" t="s">
        <v>7439</v>
      </c>
      <c r="H1593" s="21" t="b">
        <v>0</v>
      </c>
      <c r="I1593" s="16" t="b">
        <v>0</v>
      </c>
      <c r="J1593" s="16" t="b">
        <v>0</v>
      </c>
      <c r="K1593" s="22" t="b">
        <v>1</v>
      </c>
      <c r="L1593" s="17" t="b">
        <v>0</v>
      </c>
      <c r="M1593" s="18"/>
      <c r="N1593" s="37" t="s">
        <v>7440</v>
      </c>
      <c r="O1593" s="38" t="s">
        <v>7441</v>
      </c>
      <c r="P1593" s="26" t="b">
        <v>0</v>
      </c>
      <c r="Q1593" s="27" t="b">
        <v>0</v>
      </c>
      <c r="R1593" s="28" t="b">
        <v>0</v>
      </c>
      <c r="X1593" s="39"/>
      <c r="AI1593" s="41"/>
      <c r="AJ1593" s="26" t="b">
        <v>0</v>
      </c>
      <c r="AK1593" s="27" t="b">
        <v>0</v>
      </c>
      <c r="AL1593" s="27" t="b">
        <v>0</v>
      </c>
      <c r="AM1593" s="27" t="b">
        <v>0</v>
      </c>
      <c r="AN1593" s="27" t="b">
        <v>0</v>
      </c>
      <c r="AO1593" s="28" t="b">
        <v>0</v>
      </c>
      <c r="AP1593" s="27" t="b">
        <v>0</v>
      </c>
      <c r="AQ1593" s="27" t="b">
        <v>0</v>
      </c>
      <c r="AR1593" s="27" t="b">
        <v>0</v>
      </c>
      <c r="AS1593" s="27" t="b">
        <v>0</v>
      </c>
      <c r="AT1593" s="27" t="b">
        <v>0</v>
      </c>
      <c r="AU1593" s="27" t="b">
        <v>0</v>
      </c>
      <c r="AV1593" s="27" t="b">
        <v>0</v>
      </c>
      <c r="AW1593" s="27" t="b">
        <v>0</v>
      </c>
      <c r="AX1593" s="27" t="b">
        <v>0</v>
      </c>
      <c r="AY1593" s="27" t="b">
        <v>0</v>
      </c>
      <c r="AZ1593" s="29"/>
    </row>
    <row r="1594">
      <c r="A1594" s="9" t="s">
        <v>7442</v>
      </c>
      <c r="B1594" s="42" t="s">
        <v>7443</v>
      </c>
      <c r="C1594" s="48" t="s">
        <v>7444</v>
      </c>
      <c r="D1594" s="50" t="s">
        <v>7445</v>
      </c>
      <c r="E1594" s="12">
        <v>8.0</v>
      </c>
      <c r="F1594" s="13" t="s">
        <v>7446</v>
      </c>
      <c r="G1594" s="14" t="s">
        <v>7447</v>
      </c>
      <c r="H1594" s="15" t="b">
        <v>1</v>
      </c>
      <c r="I1594" s="16" t="b">
        <v>0</v>
      </c>
      <c r="J1594" s="16" t="b">
        <v>0</v>
      </c>
      <c r="K1594" s="16" t="b">
        <v>0</v>
      </c>
      <c r="L1594" s="17" t="b">
        <v>0</v>
      </c>
      <c r="M1594" s="18" t="s">
        <v>7448</v>
      </c>
      <c r="N1594" s="19"/>
      <c r="O1594" s="20"/>
      <c r="P1594" s="21" t="b">
        <v>0</v>
      </c>
      <c r="Q1594" s="16" t="b">
        <v>0</v>
      </c>
      <c r="R1594" s="23" t="b">
        <v>1</v>
      </c>
      <c r="S1594" s="74"/>
      <c r="T1594" s="16"/>
      <c r="U1594" s="16"/>
      <c r="V1594" s="16"/>
      <c r="W1594" s="16"/>
      <c r="X1594" s="21"/>
      <c r="Y1594" s="16"/>
      <c r="Z1594" s="16"/>
      <c r="AA1594" s="16"/>
      <c r="AB1594" s="16"/>
      <c r="AC1594" s="16"/>
      <c r="AD1594" s="16"/>
      <c r="AE1594" s="16"/>
      <c r="AF1594" s="16"/>
      <c r="AG1594" s="16"/>
      <c r="AH1594" s="19"/>
      <c r="AI1594" s="25"/>
      <c r="AJ1594" s="26"/>
      <c r="AK1594" s="27"/>
      <c r="AL1594" s="27"/>
      <c r="AM1594" s="27"/>
      <c r="AN1594" s="27"/>
      <c r="AO1594" s="28"/>
      <c r="AP1594" s="27"/>
      <c r="AQ1594" s="27"/>
      <c r="AR1594" s="27"/>
      <c r="AS1594" s="27"/>
      <c r="AT1594" s="27"/>
      <c r="AU1594" s="27"/>
      <c r="AV1594" s="27"/>
      <c r="AW1594" s="27"/>
      <c r="AX1594" s="27"/>
      <c r="AY1594" s="27"/>
      <c r="AZ1594" s="29"/>
    </row>
    <row r="1595">
      <c r="A1595" s="45" t="s">
        <v>7449</v>
      </c>
      <c r="B1595" s="45" t="s">
        <v>7450</v>
      </c>
      <c r="C1595" s="55" t="s">
        <v>7451</v>
      </c>
      <c r="D1595" s="19"/>
      <c r="E1595" s="34" t="s">
        <v>5002</v>
      </c>
      <c r="F1595" s="45"/>
      <c r="G1595" s="57" t="s">
        <v>7452</v>
      </c>
      <c r="H1595" s="21" t="b">
        <v>0</v>
      </c>
      <c r="I1595" s="22" t="b">
        <v>1</v>
      </c>
      <c r="J1595" s="16" t="b">
        <v>0</v>
      </c>
      <c r="K1595" s="16" t="b">
        <v>0</v>
      </c>
      <c r="L1595" s="17" t="b">
        <v>0</v>
      </c>
      <c r="M1595" s="18"/>
      <c r="O1595" s="40"/>
      <c r="P1595" s="21" t="b">
        <v>0</v>
      </c>
      <c r="Q1595" s="16" t="b">
        <v>0</v>
      </c>
      <c r="R1595" s="23" t="b">
        <v>1</v>
      </c>
      <c r="S1595" s="75" t="b">
        <v>1</v>
      </c>
      <c r="T1595" s="22" t="b">
        <v>1</v>
      </c>
      <c r="U1595" s="16" t="b">
        <v>0</v>
      </c>
      <c r="V1595" s="16" t="b">
        <v>0</v>
      </c>
      <c r="W1595" s="16" t="b">
        <v>0</v>
      </c>
      <c r="X1595" s="15" t="b">
        <v>1</v>
      </c>
      <c r="Y1595" s="16" t="b">
        <v>0</v>
      </c>
      <c r="Z1595" s="16" t="b">
        <v>0</v>
      </c>
      <c r="AA1595" s="16" t="b">
        <v>0</v>
      </c>
      <c r="AB1595" s="16" t="b">
        <v>0</v>
      </c>
      <c r="AC1595" s="16" t="b">
        <v>0</v>
      </c>
      <c r="AD1595" s="16" t="b">
        <v>0</v>
      </c>
      <c r="AE1595" s="16" t="b">
        <v>0</v>
      </c>
      <c r="AF1595" s="16" t="b">
        <v>0</v>
      </c>
      <c r="AG1595" s="16" t="b">
        <v>0</v>
      </c>
      <c r="AH1595" s="19" t="s">
        <v>101</v>
      </c>
      <c r="AI1595" s="25" t="s">
        <v>7453</v>
      </c>
      <c r="AJ1595" s="39"/>
      <c r="AO1595" s="40"/>
    </row>
    <row r="1596">
      <c r="A1596" s="45" t="s">
        <v>7454</v>
      </c>
      <c r="B1596" s="37"/>
      <c r="C1596" s="32"/>
      <c r="D1596" s="33" t="s">
        <v>7455</v>
      </c>
      <c r="E1596" s="46">
        <v>1.0</v>
      </c>
      <c r="F1596" s="58" t="s">
        <v>7456</v>
      </c>
      <c r="G1596" s="47" t="s">
        <v>7457</v>
      </c>
      <c r="H1596" s="21" t="b">
        <v>0</v>
      </c>
      <c r="I1596" s="16" t="b">
        <v>0</v>
      </c>
      <c r="J1596" s="16" t="b">
        <v>0</v>
      </c>
      <c r="K1596" s="22" t="b">
        <v>1</v>
      </c>
      <c r="L1596" s="17" t="b">
        <v>0</v>
      </c>
      <c r="M1596" s="18"/>
      <c r="N1596" s="37" t="s">
        <v>7458</v>
      </c>
      <c r="O1596" s="38" t="s">
        <v>7459</v>
      </c>
      <c r="P1596" s="26" t="b">
        <v>0</v>
      </c>
      <c r="Q1596" s="27" t="b">
        <v>0</v>
      </c>
      <c r="R1596" s="28" t="b">
        <v>0</v>
      </c>
      <c r="X1596" s="39"/>
      <c r="AI1596" s="41"/>
      <c r="AJ1596" s="26" t="b">
        <v>0</v>
      </c>
      <c r="AK1596" s="27" t="b">
        <v>0</v>
      </c>
      <c r="AL1596" s="27" t="b">
        <v>0</v>
      </c>
      <c r="AM1596" s="27" t="b">
        <v>0</v>
      </c>
      <c r="AN1596" s="27" t="b">
        <v>0</v>
      </c>
      <c r="AO1596" s="28" t="b">
        <v>0</v>
      </c>
      <c r="AP1596" s="27" t="b">
        <v>0</v>
      </c>
      <c r="AQ1596" s="27" t="b">
        <v>0</v>
      </c>
      <c r="AR1596" s="27" t="b">
        <v>0</v>
      </c>
      <c r="AS1596" s="27" t="b">
        <v>0</v>
      </c>
      <c r="AT1596" s="27" t="b">
        <v>0</v>
      </c>
      <c r="AU1596" s="27" t="b">
        <v>0</v>
      </c>
      <c r="AV1596" s="27" t="b">
        <v>0</v>
      </c>
      <c r="AW1596" s="27" t="b">
        <v>0</v>
      </c>
      <c r="AX1596" s="27" t="b">
        <v>0</v>
      </c>
      <c r="AY1596" s="27" t="b">
        <v>0</v>
      </c>
      <c r="AZ1596" s="29"/>
    </row>
    <row r="1597">
      <c r="A1597" s="30" t="s">
        <v>7460</v>
      </c>
      <c r="B1597" s="31" t="s">
        <v>7461</v>
      </c>
      <c r="C1597" s="32"/>
      <c r="D1597" s="33"/>
      <c r="E1597" s="60"/>
      <c r="F1597" s="35"/>
      <c r="G1597" s="36" t="s">
        <v>7462</v>
      </c>
      <c r="H1597" s="21" t="b">
        <v>0</v>
      </c>
      <c r="I1597" s="16" t="b">
        <v>0</v>
      </c>
      <c r="J1597" s="16" t="b">
        <v>0</v>
      </c>
      <c r="K1597" s="16" t="b">
        <v>0</v>
      </c>
      <c r="L1597" s="23" t="b">
        <v>1</v>
      </c>
      <c r="M1597" s="18" t="s">
        <v>7463</v>
      </c>
      <c r="N1597" s="37"/>
      <c r="O1597" s="38"/>
      <c r="P1597" s="21" t="b">
        <v>0</v>
      </c>
      <c r="Q1597" s="16" t="b">
        <v>0</v>
      </c>
      <c r="R1597" s="23" t="b">
        <v>1</v>
      </c>
      <c r="X1597" s="39"/>
      <c r="AI1597" s="41"/>
      <c r="AJ1597" s="26" t="b">
        <v>0</v>
      </c>
      <c r="AK1597" s="27" t="b">
        <v>0</v>
      </c>
      <c r="AL1597" s="27" t="b">
        <v>0</v>
      </c>
      <c r="AM1597" s="27" t="b">
        <v>0</v>
      </c>
      <c r="AN1597" s="27" t="b">
        <v>0</v>
      </c>
      <c r="AO1597" s="28" t="b">
        <v>0</v>
      </c>
      <c r="AP1597" s="27" t="b">
        <v>0</v>
      </c>
      <c r="AQ1597" s="27" t="b">
        <v>0</v>
      </c>
      <c r="AR1597" s="27" t="b">
        <v>0</v>
      </c>
      <c r="AS1597" s="27" t="b">
        <v>0</v>
      </c>
      <c r="AT1597" s="27" t="b">
        <v>0</v>
      </c>
      <c r="AU1597" s="27" t="b">
        <v>0</v>
      </c>
      <c r="AV1597" s="27" t="b">
        <v>0</v>
      </c>
      <c r="AW1597" s="27" t="b">
        <v>0</v>
      </c>
      <c r="AX1597" s="27" t="b">
        <v>0</v>
      </c>
      <c r="AY1597" s="27" t="b">
        <v>0</v>
      </c>
      <c r="AZ1597" s="29"/>
    </row>
    <row r="1598">
      <c r="A1598" s="30" t="s">
        <v>7464</v>
      </c>
      <c r="B1598" s="31" t="s">
        <v>7465</v>
      </c>
      <c r="C1598" s="32"/>
      <c r="D1598" s="33"/>
      <c r="E1598" s="34">
        <v>9.0</v>
      </c>
      <c r="F1598" s="35" t="s">
        <v>7466</v>
      </c>
      <c r="G1598" s="36" t="s">
        <v>7467</v>
      </c>
      <c r="H1598" s="21" t="b">
        <v>0</v>
      </c>
      <c r="I1598" s="16" t="b">
        <v>0</v>
      </c>
      <c r="J1598" s="16" t="b">
        <v>0</v>
      </c>
      <c r="K1598" s="16" t="b">
        <v>0</v>
      </c>
      <c r="L1598" s="23" t="b">
        <v>1</v>
      </c>
      <c r="M1598" s="18" t="s">
        <v>7468</v>
      </c>
      <c r="N1598" s="37"/>
      <c r="O1598" s="38"/>
      <c r="P1598" s="15" t="b">
        <v>1</v>
      </c>
      <c r="Q1598" s="22" t="b">
        <v>1</v>
      </c>
      <c r="R1598" s="23" t="b">
        <v>1</v>
      </c>
      <c r="X1598" s="39"/>
      <c r="AI1598" s="41"/>
      <c r="AJ1598" s="26" t="b">
        <v>0</v>
      </c>
      <c r="AK1598" s="27" t="b">
        <v>0</v>
      </c>
      <c r="AL1598" s="27" t="b">
        <v>0</v>
      </c>
      <c r="AM1598" s="27" t="b">
        <v>0</v>
      </c>
      <c r="AN1598" s="27" t="b">
        <v>0</v>
      </c>
      <c r="AO1598" s="28" t="b">
        <v>0</v>
      </c>
      <c r="AP1598" s="27" t="b">
        <v>0</v>
      </c>
      <c r="AQ1598" s="27" t="b">
        <v>0</v>
      </c>
      <c r="AR1598" s="27" t="b">
        <v>0</v>
      </c>
      <c r="AS1598" s="27" t="b">
        <v>0</v>
      </c>
      <c r="AT1598" s="27" t="b">
        <v>0</v>
      </c>
      <c r="AU1598" s="27" t="b">
        <v>0</v>
      </c>
      <c r="AV1598" s="27" t="b">
        <v>0</v>
      </c>
      <c r="AW1598" s="27" t="b">
        <v>0</v>
      </c>
      <c r="AX1598" s="27" t="b">
        <v>0</v>
      </c>
      <c r="AY1598" s="27" t="b">
        <v>0</v>
      </c>
      <c r="AZ1598" s="29"/>
    </row>
    <row r="1599">
      <c r="A1599" s="9" t="s">
        <v>7469</v>
      </c>
      <c r="B1599" s="10"/>
      <c r="C1599" s="48" t="s">
        <v>7470</v>
      </c>
      <c r="E1599" s="12">
        <v>12.0</v>
      </c>
      <c r="F1599" s="10"/>
      <c r="G1599" s="14" t="s">
        <v>7471</v>
      </c>
      <c r="H1599" s="15" t="b">
        <v>1</v>
      </c>
      <c r="I1599" s="16" t="b">
        <v>0</v>
      </c>
      <c r="J1599" s="16" t="b">
        <v>0</v>
      </c>
      <c r="K1599" s="16" t="b">
        <v>0</v>
      </c>
      <c r="L1599" s="17" t="b">
        <v>0</v>
      </c>
      <c r="M1599" s="18" t="s">
        <v>7472</v>
      </c>
      <c r="O1599" s="40"/>
      <c r="P1599" s="15" t="b">
        <v>1</v>
      </c>
      <c r="Q1599" s="22" t="b">
        <v>1</v>
      </c>
      <c r="R1599" s="23" t="b">
        <v>1</v>
      </c>
      <c r="X1599" s="39"/>
      <c r="AI1599" s="41"/>
      <c r="AJ1599" s="26"/>
      <c r="AK1599" s="27"/>
      <c r="AL1599" s="27"/>
      <c r="AM1599" s="27"/>
      <c r="AN1599" s="27"/>
      <c r="AO1599" s="28"/>
      <c r="AP1599" s="27"/>
      <c r="AQ1599" s="27"/>
      <c r="AR1599" s="27"/>
      <c r="AS1599" s="27"/>
      <c r="AT1599" s="27"/>
      <c r="AU1599" s="27"/>
      <c r="AV1599" s="27"/>
      <c r="AW1599" s="27"/>
      <c r="AX1599" s="27"/>
      <c r="AY1599" s="27"/>
      <c r="AZ1599" s="29"/>
    </row>
    <row r="1600">
      <c r="A1600" s="9" t="s">
        <v>7473</v>
      </c>
      <c r="B1600" s="42" t="s">
        <v>7474</v>
      </c>
      <c r="C1600" s="48" t="s">
        <v>7475</v>
      </c>
      <c r="E1600" s="12">
        <v>8.0</v>
      </c>
      <c r="F1600" s="13" t="s">
        <v>7476</v>
      </c>
      <c r="G1600" s="14" t="s">
        <v>7477</v>
      </c>
      <c r="H1600" s="15" t="b">
        <v>1</v>
      </c>
      <c r="I1600" s="16" t="b">
        <v>0</v>
      </c>
      <c r="J1600" s="16" t="b">
        <v>0</v>
      </c>
      <c r="K1600" s="16" t="b">
        <v>0</v>
      </c>
      <c r="L1600" s="17" t="b">
        <v>0</v>
      </c>
      <c r="M1600" s="18" t="s">
        <v>7478</v>
      </c>
      <c r="O1600" s="40"/>
      <c r="P1600" s="15" t="b">
        <v>1</v>
      </c>
      <c r="Q1600" s="22" t="b">
        <v>1</v>
      </c>
      <c r="R1600" s="17" t="b">
        <v>0</v>
      </c>
      <c r="X1600" s="39"/>
      <c r="AI1600" s="41"/>
      <c r="AJ1600" s="39"/>
      <c r="AO1600" s="40"/>
    </row>
    <row r="1601">
      <c r="A1601" s="30" t="s">
        <v>7479</v>
      </c>
      <c r="B1601" s="31" t="s">
        <v>7480</v>
      </c>
      <c r="C1601" s="32"/>
      <c r="D1601" s="33"/>
      <c r="E1601" s="34" t="s">
        <v>277</v>
      </c>
      <c r="F1601" s="35"/>
      <c r="G1601" s="36" t="s">
        <v>277</v>
      </c>
      <c r="H1601" s="21" t="b">
        <v>0</v>
      </c>
      <c r="I1601" s="16" t="b">
        <v>0</v>
      </c>
      <c r="J1601" s="16" t="b">
        <v>0</v>
      </c>
      <c r="K1601" s="16" t="b">
        <v>0</v>
      </c>
      <c r="L1601" s="23" t="b">
        <v>1</v>
      </c>
      <c r="M1601" s="18" t="s">
        <v>159</v>
      </c>
      <c r="N1601" s="37"/>
      <c r="O1601" s="38"/>
      <c r="P1601" s="21" t="b">
        <v>0</v>
      </c>
      <c r="Q1601" s="16" t="b">
        <v>0</v>
      </c>
      <c r="R1601" s="23" t="b">
        <v>1</v>
      </c>
      <c r="X1601" s="39"/>
      <c r="AI1601" s="41"/>
      <c r="AJ1601" s="26" t="b">
        <v>0</v>
      </c>
      <c r="AK1601" s="27" t="b">
        <v>0</v>
      </c>
      <c r="AL1601" s="27" t="b">
        <v>0</v>
      </c>
      <c r="AM1601" s="27" t="b">
        <v>0</v>
      </c>
      <c r="AN1601" s="27" t="b">
        <v>0</v>
      </c>
      <c r="AO1601" s="28" t="b">
        <v>0</v>
      </c>
      <c r="AP1601" s="27" t="b">
        <v>0</v>
      </c>
      <c r="AQ1601" s="27" t="b">
        <v>0</v>
      </c>
      <c r="AR1601" s="27" t="b">
        <v>0</v>
      </c>
      <c r="AS1601" s="27" t="b">
        <v>0</v>
      </c>
      <c r="AT1601" s="27" t="b">
        <v>0</v>
      </c>
      <c r="AU1601" s="27" t="b">
        <v>0</v>
      </c>
      <c r="AV1601" s="27" t="b">
        <v>0</v>
      </c>
      <c r="AW1601" s="27" t="b">
        <v>0</v>
      </c>
      <c r="AX1601" s="27" t="b">
        <v>0</v>
      </c>
      <c r="AY1601" s="27" t="b">
        <v>0</v>
      </c>
      <c r="AZ1601" s="29"/>
    </row>
    <row r="1602">
      <c r="A1602" s="45" t="s">
        <v>7481</v>
      </c>
      <c r="B1602" s="37" t="s">
        <v>7482</v>
      </c>
      <c r="C1602" s="32">
        <v>4.47811404713E11</v>
      </c>
      <c r="D1602" s="33" t="s">
        <v>7483</v>
      </c>
      <c r="E1602" s="46">
        <v>4.0</v>
      </c>
      <c r="F1602" s="37" t="s">
        <v>7484</v>
      </c>
      <c r="G1602" s="47" t="s">
        <v>7485</v>
      </c>
      <c r="H1602" s="21" t="b">
        <v>0</v>
      </c>
      <c r="I1602" s="16" t="b">
        <v>0</v>
      </c>
      <c r="J1602" s="22" t="b">
        <v>1</v>
      </c>
      <c r="K1602" s="16" t="b">
        <v>0</v>
      </c>
      <c r="L1602" s="17" t="b">
        <v>0</v>
      </c>
      <c r="M1602" s="18"/>
      <c r="O1602" s="40"/>
      <c r="P1602" s="26" t="b">
        <v>0</v>
      </c>
      <c r="Q1602" s="27" t="b">
        <v>0</v>
      </c>
      <c r="R1602" s="28" t="b">
        <v>0</v>
      </c>
      <c r="X1602" s="39"/>
      <c r="AI1602" s="41"/>
      <c r="AJ1602" s="26" t="b">
        <v>0</v>
      </c>
      <c r="AK1602" s="63" t="b">
        <v>1</v>
      </c>
      <c r="AL1602" s="63" t="b">
        <v>1</v>
      </c>
      <c r="AM1602" s="27" t="b">
        <v>0</v>
      </c>
      <c r="AN1602" s="27" t="b">
        <v>0</v>
      </c>
      <c r="AO1602" s="28" t="b">
        <v>0</v>
      </c>
      <c r="AP1602" s="27" t="b">
        <v>0</v>
      </c>
      <c r="AQ1602" s="27" t="b">
        <v>0</v>
      </c>
      <c r="AR1602" s="27" t="b">
        <v>0</v>
      </c>
      <c r="AS1602" s="63" t="b">
        <v>1</v>
      </c>
      <c r="AT1602" s="27" t="b">
        <v>0</v>
      </c>
      <c r="AU1602" s="27" t="b">
        <v>0</v>
      </c>
      <c r="AV1602" s="27" t="b">
        <v>0</v>
      </c>
      <c r="AW1602" s="27" t="b">
        <v>0</v>
      </c>
      <c r="AX1602" s="27" t="b">
        <v>0</v>
      </c>
      <c r="AY1602" s="27" t="b">
        <v>0</v>
      </c>
      <c r="AZ1602" s="29" t="s">
        <v>101</v>
      </c>
    </row>
    <row r="1603">
      <c r="A1603" s="9" t="s">
        <v>7486</v>
      </c>
      <c r="B1603" s="10"/>
      <c r="C1603" s="11"/>
      <c r="E1603" s="12">
        <v>12.0</v>
      </c>
      <c r="F1603" s="10"/>
      <c r="G1603" s="14" t="s">
        <v>7487</v>
      </c>
      <c r="H1603" s="15" t="b">
        <v>1</v>
      </c>
      <c r="I1603" s="16" t="b">
        <v>0</v>
      </c>
      <c r="J1603" s="16" t="b">
        <v>0</v>
      </c>
      <c r="K1603" s="16" t="b">
        <v>0</v>
      </c>
      <c r="L1603" s="17" t="b">
        <v>0</v>
      </c>
      <c r="M1603" s="18" t="s">
        <v>7488</v>
      </c>
      <c r="O1603" s="40"/>
      <c r="P1603" s="15" t="b">
        <v>1</v>
      </c>
      <c r="Q1603" s="22" t="b">
        <v>1</v>
      </c>
      <c r="R1603" s="23" t="b">
        <v>1</v>
      </c>
      <c r="X1603" s="39"/>
      <c r="AI1603" s="41"/>
      <c r="AJ1603" s="39"/>
      <c r="AO1603" s="40"/>
    </row>
    <row r="1604">
      <c r="A1604" s="9" t="s">
        <v>7489</v>
      </c>
      <c r="B1604" s="10"/>
      <c r="C1604" s="11"/>
      <c r="E1604" s="12" t="s">
        <v>7490</v>
      </c>
      <c r="F1604" s="10"/>
      <c r="G1604" s="14" t="s">
        <v>7491</v>
      </c>
      <c r="H1604" s="15" t="b">
        <v>1</v>
      </c>
      <c r="I1604" s="16" t="b">
        <v>0</v>
      </c>
      <c r="J1604" s="16" t="b">
        <v>0</v>
      </c>
      <c r="K1604" s="16" t="b">
        <v>0</v>
      </c>
      <c r="L1604" s="17" t="b">
        <v>0</v>
      </c>
      <c r="M1604" s="18" t="s">
        <v>7492</v>
      </c>
      <c r="O1604" s="40"/>
      <c r="P1604" s="15" t="b">
        <v>1</v>
      </c>
      <c r="Q1604" s="16" t="b">
        <v>0</v>
      </c>
      <c r="R1604" s="17" t="b">
        <v>0</v>
      </c>
      <c r="X1604" s="39"/>
      <c r="AI1604" s="41"/>
      <c r="AJ1604" s="39"/>
      <c r="AO1604" s="40"/>
    </row>
    <row r="1605">
      <c r="A1605" s="9" t="s">
        <v>7493</v>
      </c>
      <c r="B1605" s="42" t="s">
        <v>7494</v>
      </c>
      <c r="C1605" s="48" t="s">
        <v>7495</v>
      </c>
      <c r="D1605" s="50" t="s">
        <v>7496</v>
      </c>
      <c r="E1605" s="12">
        <v>6.0</v>
      </c>
      <c r="F1605" s="10"/>
      <c r="G1605" s="14" t="s">
        <v>7497</v>
      </c>
      <c r="H1605" s="15" t="b">
        <v>1</v>
      </c>
      <c r="I1605" s="16" t="b">
        <v>0</v>
      </c>
      <c r="J1605" s="16" t="b">
        <v>0</v>
      </c>
      <c r="K1605" s="16" t="b">
        <v>0</v>
      </c>
      <c r="L1605" s="17" t="b">
        <v>0</v>
      </c>
      <c r="M1605" s="18" t="s">
        <v>7498</v>
      </c>
      <c r="O1605" s="40"/>
      <c r="P1605" s="15" t="b">
        <v>1</v>
      </c>
      <c r="Q1605" s="22" t="b">
        <v>1</v>
      </c>
      <c r="R1605" s="23" t="b">
        <v>1</v>
      </c>
      <c r="X1605" s="39"/>
      <c r="AI1605" s="41"/>
      <c r="AJ1605" s="39"/>
      <c r="AO1605" s="40"/>
    </row>
    <row r="1606">
      <c r="A1606" s="9" t="s">
        <v>7499</v>
      </c>
      <c r="B1606" s="10"/>
      <c r="C1606" s="11"/>
      <c r="E1606" s="12">
        <v>7.0</v>
      </c>
      <c r="F1606" s="13" t="s">
        <v>7500</v>
      </c>
      <c r="G1606" s="14" t="s">
        <v>7501</v>
      </c>
      <c r="H1606" s="15" t="b">
        <v>1</v>
      </c>
      <c r="I1606" s="16" t="b">
        <v>0</v>
      </c>
      <c r="J1606" s="16" t="b">
        <v>0</v>
      </c>
      <c r="K1606" s="16" t="b">
        <v>0</v>
      </c>
      <c r="L1606" s="17" t="b">
        <v>0</v>
      </c>
      <c r="M1606" s="18" t="s">
        <v>7502</v>
      </c>
      <c r="O1606" s="40"/>
      <c r="P1606" s="15" t="b">
        <v>1</v>
      </c>
      <c r="Q1606" s="22" t="b">
        <v>1</v>
      </c>
      <c r="R1606" s="23" t="b">
        <v>1</v>
      </c>
      <c r="X1606" s="39"/>
      <c r="AI1606" s="41"/>
      <c r="AJ1606" s="39"/>
      <c r="AO1606" s="40"/>
    </row>
    <row r="1607">
      <c r="A1607" s="45" t="s">
        <v>7503</v>
      </c>
      <c r="B1607" s="37" t="s">
        <v>7504</v>
      </c>
      <c r="C1607" s="32" t="s">
        <v>7505</v>
      </c>
      <c r="D1607" s="29"/>
      <c r="E1607" s="46">
        <v>5.0</v>
      </c>
      <c r="F1607" s="33" t="s">
        <v>7506</v>
      </c>
      <c r="G1607" s="47" t="s">
        <v>7507</v>
      </c>
      <c r="H1607" s="21" t="b">
        <v>0</v>
      </c>
      <c r="I1607" s="16" t="b">
        <v>0</v>
      </c>
      <c r="J1607" s="22" t="b">
        <v>1</v>
      </c>
      <c r="K1607" s="16" t="b">
        <v>0</v>
      </c>
      <c r="L1607" s="17" t="b">
        <v>0</v>
      </c>
      <c r="M1607" s="18"/>
      <c r="O1607" s="40"/>
      <c r="P1607" s="66" t="b">
        <v>1</v>
      </c>
      <c r="Q1607" s="27" t="b">
        <v>0</v>
      </c>
      <c r="R1607" s="28" t="b">
        <v>0</v>
      </c>
      <c r="X1607" s="39"/>
      <c r="AI1607" s="41"/>
      <c r="AJ1607" s="66" t="b">
        <v>1</v>
      </c>
      <c r="AK1607" s="27" t="b">
        <v>0</v>
      </c>
      <c r="AL1607" s="27" t="b">
        <v>0</v>
      </c>
      <c r="AM1607" s="27" t="b">
        <v>0</v>
      </c>
      <c r="AN1607" s="27" t="b">
        <v>0</v>
      </c>
      <c r="AO1607" s="28" t="b">
        <v>0</v>
      </c>
      <c r="AP1607" s="63" t="b">
        <v>1</v>
      </c>
      <c r="AQ1607" s="27" t="b">
        <v>0</v>
      </c>
      <c r="AR1607" s="27" t="b">
        <v>0</v>
      </c>
      <c r="AS1607" s="27" t="b">
        <v>0</v>
      </c>
      <c r="AT1607" s="27" t="b">
        <v>0</v>
      </c>
      <c r="AU1607" s="27" t="b">
        <v>0</v>
      </c>
      <c r="AV1607" s="27" t="b">
        <v>0</v>
      </c>
      <c r="AW1607" s="27" t="b">
        <v>0</v>
      </c>
      <c r="AX1607" s="27" t="b">
        <v>0</v>
      </c>
      <c r="AY1607" s="27" t="b">
        <v>0</v>
      </c>
      <c r="AZ1607" s="29" t="s">
        <v>101</v>
      </c>
    </row>
    <row r="1608">
      <c r="A1608" s="30" t="s">
        <v>7508</v>
      </c>
      <c r="B1608" s="37"/>
      <c r="C1608" s="44" t="s">
        <v>7509</v>
      </c>
      <c r="D1608" s="33"/>
      <c r="E1608" s="34" t="s">
        <v>7510</v>
      </c>
      <c r="F1608" s="35"/>
      <c r="G1608" s="36" t="s">
        <v>7511</v>
      </c>
      <c r="H1608" s="21" t="b">
        <v>0</v>
      </c>
      <c r="I1608" s="16" t="b">
        <v>0</v>
      </c>
      <c r="J1608" s="16" t="b">
        <v>0</v>
      </c>
      <c r="K1608" s="16" t="b">
        <v>0</v>
      </c>
      <c r="L1608" s="23" t="b">
        <v>1</v>
      </c>
      <c r="M1608" s="18" t="s">
        <v>7512</v>
      </c>
      <c r="N1608" s="37"/>
      <c r="O1608" s="38"/>
      <c r="P1608" s="21" t="b">
        <v>0</v>
      </c>
      <c r="Q1608" s="16" t="b">
        <v>0</v>
      </c>
      <c r="R1608" s="23" t="b">
        <v>1</v>
      </c>
      <c r="X1608" s="39"/>
      <c r="AI1608" s="41"/>
      <c r="AJ1608" s="26" t="b">
        <v>0</v>
      </c>
      <c r="AK1608" s="27" t="b">
        <v>0</v>
      </c>
      <c r="AL1608" s="27" t="b">
        <v>0</v>
      </c>
      <c r="AM1608" s="27" t="b">
        <v>0</v>
      </c>
      <c r="AN1608" s="27" t="b">
        <v>0</v>
      </c>
      <c r="AO1608" s="28" t="b">
        <v>0</v>
      </c>
      <c r="AP1608" s="27" t="b">
        <v>0</v>
      </c>
      <c r="AQ1608" s="27" t="b">
        <v>0</v>
      </c>
      <c r="AR1608" s="27" t="b">
        <v>0</v>
      </c>
      <c r="AS1608" s="27" t="b">
        <v>0</v>
      </c>
      <c r="AT1608" s="27" t="b">
        <v>0</v>
      </c>
      <c r="AU1608" s="27" t="b">
        <v>0</v>
      </c>
      <c r="AV1608" s="27" t="b">
        <v>0</v>
      </c>
      <c r="AW1608" s="27" t="b">
        <v>0</v>
      </c>
      <c r="AX1608" s="27" t="b">
        <v>0</v>
      </c>
      <c r="AY1608" s="27" t="b">
        <v>0</v>
      </c>
      <c r="AZ1608" s="29"/>
    </row>
    <row r="1609">
      <c r="A1609" s="45" t="s">
        <v>7513</v>
      </c>
      <c r="B1609" s="37" t="s">
        <v>7514</v>
      </c>
      <c r="C1609" s="32"/>
      <c r="D1609" s="33"/>
      <c r="E1609" s="46">
        <v>5.0</v>
      </c>
      <c r="F1609" s="58" t="s">
        <v>7515</v>
      </c>
      <c r="G1609" s="47" t="s">
        <v>7516</v>
      </c>
      <c r="H1609" s="21" t="b">
        <v>0</v>
      </c>
      <c r="I1609" s="16" t="b">
        <v>0</v>
      </c>
      <c r="J1609" s="16" t="b">
        <v>0</v>
      </c>
      <c r="K1609" s="22" t="b">
        <v>1</v>
      </c>
      <c r="L1609" s="17" t="b">
        <v>0</v>
      </c>
      <c r="M1609" s="18"/>
      <c r="N1609" s="37" t="s">
        <v>7517</v>
      </c>
      <c r="O1609" s="38" t="s">
        <v>7518</v>
      </c>
      <c r="P1609" s="26" t="b">
        <v>0</v>
      </c>
      <c r="Q1609" s="27" t="b">
        <v>0</v>
      </c>
      <c r="R1609" s="28" t="b">
        <v>0</v>
      </c>
      <c r="X1609" s="39"/>
      <c r="AI1609" s="41"/>
      <c r="AJ1609" s="26" t="b">
        <v>0</v>
      </c>
      <c r="AK1609" s="27" t="b">
        <v>0</v>
      </c>
      <c r="AL1609" s="27" t="b">
        <v>0</v>
      </c>
      <c r="AM1609" s="27" t="b">
        <v>0</v>
      </c>
      <c r="AN1609" s="27" t="b">
        <v>0</v>
      </c>
      <c r="AO1609" s="28" t="b">
        <v>0</v>
      </c>
      <c r="AP1609" s="27" t="b">
        <v>0</v>
      </c>
      <c r="AQ1609" s="27" t="b">
        <v>0</v>
      </c>
      <c r="AR1609" s="27" t="b">
        <v>0</v>
      </c>
      <c r="AS1609" s="27" t="b">
        <v>0</v>
      </c>
      <c r="AT1609" s="27" t="b">
        <v>0</v>
      </c>
      <c r="AU1609" s="27" t="b">
        <v>0</v>
      </c>
      <c r="AV1609" s="27" t="b">
        <v>0</v>
      </c>
      <c r="AW1609" s="27" t="b">
        <v>0</v>
      </c>
      <c r="AX1609" s="27" t="b">
        <v>0</v>
      </c>
      <c r="AY1609" s="27" t="b">
        <v>0</v>
      </c>
      <c r="AZ1609" s="29"/>
    </row>
    <row r="1610">
      <c r="A1610" s="30" t="s">
        <v>7519</v>
      </c>
      <c r="B1610" s="31" t="s">
        <v>7520</v>
      </c>
      <c r="C1610" s="44" t="s">
        <v>7521</v>
      </c>
      <c r="D1610" s="54" t="s">
        <v>7522</v>
      </c>
      <c r="E1610" s="34">
        <v>5.0</v>
      </c>
      <c r="F1610" s="35"/>
      <c r="G1610" s="36" t="s">
        <v>7523</v>
      </c>
      <c r="H1610" s="21" t="b">
        <v>0</v>
      </c>
      <c r="I1610" s="16" t="b">
        <v>0</v>
      </c>
      <c r="J1610" s="16" t="b">
        <v>0</v>
      </c>
      <c r="K1610" s="16" t="b">
        <v>0</v>
      </c>
      <c r="L1610" s="23" t="b">
        <v>1</v>
      </c>
      <c r="M1610" s="18" t="s">
        <v>7524</v>
      </c>
      <c r="N1610" s="37"/>
      <c r="O1610" s="38"/>
      <c r="P1610" s="21" t="b">
        <v>0</v>
      </c>
      <c r="Q1610" s="22" t="b">
        <v>1</v>
      </c>
      <c r="R1610" s="17" t="b">
        <v>0</v>
      </c>
      <c r="X1610" s="39"/>
      <c r="AI1610" s="41"/>
      <c r="AJ1610" s="26" t="b">
        <v>0</v>
      </c>
      <c r="AK1610" s="27" t="b">
        <v>0</v>
      </c>
      <c r="AL1610" s="27" t="b">
        <v>0</v>
      </c>
      <c r="AM1610" s="27" t="b">
        <v>0</v>
      </c>
      <c r="AN1610" s="27" t="b">
        <v>0</v>
      </c>
      <c r="AO1610" s="28" t="b">
        <v>0</v>
      </c>
      <c r="AP1610" s="27" t="b">
        <v>0</v>
      </c>
      <c r="AQ1610" s="27" t="b">
        <v>0</v>
      </c>
      <c r="AR1610" s="27" t="b">
        <v>0</v>
      </c>
      <c r="AS1610" s="27" t="b">
        <v>0</v>
      </c>
      <c r="AT1610" s="27" t="b">
        <v>0</v>
      </c>
      <c r="AU1610" s="27" t="b">
        <v>0</v>
      </c>
      <c r="AV1610" s="27" t="b">
        <v>0</v>
      </c>
      <c r="AW1610" s="27" t="b">
        <v>0</v>
      </c>
      <c r="AX1610" s="27" t="b">
        <v>0</v>
      </c>
      <c r="AY1610" s="27" t="b">
        <v>0</v>
      </c>
      <c r="AZ1610" s="29"/>
    </row>
    <row r="1611">
      <c r="A1611" s="30" t="s">
        <v>7525</v>
      </c>
      <c r="B1611" s="31" t="s">
        <v>7526</v>
      </c>
      <c r="C1611" s="44" t="s">
        <v>7527</v>
      </c>
      <c r="D1611" s="33"/>
      <c r="E1611" s="34">
        <v>15.0</v>
      </c>
      <c r="F1611" s="35" t="s">
        <v>7528</v>
      </c>
      <c r="G1611" s="36" t="s">
        <v>7529</v>
      </c>
      <c r="H1611" s="21" t="b">
        <v>0</v>
      </c>
      <c r="I1611" s="16" t="b">
        <v>0</v>
      </c>
      <c r="J1611" s="16" t="b">
        <v>0</v>
      </c>
      <c r="K1611" s="16" t="b">
        <v>0</v>
      </c>
      <c r="L1611" s="23" t="b">
        <v>1</v>
      </c>
      <c r="M1611" s="18" t="s">
        <v>7324</v>
      </c>
      <c r="N1611" s="37"/>
      <c r="O1611" s="38"/>
      <c r="P1611" s="15" t="b">
        <v>1</v>
      </c>
      <c r="Q1611" s="22" t="b">
        <v>1</v>
      </c>
      <c r="R1611" s="17" t="b">
        <v>0</v>
      </c>
      <c r="X1611" s="39"/>
      <c r="AI1611" s="41"/>
      <c r="AJ1611" s="26" t="b">
        <v>0</v>
      </c>
      <c r="AK1611" s="27" t="b">
        <v>0</v>
      </c>
      <c r="AL1611" s="27" t="b">
        <v>0</v>
      </c>
      <c r="AM1611" s="27" t="b">
        <v>0</v>
      </c>
      <c r="AN1611" s="27" t="b">
        <v>0</v>
      </c>
      <c r="AO1611" s="28" t="b">
        <v>0</v>
      </c>
      <c r="AP1611" s="27" t="b">
        <v>0</v>
      </c>
      <c r="AQ1611" s="27" t="b">
        <v>0</v>
      </c>
      <c r="AR1611" s="27" t="b">
        <v>0</v>
      </c>
      <c r="AS1611" s="27" t="b">
        <v>0</v>
      </c>
      <c r="AT1611" s="27" t="b">
        <v>0</v>
      </c>
      <c r="AU1611" s="27" t="b">
        <v>0</v>
      </c>
      <c r="AV1611" s="27" t="b">
        <v>0</v>
      </c>
      <c r="AW1611" s="27" t="b">
        <v>0</v>
      </c>
      <c r="AX1611" s="27" t="b">
        <v>0</v>
      </c>
      <c r="AY1611" s="27" t="b">
        <v>0</v>
      </c>
      <c r="AZ1611" s="29"/>
    </row>
    <row r="1612">
      <c r="A1612" s="9" t="s">
        <v>7530</v>
      </c>
      <c r="B1612" s="42" t="s">
        <v>7531</v>
      </c>
      <c r="C1612" s="48" t="s">
        <v>7532</v>
      </c>
      <c r="E1612" s="12">
        <v>2.0</v>
      </c>
      <c r="F1612" s="13" t="s">
        <v>7533</v>
      </c>
      <c r="G1612" s="14" t="s">
        <v>7534</v>
      </c>
      <c r="H1612" s="15" t="b">
        <v>1</v>
      </c>
      <c r="I1612" s="16" t="b">
        <v>0</v>
      </c>
      <c r="J1612" s="16" t="b">
        <v>0</v>
      </c>
      <c r="K1612" s="16" t="b">
        <v>0</v>
      </c>
      <c r="L1612" s="17" t="b">
        <v>0</v>
      </c>
      <c r="M1612" s="18" t="s">
        <v>7535</v>
      </c>
      <c r="N1612" s="19"/>
      <c r="O1612" s="20"/>
      <c r="P1612" s="15" t="b">
        <v>1</v>
      </c>
      <c r="Q1612" s="16" t="b">
        <v>0</v>
      </c>
      <c r="R1612" s="17" t="b">
        <v>0</v>
      </c>
      <c r="S1612" s="74"/>
      <c r="T1612" s="16"/>
      <c r="U1612" s="16"/>
      <c r="V1612" s="16"/>
      <c r="W1612" s="16"/>
      <c r="X1612" s="21"/>
      <c r="Y1612" s="16"/>
      <c r="Z1612" s="16"/>
      <c r="AA1612" s="16"/>
      <c r="AB1612" s="16"/>
      <c r="AC1612" s="16"/>
      <c r="AD1612" s="16"/>
      <c r="AE1612" s="16"/>
      <c r="AF1612" s="16"/>
      <c r="AG1612" s="16"/>
      <c r="AH1612" s="19"/>
      <c r="AI1612" s="25"/>
      <c r="AJ1612" s="26"/>
      <c r="AK1612" s="27"/>
      <c r="AL1612" s="27"/>
      <c r="AM1612" s="27"/>
      <c r="AN1612" s="27"/>
      <c r="AO1612" s="28"/>
      <c r="AP1612" s="27"/>
      <c r="AQ1612" s="27"/>
      <c r="AR1612" s="27"/>
      <c r="AS1612" s="27"/>
      <c r="AT1612" s="27"/>
      <c r="AU1612" s="27"/>
      <c r="AV1612" s="27"/>
      <c r="AW1612" s="27"/>
      <c r="AX1612" s="27"/>
      <c r="AY1612" s="27"/>
      <c r="AZ1612" s="29"/>
    </row>
    <row r="1613">
      <c r="A1613" s="45" t="s">
        <v>7536</v>
      </c>
      <c r="B1613" s="37" t="s">
        <v>7537</v>
      </c>
      <c r="C1613" s="67"/>
      <c r="D1613" s="29"/>
      <c r="E1613" s="46">
        <v>2.0</v>
      </c>
      <c r="F1613" s="33" t="s">
        <v>7538</v>
      </c>
      <c r="G1613" s="47" t="s">
        <v>7539</v>
      </c>
      <c r="H1613" s="21" t="b">
        <v>0</v>
      </c>
      <c r="I1613" s="16" t="b">
        <v>0</v>
      </c>
      <c r="J1613" s="22" t="b">
        <v>1</v>
      </c>
      <c r="K1613" s="16" t="b">
        <v>0</v>
      </c>
      <c r="L1613" s="17" t="b">
        <v>0</v>
      </c>
      <c r="M1613" s="18"/>
      <c r="O1613" s="40"/>
      <c r="P1613" s="26" t="b">
        <v>0</v>
      </c>
      <c r="Q1613" s="27" t="b">
        <v>0</v>
      </c>
      <c r="R1613" s="28" t="b">
        <v>0</v>
      </c>
      <c r="X1613" s="39"/>
      <c r="AI1613" s="41"/>
      <c r="AJ1613" s="66" t="b">
        <v>1</v>
      </c>
      <c r="AK1613" s="27" t="b">
        <v>0</v>
      </c>
      <c r="AL1613" s="27" t="b">
        <v>0</v>
      </c>
      <c r="AM1613" s="27" t="b">
        <v>0</v>
      </c>
      <c r="AN1613" s="27" t="b">
        <v>0</v>
      </c>
      <c r="AO1613" s="28" t="b">
        <v>0</v>
      </c>
      <c r="AP1613" s="27" t="b">
        <v>0</v>
      </c>
      <c r="AQ1613" s="63" t="b">
        <v>1</v>
      </c>
      <c r="AR1613" s="27" t="b">
        <v>0</v>
      </c>
      <c r="AS1613" s="27" t="b">
        <v>0</v>
      </c>
      <c r="AT1613" s="27" t="b">
        <v>0</v>
      </c>
      <c r="AU1613" s="27" t="b">
        <v>0</v>
      </c>
      <c r="AV1613" s="27" t="b">
        <v>0</v>
      </c>
      <c r="AW1613" s="27" t="b">
        <v>0</v>
      </c>
      <c r="AX1613" s="27" t="b">
        <v>0</v>
      </c>
      <c r="AY1613" s="27" t="b">
        <v>0</v>
      </c>
      <c r="AZ1613" s="29" t="s">
        <v>101</v>
      </c>
    </row>
    <row r="1614">
      <c r="A1614" s="30" t="s">
        <v>7540</v>
      </c>
      <c r="B1614" s="31" t="s">
        <v>7541</v>
      </c>
      <c r="C1614" s="44" t="s">
        <v>7542</v>
      </c>
      <c r="D1614" s="54" t="s">
        <v>7543</v>
      </c>
      <c r="E1614" s="34">
        <v>100.0</v>
      </c>
      <c r="F1614" s="35"/>
      <c r="G1614" s="36" t="s">
        <v>7544</v>
      </c>
      <c r="H1614" s="21" t="b">
        <v>0</v>
      </c>
      <c r="I1614" s="16" t="b">
        <v>0</v>
      </c>
      <c r="J1614" s="16" t="b">
        <v>0</v>
      </c>
      <c r="K1614" s="16" t="b">
        <v>0</v>
      </c>
      <c r="L1614" s="23" t="b">
        <v>1</v>
      </c>
      <c r="M1614" s="18" t="s">
        <v>7545</v>
      </c>
      <c r="N1614" s="37"/>
      <c r="O1614" s="38"/>
      <c r="P1614" s="21" t="b">
        <v>0</v>
      </c>
      <c r="Q1614" s="16" t="b">
        <v>0</v>
      </c>
      <c r="R1614" s="23" t="b">
        <v>1</v>
      </c>
      <c r="X1614" s="39"/>
      <c r="AI1614" s="41"/>
      <c r="AJ1614" s="26" t="b">
        <v>0</v>
      </c>
      <c r="AK1614" s="27" t="b">
        <v>0</v>
      </c>
      <c r="AL1614" s="27" t="b">
        <v>0</v>
      </c>
      <c r="AM1614" s="27" t="b">
        <v>0</v>
      </c>
      <c r="AN1614" s="27" t="b">
        <v>0</v>
      </c>
      <c r="AO1614" s="28" t="b">
        <v>0</v>
      </c>
      <c r="AP1614" s="27" t="b">
        <v>0</v>
      </c>
      <c r="AQ1614" s="27" t="b">
        <v>0</v>
      </c>
      <c r="AR1614" s="27" t="b">
        <v>0</v>
      </c>
      <c r="AS1614" s="27" t="b">
        <v>0</v>
      </c>
      <c r="AT1614" s="27" t="b">
        <v>0</v>
      </c>
      <c r="AU1614" s="27" t="b">
        <v>0</v>
      </c>
      <c r="AV1614" s="27" t="b">
        <v>0</v>
      </c>
      <c r="AW1614" s="27" t="b">
        <v>0</v>
      </c>
      <c r="AX1614" s="27" t="b">
        <v>0</v>
      </c>
      <c r="AY1614" s="27" t="b">
        <v>0</v>
      </c>
      <c r="AZ1614" s="29"/>
    </row>
    <row r="1615">
      <c r="A1615" s="9" t="s">
        <v>7546</v>
      </c>
      <c r="B1615" s="42" t="s">
        <v>7547</v>
      </c>
      <c r="C1615" s="48" t="s">
        <v>7548</v>
      </c>
      <c r="D1615" s="50" t="s">
        <v>7549</v>
      </c>
      <c r="E1615" s="12">
        <v>5.0</v>
      </c>
      <c r="F1615" s="10"/>
      <c r="G1615" s="14" t="s">
        <v>7550</v>
      </c>
      <c r="H1615" s="15" t="b">
        <v>1</v>
      </c>
      <c r="I1615" s="16" t="b">
        <v>0</v>
      </c>
      <c r="J1615" s="16" t="b">
        <v>0</v>
      </c>
      <c r="K1615" s="16" t="b">
        <v>0</v>
      </c>
      <c r="L1615" s="17" t="b">
        <v>0</v>
      </c>
      <c r="M1615" s="18" t="s">
        <v>7551</v>
      </c>
      <c r="N1615" s="19"/>
      <c r="O1615" s="20"/>
      <c r="P1615" s="21" t="b">
        <v>0</v>
      </c>
      <c r="Q1615" s="16" t="b">
        <v>0</v>
      </c>
      <c r="R1615" s="23" t="b">
        <v>1</v>
      </c>
      <c r="S1615" s="74"/>
      <c r="T1615" s="16"/>
      <c r="U1615" s="16"/>
      <c r="V1615" s="16"/>
      <c r="W1615" s="16"/>
      <c r="X1615" s="21"/>
      <c r="Y1615" s="16"/>
      <c r="Z1615" s="16"/>
      <c r="AA1615" s="16"/>
      <c r="AB1615" s="16"/>
      <c r="AC1615" s="16"/>
      <c r="AD1615" s="16"/>
      <c r="AE1615" s="16"/>
      <c r="AF1615" s="16"/>
      <c r="AG1615" s="16"/>
      <c r="AH1615" s="19"/>
      <c r="AI1615" s="25"/>
      <c r="AJ1615" s="26"/>
      <c r="AK1615" s="27"/>
      <c r="AL1615" s="27"/>
      <c r="AM1615" s="27"/>
      <c r="AN1615" s="27"/>
      <c r="AO1615" s="28"/>
      <c r="AP1615" s="27"/>
      <c r="AQ1615" s="27"/>
      <c r="AR1615" s="27"/>
      <c r="AS1615" s="27"/>
      <c r="AT1615" s="27"/>
      <c r="AU1615" s="27"/>
      <c r="AV1615" s="27"/>
      <c r="AW1615" s="27"/>
      <c r="AX1615" s="27"/>
      <c r="AY1615" s="27"/>
      <c r="AZ1615" s="29"/>
    </row>
    <row r="1616">
      <c r="A1616" s="9" t="s">
        <v>7552</v>
      </c>
      <c r="B1616" s="42" t="s">
        <v>7553</v>
      </c>
      <c r="C1616" s="48" t="s">
        <v>7554</v>
      </c>
      <c r="E1616" s="12">
        <v>50.0</v>
      </c>
      <c r="F1616" s="13" t="s">
        <v>7555</v>
      </c>
      <c r="G1616" s="14" t="s">
        <v>7556</v>
      </c>
      <c r="H1616" s="15" t="b">
        <v>1</v>
      </c>
      <c r="I1616" s="16" t="b">
        <v>0</v>
      </c>
      <c r="J1616" s="16" t="b">
        <v>0</v>
      </c>
      <c r="K1616" s="16" t="b">
        <v>0</v>
      </c>
      <c r="L1616" s="17" t="b">
        <v>0</v>
      </c>
      <c r="M1616" s="18" t="s">
        <v>7557</v>
      </c>
      <c r="N1616" s="19"/>
      <c r="O1616" s="20"/>
      <c r="P1616" s="21" t="b">
        <v>0</v>
      </c>
      <c r="Q1616" s="22" t="b">
        <v>1</v>
      </c>
      <c r="R1616" s="17" t="b">
        <v>0</v>
      </c>
      <c r="S1616" s="74"/>
      <c r="T1616" s="16"/>
      <c r="U1616" s="16"/>
      <c r="V1616" s="16"/>
      <c r="W1616" s="16"/>
      <c r="X1616" s="21"/>
      <c r="Y1616" s="16"/>
      <c r="Z1616" s="16"/>
      <c r="AA1616" s="16"/>
      <c r="AB1616" s="16"/>
      <c r="AC1616" s="16"/>
      <c r="AD1616" s="16"/>
      <c r="AE1616" s="16"/>
      <c r="AF1616" s="16"/>
      <c r="AG1616" s="16"/>
      <c r="AH1616" s="19"/>
      <c r="AI1616" s="25"/>
      <c r="AJ1616" s="26"/>
      <c r="AK1616" s="27"/>
      <c r="AL1616" s="27"/>
      <c r="AM1616" s="27"/>
      <c r="AN1616" s="27"/>
      <c r="AO1616" s="28"/>
      <c r="AP1616" s="27"/>
      <c r="AQ1616" s="27"/>
      <c r="AR1616" s="27"/>
      <c r="AS1616" s="27"/>
      <c r="AT1616" s="27"/>
      <c r="AU1616" s="27"/>
      <c r="AV1616" s="27"/>
      <c r="AW1616" s="27"/>
      <c r="AX1616" s="27"/>
      <c r="AY1616" s="27"/>
      <c r="AZ1616" s="29"/>
    </row>
    <row r="1617">
      <c r="A1617" s="9" t="s">
        <v>7558</v>
      </c>
      <c r="B1617" s="10"/>
      <c r="C1617" s="48" t="s">
        <v>7559</v>
      </c>
      <c r="E1617" s="12">
        <v>10.0</v>
      </c>
      <c r="F1617" s="10"/>
      <c r="G1617" s="14" t="s">
        <v>7560</v>
      </c>
      <c r="H1617" s="15" t="b">
        <v>1</v>
      </c>
      <c r="I1617" s="16" t="b">
        <v>0</v>
      </c>
      <c r="J1617" s="16" t="b">
        <v>0</v>
      </c>
      <c r="K1617" s="16" t="b">
        <v>0</v>
      </c>
      <c r="L1617" s="17" t="b">
        <v>0</v>
      </c>
      <c r="M1617" s="18" t="s">
        <v>7561</v>
      </c>
      <c r="O1617" s="40"/>
      <c r="P1617" s="15" t="b">
        <v>1</v>
      </c>
      <c r="Q1617" s="16" t="b">
        <v>0</v>
      </c>
      <c r="R1617" s="23" t="b">
        <v>1</v>
      </c>
      <c r="X1617" s="39"/>
      <c r="AI1617" s="41"/>
      <c r="AJ1617" s="39"/>
      <c r="AO1617" s="40"/>
    </row>
    <row r="1618">
      <c r="A1618" s="45" t="s">
        <v>7562</v>
      </c>
      <c r="B1618" s="37" t="s">
        <v>7563</v>
      </c>
      <c r="C1618" s="32">
        <v>9.17767044222E11</v>
      </c>
      <c r="D1618" s="33" t="s">
        <v>7564</v>
      </c>
      <c r="E1618" s="46">
        <v>2.0</v>
      </c>
      <c r="F1618" s="29"/>
      <c r="G1618" s="47" t="s">
        <v>7565</v>
      </c>
      <c r="H1618" s="21" t="b">
        <v>0</v>
      </c>
      <c r="I1618" s="16" t="b">
        <v>0</v>
      </c>
      <c r="J1618" s="22" t="b">
        <v>1</v>
      </c>
      <c r="K1618" s="16" t="b">
        <v>0</v>
      </c>
      <c r="L1618" s="17" t="b">
        <v>0</v>
      </c>
      <c r="M1618" s="18"/>
      <c r="O1618" s="40"/>
      <c r="P1618" s="26" t="b">
        <v>0</v>
      </c>
      <c r="Q1618" s="63" t="b">
        <v>1</v>
      </c>
      <c r="R1618" s="64" t="b">
        <v>1</v>
      </c>
      <c r="X1618" s="39"/>
      <c r="AI1618" s="41"/>
      <c r="AJ1618" s="66" t="b">
        <v>1</v>
      </c>
      <c r="AK1618" s="27" t="b">
        <v>0</v>
      </c>
      <c r="AL1618" s="27" t="b">
        <v>0</v>
      </c>
      <c r="AM1618" s="27" t="b">
        <v>0</v>
      </c>
      <c r="AN1618" s="27" t="b">
        <v>0</v>
      </c>
      <c r="AO1618" s="28" t="b">
        <v>0</v>
      </c>
      <c r="AP1618" s="63" t="b">
        <v>1</v>
      </c>
      <c r="AQ1618" s="27" t="b">
        <v>0</v>
      </c>
      <c r="AR1618" s="27" t="b">
        <v>0</v>
      </c>
      <c r="AS1618" s="27" t="b">
        <v>0</v>
      </c>
      <c r="AT1618" s="27" t="b">
        <v>0</v>
      </c>
      <c r="AU1618" s="27" t="b">
        <v>0</v>
      </c>
      <c r="AV1618" s="27" t="b">
        <v>0</v>
      </c>
      <c r="AW1618" s="27" t="b">
        <v>0</v>
      </c>
      <c r="AX1618" s="27" t="b">
        <v>0</v>
      </c>
      <c r="AY1618" s="27" t="b">
        <v>0</v>
      </c>
      <c r="AZ1618" s="29" t="s">
        <v>101</v>
      </c>
    </row>
    <row r="1619">
      <c r="A1619" s="45" t="s">
        <v>7566</v>
      </c>
      <c r="B1619" s="37"/>
      <c r="C1619" s="32"/>
      <c r="D1619" s="33" t="s">
        <v>7567</v>
      </c>
      <c r="E1619" s="62"/>
      <c r="F1619" s="29" t="s">
        <v>1066</v>
      </c>
      <c r="G1619" s="47" t="s">
        <v>7568</v>
      </c>
      <c r="H1619" s="21" t="b">
        <v>0</v>
      </c>
      <c r="I1619" s="16" t="b">
        <v>0</v>
      </c>
      <c r="J1619" s="16" t="b">
        <v>0</v>
      </c>
      <c r="K1619" s="22" t="b">
        <v>1</v>
      </c>
      <c r="L1619" s="17" t="b">
        <v>0</v>
      </c>
      <c r="M1619" s="18"/>
      <c r="N1619" s="37" t="s">
        <v>7569</v>
      </c>
      <c r="O1619" s="38" t="s">
        <v>1988</v>
      </c>
      <c r="P1619" s="26" t="b">
        <v>0</v>
      </c>
      <c r="Q1619" s="27" t="b">
        <v>0</v>
      </c>
      <c r="R1619" s="28" t="b">
        <v>0</v>
      </c>
      <c r="X1619" s="39"/>
      <c r="AI1619" s="41"/>
      <c r="AJ1619" s="26" t="b">
        <v>0</v>
      </c>
      <c r="AK1619" s="27" t="b">
        <v>0</v>
      </c>
      <c r="AL1619" s="27" t="b">
        <v>0</v>
      </c>
      <c r="AM1619" s="27" t="b">
        <v>0</v>
      </c>
      <c r="AN1619" s="27" t="b">
        <v>0</v>
      </c>
      <c r="AO1619" s="28" t="b">
        <v>0</v>
      </c>
      <c r="AP1619" s="27" t="b">
        <v>0</v>
      </c>
      <c r="AQ1619" s="27" t="b">
        <v>0</v>
      </c>
      <c r="AR1619" s="27" t="b">
        <v>0</v>
      </c>
      <c r="AS1619" s="27" t="b">
        <v>0</v>
      </c>
      <c r="AT1619" s="27" t="b">
        <v>0</v>
      </c>
      <c r="AU1619" s="27" t="b">
        <v>0</v>
      </c>
      <c r="AV1619" s="27" t="b">
        <v>0</v>
      </c>
      <c r="AW1619" s="27" t="b">
        <v>0</v>
      </c>
      <c r="AX1619" s="27" t="b">
        <v>0</v>
      </c>
      <c r="AY1619" s="27" t="b">
        <v>0</v>
      </c>
      <c r="AZ1619" s="29"/>
    </row>
    <row r="1620">
      <c r="A1620" s="45" t="s">
        <v>7570</v>
      </c>
      <c r="B1620" s="37"/>
      <c r="C1620" s="32" t="s">
        <v>7571</v>
      </c>
      <c r="D1620" s="29"/>
      <c r="E1620" s="46">
        <v>25.0</v>
      </c>
      <c r="F1620" s="33" t="s">
        <v>6424</v>
      </c>
      <c r="G1620" s="47" t="s">
        <v>7572</v>
      </c>
      <c r="H1620" s="21" t="b">
        <v>0</v>
      </c>
      <c r="I1620" s="16" t="b">
        <v>0</v>
      </c>
      <c r="J1620" s="22" t="b">
        <v>1</v>
      </c>
      <c r="K1620" s="16" t="b">
        <v>0</v>
      </c>
      <c r="L1620" s="17" t="b">
        <v>0</v>
      </c>
      <c r="M1620" s="18"/>
      <c r="O1620" s="40"/>
      <c r="P1620" s="26" t="b">
        <v>0</v>
      </c>
      <c r="Q1620" s="27" t="b">
        <v>0</v>
      </c>
      <c r="R1620" s="28" t="b">
        <v>0</v>
      </c>
      <c r="X1620" s="39"/>
      <c r="AI1620" s="41"/>
      <c r="AJ1620" s="26" t="b">
        <v>0</v>
      </c>
      <c r="AK1620" s="27" t="b">
        <v>0</v>
      </c>
      <c r="AL1620" s="63" t="b">
        <v>1</v>
      </c>
      <c r="AM1620" s="27" t="b">
        <v>0</v>
      </c>
      <c r="AN1620" s="27" t="b">
        <v>0</v>
      </c>
      <c r="AO1620" s="28" t="b">
        <v>0</v>
      </c>
      <c r="AP1620" s="63" t="b">
        <v>1</v>
      </c>
      <c r="AQ1620" s="27" t="b">
        <v>0</v>
      </c>
      <c r="AR1620" s="27" t="b">
        <v>0</v>
      </c>
      <c r="AS1620" s="27" t="b">
        <v>0</v>
      </c>
      <c r="AT1620" s="27" t="b">
        <v>0</v>
      </c>
      <c r="AU1620" s="27" t="b">
        <v>0</v>
      </c>
      <c r="AV1620" s="27" t="b">
        <v>0</v>
      </c>
      <c r="AW1620" s="27" t="b">
        <v>0</v>
      </c>
      <c r="AX1620" s="27" t="b">
        <v>0</v>
      </c>
      <c r="AY1620" s="27" t="b">
        <v>0</v>
      </c>
      <c r="AZ1620" s="29" t="s">
        <v>101</v>
      </c>
    </row>
    <row r="1621">
      <c r="A1621" s="9" t="s">
        <v>7573</v>
      </c>
      <c r="B1621" s="10"/>
      <c r="C1621" s="48" t="s">
        <v>7574</v>
      </c>
      <c r="E1621" s="12" t="s">
        <v>4695</v>
      </c>
      <c r="F1621" s="13" t="s">
        <v>7575</v>
      </c>
      <c r="G1621" s="14" t="s">
        <v>7576</v>
      </c>
      <c r="H1621" s="15" t="b">
        <v>1</v>
      </c>
      <c r="I1621" s="16" t="b">
        <v>0</v>
      </c>
      <c r="J1621" s="16" t="b">
        <v>0</v>
      </c>
      <c r="K1621" s="16" t="b">
        <v>0</v>
      </c>
      <c r="L1621" s="17" t="b">
        <v>0</v>
      </c>
      <c r="M1621" s="18" t="s">
        <v>270</v>
      </c>
      <c r="O1621" s="40"/>
      <c r="P1621" s="15" t="b">
        <v>1</v>
      </c>
      <c r="Q1621" s="22" t="b">
        <v>1</v>
      </c>
      <c r="R1621" s="17" t="b">
        <v>0</v>
      </c>
      <c r="X1621" s="39"/>
      <c r="AI1621" s="41"/>
      <c r="AJ1621" s="39"/>
      <c r="AO1621" s="40"/>
    </row>
    <row r="1622">
      <c r="A1622" s="9" t="s">
        <v>7577</v>
      </c>
      <c r="B1622" s="10"/>
      <c r="C1622" s="11"/>
      <c r="E1622" s="12">
        <v>1.0</v>
      </c>
      <c r="F1622" s="13" t="s">
        <v>7578</v>
      </c>
      <c r="G1622" s="14" t="s">
        <v>7579</v>
      </c>
      <c r="H1622" s="15" t="b">
        <v>1</v>
      </c>
      <c r="I1622" s="16" t="b">
        <v>0</v>
      </c>
      <c r="J1622" s="16" t="b">
        <v>0</v>
      </c>
      <c r="K1622" s="16" t="b">
        <v>0</v>
      </c>
      <c r="L1622" s="17" t="b">
        <v>0</v>
      </c>
      <c r="M1622" s="18" t="s">
        <v>6458</v>
      </c>
      <c r="N1622" s="19"/>
      <c r="O1622" s="20"/>
      <c r="P1622" s="21" t="b">
        <v>0</v>
      </c>
      <c r="Q1622" s="16" t="b">
        <v>0</v>
      </c>
      <c r="R1622" s="17" t="b">
        <v>0</v>
      </c>
      <c r="S1622" s="74"/>
      <c r="T1622" s="16"/>
      <c r="U1622" s="16"/>
      <c r="V1622" s="16"/>
      <c r="W1622" s="16"/>
      <c r="X1622" s="21"/>
      <c r="Y1622" s="16"/>
      <c r="Z1622" s="16"/>
      <c r="AA1622" s="16"/>
      <c r="AB1622" s="16"/>
      <c r="AC1622" s="16"/>
      <c r="AD1622" s="16"/>
      <c r="AE1622" s="16"/>
      <c r="AF1622" s="16"/>
      <c r="AG1622" s="16"/>
      <c r="AH1622" s="19"/>
      <c r="AI1622" s="25"/>
      <c r="AJ1622" s="26"/>
      <c r="AK1622" s="27"/>
      <c r="AL1622" s="27"/>
      <c r="AM1622" s="27"/>
      <c r="AN1622" s="27"/>
      <c r="AO1622" s="28"/>
      <c r="AP1622" s="27"/>
      <c r="AQ1622" s="27"/>
      <c r="AR1622" s="27"/>
      <c r="AS1622" s="27"/>
      <c r="AT1622" s="27"/>
      <c r="AU1622" s="27"/>
      <c r="AV1622" s="27"/>
      <c r="AW1622" s="27"/>
      <c r="AX1622" s="27"/>
      <c r="AY1622" s="27"/>
      <c r="AZ1622" s="29"/>
    </row>
    <row r="1623">
      <c r="A1623" s="45" t="s">
        <v>7580</v>
      </c>
      <c r="B1623" s="37" t="s">
        <v>7581</v>
      </c>
      <c r="C1623" s="32">
        <v>3.1638460095E10</v>
      </c>
      <c r="D1623" s="33"/>
      <c r="E1623" s="46">
        <v>4.0</v>
      </c>
      <c r="F1623" s="58" t="s">
        <v>7582</v>
      </c>
      <c r="G1623" s="47" t="s">
        <v>7583</v>
      </c>
      <c r="H1623" s="21" t="b">
        <v>0</v>
      </c>
      <c r="I1623" s="16" t="b">
        <v>0</v>
      </c>
      <c r="J1623" s="16" t="b">
        <v>0</v>
      </c>
      <c r="K1623" s="22" t="b">
        <v>1</v>
      </c>
      <c r="L1623" s="17" t="b">
        <v>0</v>
      </c>
      <c r="M1623" s="18"/>
      <c r="N1623" s="37" t="s">
        <v>136</v>
      </c>
      <c r="O1623" s="38" t="s">
        <v>7584</v>
      </c>
      <c r="P1623" s="26" t="b">
        <v>0</v>
      </c>
      <c r="Q1623" s="27" t="b">
        <v>0</v>
      </c>
      <c r="R1623" s="28" t="b">
        <v>0</v>
      </c>
      <c r="X1623" s="39"/>
      <c r="AI1623" s="41"/>
      <c r="AJ1623" s="26" t="b">
        <v>0</v>
      </c>
      <c r="AK1623" s="27" t="b">
        <v>0</v>
      </c>
      <c r="AL1623" s="27" t="b">
        <v>0</v>
      </c>
      <c r="AM1623" s="27" t="b">
        <v>0</v>
      </c>
      <c r="AN1623" s="27" t="b">
        <v>0</v>
      </c>
      <c r="AO1623" s="28" t="b">
        <v>0</v>
      </c>
      <c r="AP1623" s="27" t="b">
        <v>0</v>
      </c>
      <c r="AQ1623" s="27" t="b">
        <v>0</v>
      </c>
      <c r="AR1623" s="27" t="b">
        <v>0</v>
      </c>
      <c r="AS1623" s="27" t="b">
        <v>0</v>
      </c>
      <c r="AT1623" s="27" t="b">
        <v>0</v>
      </c>
      <c r="AU1623" s="27" t="b">
        <v>0</v>
      </c>
      <c r="AV1623" s="27" t="b">
        <v>0</v>
      </c>
      <c r="AW1623" s="27" t="b">
        <v>0</v>
      </c>
      <c r="AX1623" s="27" t="b">
        <v>0</v>
      </c>
      <c r="AY1623" s="27" t="b">
        <v>0</v>
      </c>
      <c r="AZ1623" s="29"/>
    </row>
    <row r="1624">
      <c r="A1624" s="9" t="s">
        <v>7585</v>
      </c>
      <c r="B1624" s="10"/>
      <c r="C1624" s="11"/>
      <c r="E1624" s="12">
        <v>1.0</v>
      </c>
      <c r="F1624" s="13" t="s">
        <v>7586</v>
      </c>
      <c r="G1624" s="14" t="s">
        <v>7587</v>
      </c>
      <c r="H1624" s="15" t="b">
        <v>1</v>
      </c>
      <c r="I1624" s="16" t="b">
        <v>0</v>
      </c>
      <c r="J1624" s="16" t="b">
        <v>0</v>
      </c>
      <c r="K1624" s="16" t="b">
        <v>0</v>
      </c>
      <c r="L1624" s="17" t="b">
        <v>0</v>
      </c>
      <c r="M1624" s="18" t="s">
        <v>7588</v>
      </c>
      <c r="O1624" s="40"/>
      <c r="P1624" s="21" t="b">
        <v>0</v>
      </c>
      <c r="Q1624" s="16" t="b">
        <v>0</v>
      </c>
      <c r="R1624" s="23" t="b">
        <v>1</v>
      </c>
      <c r="X1624" s="39"/>
      <c r="AI1624" s="41"/>
      <c r="AJ1624" s="39"/>
      <c r="AO1624" s="40"/>
    </row>
    <row r="1625">
      <c r="A1625" s="9" t="s">
        <v>7589</v>
      </c>
      <c r="B1625" s="42" t="s">
        <v>7590</v>
      </c>
      <c r="C1625" s="48" t="s">
        <v>7591</v>
      </c>
      <c r="E1625" s="12">
        <v>4.0</v>
      </c>
      <c r="F1625" s="13" t="s">
        <v>7592</v>
      </c>
      <c r="G1625" s="14" t="s">
        <v>7593</v>
      </c>
      <c r="H1625" s="15" t="b">
        <v>1</v>
      </c>
      <c r="I1625" s="16" t="b">
        <v>0</v>
      </c>
      <c r="J1625" s="16" t="b">
        <v>0</v>
      </c>
      <c r="K1625" s="16" t="b">
        <v>0</v>
      </c>
      <c r="L1625" s="17" t="b">
        <v>0</v>
      </c>
      <c r="M1625" s="18" t="s">
        <v>7594</v>
      </c>
      <c r="O1625" s="40"/>
      <c r="P1625" s="15" t="b">
        <v>1</v>
      </c>
      <c r="Q1625" s="16" t="b">
        <v>0</v>
      </c>
      <c r="R1625" s="17" t="b">
        <v>0</v>
      </c>
      <c r="X1625" s="39"/>
      <c r="AI1625" s="41"/>
      <c r="AJ1625" s="39"/>
      <c r="AO1625" s="40"/>
    </row>
    <row r="1626">
      <c r="A1626" s="30" t="s">
        <v>7595</v>
      </c>
      <c r="B1626" s="37"/>
      <c r="C1626" s="44" t="s">
        <v>7596</v>
      </c>
      <c r="D1626" s="54" t="s">
        <v>7597</v>
      </c>
      <c r="E1626" s="34" t="s">
        <v>7598</v>
      </c>
      <c r="F1626" s="35"/>
      <c r="G1626" s="36" t="s">
        <v>7598</v>
      </c>
      <c r="H1626" s="21" t="b">
        <v>0</v>
      </c>
      <c r="I1626" s="16" t="b">
        <v>0</v>
      </c>
      <c r="J1626" s="16" t="b">
        <v>0</v>
      </c>
      <c r="K1626" s="16" t="b">
        <v>0</v>
      </c>
      <c r="L1626" s="23" t="b">
        <v>1</v>
      </c>
      <c r="M1626" s="18" t="s">
        <v>7599</v>
      </c>
      <c r="N1626" s="37"/>
      <c r="O1626" s="38"/>
      <c r="P1626" s="21" t="b">
        <v>0</v>
      </c>
      <c r="Q1626" s="22" t="b">
        <v>1</v>
      </c>
      <c r="R1626" s="23" t="b">
        <v>1</v>
      </c>
      <c r="X1626" s="39"/>
      <c r="AI1626" s="41"/>
      <c r="AJ1626" s="26" t="b">
        <v>0</v>
      </c>
      <c r="AK1626" s="27" t="b">
        <v>0</v>
      </c>
      <c r="AL1626" s="27" t="b">
        <v>0</v>
      </c>
      <c r="AM1626" s="27" t="b">
        <v>0</v>
      </c>
      <c r="AN1626" s="27" t="b">
        <v>0</v>
      </c>
      <c r="AO1626" s="28" t="b">
        <v>0</v>
      </c>
      <c r="AP1626" s="27" t="b">
        <v>0</v>
      </c>
      <c r="AQ1626" s="27" t="b">
        <v>0</v>
      </c>
      <c r="AR1626" s="27" t="b">
        <v>0</v>
      </c>
      <c r="AS1626" s="27" t="b">
        <v>0</v>
      </c>
      <c r="AT1626" s="27" t="b">
        <v>0</v>
      </c>
      <c r="AU1626" s="27" t="b">
        <v>0</v>
      </c>
      <c r="AV1626" s="27" t="b">
        <v>0</v>
      </c>
      <c r="AW1626" s="27" t="b">
        <v>0</v>
      </c>
      <c r="AX1626" s="27" t="b">
        <v>0</v>
      </c>
      <c r="AY1626" s="27" t="b">
        <v>0</v>
      </c>
      <c r="AZ1626" s="29"/>
    </row>
    <row r="1627">
      <c r="A1627" s="30" t="s">
        <v>7600</v>
      </c>
      <c r="B1627" s="37"/>
      <c r="C1627" s="44" t="s">
        <v>7601</v>
      </c>
      <c r="D1627" s="33"/>
      <c r="E1627" s="34">
        <v>5.0</v>
      </c>
      <c r="F1627" s="35" t="s">
        <v>7602</v>
      </c>
      <c r="G1627" s="36" t="s">
        <v>7603</v>
      </c>
      <c r="H1627" s="21" t="b">
        <v>0</v>
      </c>
      <c r="I1627" s="16" t="b">
        <v>0</v>
      </c>
      <c r="J1627" s="16" t="b">
        <v>0</v>
      </c>
      <c r="K1627" s="16" t="b">
        <v>0</v>
      </c>
      <c r="L1627" s="23" t="b">
        <v>1</v>
      </c>
      <c r="M1627" s="18" t="s">
        <v>331</v>
      </c>
      <c r="N1627" s="37"/>
      <c r="O1627" s="38"/>
      <c r="P1627" s="21" t="b">
        <v>0</v>
      </c>
      <c r="Q1627" s="16" t="b">
        <v>0</v>
      </c>
      <c r="R1627" s="23" t="b">
        <v>1</v>
      </c>
      <c r="X1627" s="39"/>
      <c r="AI1627" s="41"/>
      <c r="AJ1627" s="26" t="b">
        <v>0</v>
      </c>
      <c r="AK1627" s="27" t="b">
        <v>0</v>
      </c>
      <c r="AL1627" s="27" t="b">
        <v>0</v>
      </c>
      <c r="AM1627" s="27" t="b">
        <v>0</v>
      </c>
      <c r="AN1627" s="27" t="b">
        <v>0</v>
      </c>
      <c r="AO1627" s="28" t="b">
        <v>0</v>
      </c>
      <c r="AP1627" s="27" t="b">
        <v>0</v>
      </c>
      <c r="AQ1627" s="27" t="b">
        <v>0</v>
      </c>
      <c r="AR1627" s="27" t="b">
        <v>0</v>
      </c>
      <c r="AS1627" s="27" t="b">
        <v>0</v>
      </c>
      <c r="AT1627" s="27" t="b">
        <v>0</v>
      </c>
      <c r="AU1627" s="27" t="b">
        <v>0</v>
      </c>
      <c r="AV1627" s="27" t="b">
        <v>0</v>
      </c>
      <c r="AW1627" s="27" t="b">
        <v>0</v>
      </c>
      <c r="AX1627" s="27" t="b">
        <v>0</v>
      </c>
      <c r="AY1627" s="27" t="b">
        <v>0</v>
      </c>
      <c r="AZ1627" s="29"/>
    </row>
    <row r="1628">
      <c r="A1628" s="9" t="s">
        <v>7604</v>
      </c>
      <c r="B1628" s="42" t="s">
        <v>7605</v>
      </c>
      <c r="C1628" s="48" t="s">
        <v>7606</v>
      </c>
      <c r="E1628" s="12">
        <v>60.0</v>
      </c>
      <c r="F1628" s="13" t="s">
        <v>7607</v>
      </c>
      <c r="G1628" s="14" t="s">
        <v>7608</v>
      </c>
      <c r="H1628" s="15" t="b">
        <v>1</v>
      </c>
      <c r="I1628" s="16" t="b">
        <v>0</v>
      </c>
      <c r="J1628" s="16" t="b">
        <v>0</v>
      </c>
      <c r="K1628" s="16" t="b">
        <v>0</v>
      </c>
      <c r="L1628" s="17" t="b">
        <v>0</v>
      </c>
      <c r="M1628" s="18" t="s">
        <v>7609</v>
      </c>
      <c r="N1628" s="19"/>
      <c r="O1628" s="20"/>
      <c r="P1628" s="15" t="b">
        <v>1</v>
      </c>
      <c r="Q1628" s="22" t="b">
        <v>1</v>
      </c>
      <c r="R1628" s="17" t="b">
        <v>0</v>
      </c>
      <c r="S1628" s="74"/>
      <c r="T1628" s="16"/>
      <c r="U1628" s="16"/>
      <c r="V1628" s="16"/>
      <c r="W1628" s="16"/>
      <c r="X1628" s="21"/>
      <c r="Y1628" s="16"/>
      <c r="Z1628" s="16"/>
      <c r="AA1628" s="16"/>
      <c r="AB1628" s="16"/>
      <c r="AC1628" s="16"/>
      <c r="AD1628" s="16"/>
      <c r="AE1628" s="16"/>
      <c r="AF1628" s="16"/>
      <c r="AG1628" s="16"/>
      <c r="AH1628" s="19"/>
      <c r="AI1628" s="25"/>
      <c r="AJ1628" s="26"/>
      <c r="AK1628" s="27"/>
      <c r="AL1628" s="27"/>
      <c r="AM1628" s="27"/>
      <c r="AN1628" s="27"/>
      <c r="AO1628" s="28"/>
      <c r="AP1628" s="27"/>
      <c r="AQ1628" s="27"/>
      <c r="AR1628" s="27"/>
      <c r="AS1628" s="27"/>
      <c r="AT1628" s="27"/>
      <c r="AU1628" s="27"/>
      <c r="AV1628" s="27"/>
      <c r="AW1628" s="27"/>
      <c r="AX1628" s="27"/>
      <c r="AY1628" s="27"/>
      <c r="AZ1628" s="29"/>
    </row>
    <row r="1629">
      <c r="A1629" s="30" t="s">
        <v>7610</v>
      </c>
      <c r="B1629" s="37"/>
      <c r="C1629" s="44" t="s">
        <v>7611</v>
      </c>
      <c r="D1629" s="33"/>
      <c r="E1629" s="34" t="s">
        <v>73</v>
      </c>
      <c r="F1629" s="35"/>
      <c r="G1629" s="36" t="s">
        <v>73</v>
      </c>
      <c r="H1629" s="21" t="b">
        <v>0</v>
      </c>
      <c r="I1629" s="16" t="b">
        <v>0</v>
      </c>
      <c r="J1629" s="16" t="b">
        <v>0</v>
      </c>
      <c r="K1629" s="16" t="b">
        <v>0</v>
      </c>
      <c r="L1629" s="23" t="b">
        <v>1</v>
      </c>
      <c r="M1629" s="18" t="s">
        <v>7612</v>
      </c>
      <c r="N1629" s="37"/>
      <c r="O1629" s="38"/>
      <c r="P1629" s="21" t="b">
        <v>0</v>
      </c>
      <c r="Q1629" s="16" t="b">
        <v>0</v>
      </c>
      <c r="R1629" s="23" t="b">
        <v>1</v>
      </c>
      <c r="X1629" s="39"/>
      <c r="AI1629" s="41"/>
      <c r="AJ1629" s="26" t="b">
        <v>0</v>
      </c>
      <c r="AK1629" s="27" t="b">
        <v>0</v>
      </c>
      <c r="AL1629" s="27" t="b">
        <v>0</v>
      </c>
      <c r="AM1629" s="27" t="b">
        <v>0</v>
      </c>
      <c r="AN1629" s="27" t="b">
        <v>0</v>
      </c>
      <c r="AO1629" s="28" t="b">
        <v>0</v>
      </c>
      <c r="AP1629" s="27" t="b">
        <v>0</v>
      </c>
      <c r="AQ1629" s="27" t="b">
        <v>0</v>
      </c>
      <c r="AR1629" s="27" t="b">
        <v>0</v>
      </c>
      <c r="AS1629" s="27" t="b">
        <v>0</v>
      </c>
      <c r="AT1629" s="27" t="b">
        <v>0</v>
      </c>
      <c r="AU1629" s="27" t="b">
        <v>0</v>
      </c>
      <c r="AV1629" s="27" t="b">
        <v>0</v>
      </c>
      <c r="AW1629" s="27" t="b">
        <v>0</v>
      </c>
      <c r="AX1629" s="27" t="b">
        <v>0</v>
      </c>
      <c r="AY1629" s="27" t="b">
        <v>0</v>
      </c>
      <c r="AZ1629" s="29"/>
    </row>
    <row r="1630">
      <c r="A1630" s="9" t="s">
        <v>7613</v>
      </c>
      <c r="B1630" s="42" t="s">
        <v>7614</v>
      </c>
      <c r="C1630" s="11"/>
      <c r="E1630" s="12">
        <v>5.0</v>
      </c>
      <c r="F1630" s="13" t="s">
        <v>7615</v>
      </c>
      <c r="G1630" s="14" t="s">
        <v>7616</v>
      </c>
      <c r="H1630" s="15" t="b">
        <v>1</v>
      </c>
      <c r="I1630" s="16" t="b">
        <v>0</v>
      </c>
      <c r="J1630" s="16" t="b">
        <v>0</v>
      </c>
      <c r="K1630" s="16" t="b">
        <v>0</v>
      </c>
      <c r="L1630" s="17" t="b">
        <v>0</v>
      </c>
      <c r="M1630" s="18" t="s">
        <v>7617</v>
      </c>
      <c r="N1630" s="19"/>
      <c r="O1630" s="20"/>
      <c r="P1630" s="15" t="b">
        <v>1</v>
      </c>
      <c r="Q1630" s="22" t="b">
        <v>1</v>
      </c>
      <c r="R1630" s="23" t="b">
        <v>1</v>
      </c>
      <c r="S1630" s="74"/>
      <c r="T1630" s="16"/>
      <c r="U1630" s="16"/>
      <c r="V1630" s="16"/>
      <c r="W1630" s="16"/>
      <c r="X1630" s="21"/>
      <c r="Y1630" s="16"/>
      <c r="Z1630" s="16"/>
      <c r="AA1630" s="16"/>
      <c r="AB1630" s="16"/>
      <c r="AC1630" s="16"/>
      <c r="AD1630" s="16"/>
      <c r="AE1630" s="16"/>
      <c r="AF1630" s="16"/>
      <c r="AG1630" s="16"/>
      <c r="AH1630" s="19"/>
      <c r="AI1630" s="25"/>
      <c r="AJ1630" s="26"/>
      <c r="AK1630" s="27"/>
      <c r="AL1630" s="27"/>
      <c r="AM1630" s="27"/>
      <c r="AN1630" s="27"/>
      <c r="AO1630" s="28"/>
      <c r="AP1630" s="27"/>
      <c r="AQ1630" s="27"/>
      <c r="AR1630" s="27"/>
      <c r="AS1630" s="27"/>
      <c r="AT1630" s="27"/>
      <c r="AU1630" s="27"/>
      <c r="AV1630" s="27"/>
      <c r="AW1630" s="27"/>
      <c r="AX1630" s="27"/>
      <c r="AY1630" s="27"/>
      <c r="AZ1630" s="29"/>
    </row>
    <row r="1631">
      <c r="A1631" s="45" t="s">
        <v>7618</v>
      </c>
      <c r="B1631" s="45" t="s">
        <v>7619</v>
      </c>
      <c r="C1631" s="59"/>
      <c r="D1631" s="19"/>
      <c r="E1631" s="34">
        <v>10.0</v>
      </c>
      <c r="F1631" s="56" t="s">
        <v>7620</v>
      </c>
      <c r="G1631" s="57" t="s">
        <v>7621</v>
      </c>
      <c r="H1631" s="21" t="b">
        <v>0</v>
      </c>
      <c r="I1631" s="22" t="b">
        <v>1</v>
      </c>
      <c r="J1631" s="16" t="b">
        <v>0</v>
      </c>
      <c r="K1631" s="16" t="b">
        <v>0</v>
      </c>
      <c r="L1631" s="17" t="b">
        <v>0</v>
      </c>
      <c r="M1631" s="18"/>
      <c r="O1631" s="40"/>
      <c r="P1631" s="21" t="b">
        <v>0</v>
      </c>
      <c r="Q1631" s="16" t="b">
        <v>0</v>
      </c>
      <c r="R1631" s="17" t="b">
        <v>0</v>
      </c>
      <c r="S1631" s="74" t="b">
        <v>0</v>
      </c>
      <c r="T1631" s="16" t="b">
        <v>0</v>
      </c>
      <c r="U1631" s="16" t="b">
        <v>0</v>
      </c>
      <c r="V1631" s="16" t="b">
        <v>0</v>
      </c>
      <c r="W1631" s="16" t="b">
        <v>0</v>
      </c>
      <c r="X1631" s="21" t="b">
        <v>0</v>
      </c>
      <c r="Y1631" s="22" t="b">
        <v>1</v>
      </c>
      <c r="Z1631" s="16" t="b">
        <v>0</v>
      </c>
      <c r="AA1631" s="16" t="b">
        <v>0</v>
      </c>
      <c r="AB1631" s="16" t="b">
        <v>0</v>
      </c>
      <c r="AC1631" s="16" t="b">
        <v>0</v>
      </c>
      <c r="AD1631" s="16" t="b">
        <v>0</v>
      </c>
      <c r="AE1631" s="16" t="b">
        <v>0</v>
      </c>
      <c r="AF1631" s="22" t="b">
        <v>1</v>
      </c>
      <c r="AG1631" s="16" t="b">
        <v>0</v>
      </c>
      <c r="AH1631" s="19" t="s">
        <v>101</v>
      </c>
      <c r="AI1631" s="25" t="s">
        <v>7622</v>
      </c>
      <c r="AJ1631" s="39"/>
      <c r="AO1631" s="40"/>
    </row>
    <row r="1632">
      <c r="A1632" s="30" t="s">
        <v>7623</v>
      </c>
      <c r="B1632" s="37"/>
      <c r="C1632" s="44" t="s">
        <v>7624</v>
      </c>
      <c r="D1632" s="33"/>
      <c r="E1632" s="34" t="s">
        <v>7625</v>
      </c>
      <c r="F1632" s="35" t="s">
        <v>7626</v>
      </c>
      <c r="G1632" s="36" t="s">
        <v>7627</v>
      </c>
      <c r="H1632" s="21" t="b">
        <v>0</v>
      </c>
      <c r="I1632" s="16" t="b">
        <v>0</v>
      </c>
      <c r="J1632" s="16" t="b">
        <v>0</v>
      </c>
      <c r="K1632" s="16" t="b">
        <v>0</v>
      </c>
      <c r="L1632" s="23" t="b">
        <v>1</v>
      </c>
      <c r="M1632" s="18" t="s">
        <v>7628</v>
      </c>
      <c r="N1632" s="37"/>
      <c r="O1632" s="38"/>
      <c r="P1632" s="15" t="b">
        <v>1</v>
      </c>
      <c r="Q1632" s="22" t="b">
        <v>1</v>
      </c>
      <c r="R1632" s="23" t="b">
        <v>1</v>
      </c>
      <c r="X1632" s="39"/>
      <c r="AI1632" s="41"/>
      <c r="AJ1632" s="26" t="b">
        <v>0</v>
      </c>
      <c r="AK1632" s="27" t="b">
        <v>0</v>
      </c>
      <c r="AL1632" s="27" t="b">
        <v>0</v>
      </c>
      <c r="AM1632" s="27" t="b">
        <v>0</v>
      </c>
      <c r="AN1632" s="27" t="b">
        <v>0</v>
      </c>
      <c r="AO1632" s="28" t="b">
        <v>0</v>
      </c>
      <c r="AP1632" s="27" t="b">
        <v>0</v>
      </c>
      <c r="AQ1632" s="27" t="b">
        <v>0</v>
      </c>
      <c r="AR1632" s="27" t="b">
        <v>0</v>
      </c>
      <c r="AS1632" s="27" t="b">
        <v>0</v>
      </c>
      <c r="AT1632" s="27" t="b">
        <v>0</v>
      </c>
      <c r="AU1632" s="27" t="b">
        <v>0</v>
      </c>
      <c r="AV1632" s="27" t="b">
        <v>0</v>
      </c>
      <c r="AW1632" s="27" t="b">
        <v>0</v>
      </c>
      <c r="AX1632" s="27" t="b">
        <v>0</v>
      </c>
      <c r="AY1632" s="27" t="b">
        <v>0</v>
      </c>
      <c r="AZ1632" s="29"/>
    </row>
    <row r="1633">
      <c r="A1633" s="45" t="s">
        <v>7629</v>
      </c>
      <c r="B1633" s="37"/>
      <c r="C1633" s="67"/>
      <c r="D1633" s="29"/>
      <c r="E1633" s="46">
        <v>2.0</v>
      </c>
      <c r="F1633" s="29"/>
      <c r="G1633" s="47" t="s">
        <v>7630</v>
      </c>
      <c r="H1633" s="21" t="b">
        <v>0</v>
      </c>
      <c r="I1633" s="16" t="b">
        <v>0</v>
      </c>
      <c r="J1633" s="22" t="b">
        <v>1</v>
      </c>
      <c r="K1633" s="16" t="b">
        <v>0</v>
      </c>
      <c r="L1633" s="17" t="b">
        <v>0</v>
      </c>
      <c r="M1633" s="18"/>
      <c r="O1633" s="40"/>
      <c r="P1633" s="26" t="b">
        <v>0</v>
      </c>
      <c r="Q1633" s="27" t="b">
        <v>0</v>
      </c>
      <c r="R1633" s="28" t="b">
        <v>0</v>
      </c>
      <c r="X1633" s="39"/>
      <c r="AI1633" s="41"/>
      <c r="AJ1633" s="66" t="b">
        <v>1</v>
      </c>
      <c r="AK1633" s="63" t="b">
        <v>1</v>
      </c>
      <c r="AL1633" s="63" t="b">
        <v>1</v>
      </c>
      <c r="AM1633" s="27" t="b">
        <v>0</v>
      </c>
      <c r="AN1633" s="27" t="b">
        <v>0</v>
      </c>
      <c r="AO1633" s="28" t="b">
        <v>0</v>
      </c>
      <c r="AP1633" s="27" t="b">
        <v>0</v>
      </c>
      <c r="AQ1633" s="63" t="b">
        <v>1</v>
      </c>
      <c r="AR1633" s="27" t="b">
        <v>0</v>
      </c>
      <c r="AS1633" s="27" t="b">
        <v>0</v>
      </c>
      <c r="AT1633" s="27" t="b">
        <v>0</v>
      </c>
      <c r="AU1633" s="27" t="b">
        <v>0</v>
      </c>
      <c r="AV1633" s="27" t="b">
        <v>0</v>
      </c>
      <c r="AW1633" s="27" t="b">
        <v>0</v>
      </c>
      <c r="AX1633" s="27" t="b">
        <v>0</v>
      </c>
      <c r="AY1633" s="27" t="b">
        <v>0</v>
      </c>
      <c r="AZ1633" s="29" t="s">
        <v>101</v>
      </c>
    </row>
    <row r="1634">
      <c r="A1634" s="45" t="s">
        <v>7631</v>
      </c>
      <c r="B1634" s="37"/>
      <c r="C1634" s="67"/>
      <c r="D1634" s="33" t="s">
        <v>7632</v>
      </c>
      <c r="E1634" s="46">
        <v>3.0</v>
      </c>
      <c r="F1634" s="29"/>
      <c r="G1634" s="47" t="s">
        <v>7633</v>
      </c>
      <c r="H1634" s="21" t="b">
        <v>0</v>
      </c>
      <c r="I1634" s="16" t="b">
        <v>0</v>
      </c>
      <c r="J1634" s="22" t="b">
        <v>1</v>
      </c>
      <c r="K1634" s="16" t="b">
        <v>0</v>
      </c>
      <c r="L1634" s="17" t="b">
        <v>0</v>
      </c>
      <c r="M1634" s="18"/>
      <c r="O1634" s="40"/>
      <c r="P1634" s="26" t="b">
        <v>0</v>
      </c>
      <c r="Q1634" s="27" t="b">
        <v>0</v>
      </c>
      <c r="R1634" s="64" t="b">
        <v>1</v>
      </c>
      <c r="X1634" s="39"/>
      <c r="AI1634" s="41"/>
      <c r="AJ1634" s="66" t="b">
        <v>1</v>
      </c>
      <c r="AK1634" s="27" t="b">
        <v>0</v>
      </c>
      <c r="AL1634" s="27" t="b">
        <v>0</v>
      </c>
      <c r="AM1634" s="27" t="b">
        <v>0</v>
      </c>
      <c r="AN1634" s="27" t="b">
        <v>0</v>
      </c>
      <c r="AO1634" s="28" t="b">
        <v>0</v>
      </c>
      <c r="AP1634" s="63" t="b">
        <v>1</v>
      </c>
      <c r="AQ1634" s="27" t="b">
        <v>0</v>
      </c>
      <c r="AR1634" s="27" t="b">
        <v>0</v>
      </c>
      <c r="AS1634" s="27" t="b">
        <v>0</v>
      </c>
      <c r="AT1634" s="27" t="b">
        <v>0</v>
      </c>
      <c r="AU1634" s="27" t="b">
        <v>0</v>
      </c>
      <c r="AV1634" s="27" t="b">
        <v>0</v>
      </c>
      <c r="AW1634" s="27" t="b">
        <v>0</v>
      </c>
      <c r="AX1634" s="27" t="b">
        <v>0</v>
      </c>
      <c r="AY1634" s="27" t="b">
        <v>0</v>
      </c>
      <c r="AZ1634" s="29" t="s">
        <v>101</v>
      </c>
    </row>
    <row r="1635">
      <c r="A1635" s="45" t="s">
        <v>7634</v>
      </c>
      <c r="B1635" s="45" t="s">
        <v>7635</v>
      </c>
      <c r="C1635" s="55" t="s">
        <v>7636</v>
      </c>
      <c r="D1635" s="19"/>
      <c r="E1635" s="34">
        <v>60.0</v>
      </c>
      <c r="F1635" s="45"/>
      <c r="G1635" s="57" t="s">
        <v>7637</v>
      </c>
      <c r="H1635" s="21" t="b">
        <v>0</v>
      </c>
      <c r="I1635" s="22" t="b">
        <v>1</v>
      </c>
      <c r="J1635" s="16" t="b">
        <v>0</v>
      </c>
      <c r="K1635" s="16" t="b">
        <v>0</v>
      </c>
      <c r="L1635" s="17" t="b">
        <v>0</v>
      </c>
      <c r="M1635" s="18"/>
      <c r="O1635" s="40"/>
      <c r="P1635" s="21" t="b">
        <v>0</v>
      </c>
      <c r="Q1635" s="16" t="b">
        <v>0</v>
      </c>
      <c r="R1635" s="17" t="b">
        <v>0</v>
      </c>
      <c r="S1635" s="75" t="b">
        <v>1</v>
      </c>
      <c r="T1635" s="22" t="b">
        <v>1</v>
      </c>
      <c r="U1635" s="22" t="b">
        <v>1</v>
      </c>
      <c r="V1635" s="22" t="b">
        <v>1</v>
      </c>
      <c r="W1635" s="16" t="b">
        <v>0</v>
      </c>
      <c r="X1635" s="15" t="b">
        <v>1</v>
      </c>
      <c r="Y1635" s="16" t="b">
        <v>0</v>
      </c>
      <c r="Z1635" s="16" t="b">
        <v>0</v>
      </c>
      <c r="AA1635" s="16" t="b">
        <v>0</v>
      </c>
      <c r="AB1635" s="16" t="b">
        <v>0</v>
      </c>
      <c r="AC1635" s="16" t="b">
        <v>0</v>
      </c>
      <c r="AD1635" s="16" t="b">
        <v>0</v>
      </c>
      <c r="AE1635" s="16" t="b">
        <v>0</v>
      </c>
      <c r="AF1635" s="16" t="b">
        <v>0</v>
      </c>
      <c r="AG1635" s="16" t="b">
        <v>0</v>
      </c>
      <c r="AH1635" s="19" t="s">
        <v>101</v>
      </c>
      <c r="AI1635" s="25" t="s">
        <v>7638</v>
      </c>
      <c r="AJ1635" s="39"/>
      <c r="AO1635" s="40"/>
    </row>
    <row r="1636">
      <c r="A1636" s="45" t="s">
        <v>7639</v>
      </c>
      <c r="B1636" s="45" t="s">
        <v>7640</v>
      </c>
      <c r="C1636" s="55" t="s">
        <v>7641</v>
      </c>
      <c r="D1636" s="19"/>
      <c r="E1636" s="34">
        <v>10.0</v>
      </c>
      <c r="F1636" s="45"/>
      <c r="G1636" s="57" t="s">
        <v>7642</v>
      </c>
      <c r="H1636" s="21" t="b">
        <v>0</v>
      </c>
      <c r="I1636" s="22" t="b">
        <v>1</v>
      </c>
      <c r="J1636" s="16" t="b">
        <v>0</v>
      </c>
      <c r="K1636" s="16" t="b">
        <v>0</v>
      </c>
      <c r="L1636" s="17" t="b">
        <v>0</v>
      </c>
      <c r="M1636" s="18"/>
      <c r="O1636" s="40"/>
      <c r="P1636" s="21" t="b">
        <v>0</v>
      </c>
      <c r="Q1636" s="16" t="b">
        <v>0</v>
      </c>
      <c r="R1636" s="23" t="b">
        <v>1</v>
      </c>
      <c r="S1636" s="74" t="b">
        <v>0</v>
      </c>
      <c r="T1636" s="22" t="b">
        <v>1</v>
      </c>
      <c r="U1636" s="22" t="b">
        <v>1</v>
      </c>
      <c r="V1636" s="16" t="b">
        <v>0</v>
      </c>
      <c r="W1636" s="16" t="b">
        <v>0</v>
      </c>
      <c r="X1636" s="21" t="b">
        <v>0</v>
      </c>
      <c r="Y1636" s="16" t="b">
        <v>0</v>
      </c>
      <c r="Z1636" s="16" t="b">
        <v>0</v>
      </c>
      <c r="AA1636" s="16" t="b">
        <v>0</v>
      </c>
      <c r="AB1636" s="16" t="b">
        <v>0</v>
      </c>
      <c r="AC1636" s="16" t="b">
        <v>0</v>
      </c>
      <c r="AD1636" s="16" t="b">
        <v>0</v>
      </c>
      <c r="AE1636" s="16" t="b">
        <v>0</v>
      </c>
      <c r="AF1636" s="16" t="b">
        <v>0</v>
      </c>
      <c r="AG1636" s="22" t="b">
        <v>1</v>
      </c>
      <c r="AH1636" s="19" t="s">
        <v>101</v>
      </c>
      <c r="AI1636" s="25" t="s">
        <v>3781</v>
      </c>
      <c r="AJ1636" s="39"/>
      <c r="AO1636" s="40"/>
    </row>
    <row r="1637">
      <c r="A1637" s="30" t="s">
        <v>7643</v>
      </c>
      <c r="B1637" s="37"/>
      <c r="C1637" s="32"/>
      <c r="D1637" s="33"/>
      <c r="E1637" s="34">
        <v>10.0</v>
      </c>
      <c r="F1637" s="35"/>
      <c r="G1637" s="36" t="s">
        <v>3116</v>
      </c>
      <c r="H1637" s="21" t="b">
        <v>0</v>
      </c>
      <c r="I1637" s="16" t="b">
        <v>0</v>
      </c>
      <c r="J1637" s="16" t="b">
        <v>0</v>
      </c>
      <c r="K1637" s="16" t="b">
        <v>0</v>
      </c>
      <c r="L1637" s="23" t="b">
        <v>1</v>
      </c>
      <c r="M1637" s="18" t="s">
        <v>975</v>
      </c>
      <c r="N1637" s="37"/>
      <c r="O1637" s="38"/>
      <c r="P1637" s="15" t="b">
        <v>1</v>
      </c>
      <c r="Q1637" s="22" t="b">
        <v>1</v>
      </c>
      <c r="R1637" s="17" t="b">
        <v>0</v>
      </c>
      <c r="X1637" s="39"/>
      <c r="AI1637" s="41"/>
      <c r="AJ1637" s="26" t="b">
        <v>0</v>
      </c>
      <c r="AK1637" s="27" t="b">
        <v>0</v>
      </c>
      <c r="AL1637" s="27" t="b">
        <v>0</v>
      </c>
      <c r="AM1637" s="27" t="b">
        <v>0</v>
      </c>
      <c r="AN1637" s="27" t="b">
        <v>0</v>
      </c>
      <c r="AO1637" s="28" t="b">
        <v>0</v>
      </c>
      <c r="AP1637" s="27" t="b">
        <v>0</v>
      </c>
      <c r="AQ1637" s="27" t="b">
        <v>0</v>
      </c>
      <c r="AR1637" s="27" t="b">
        <v>0</v>
      </c>
      <c r="AS1637" s="27" t="b">
        <v>0</v>
      </c>
      <c r="AT1637" s="27" t="b">
        <v>0</v>
      </c>
      <c r="AU1637" s="27" t="b">
        <v>0</v>
      </c>
      <c r="AV1637" s="27" t="b">
        <v>0</v>
      </c>
      <c r="AW1637" s="27" t="b">
        <v>0</v>
      </c>
      <c r="AX1637" s="27" t="b">
        <v>0</v>
      </c>
      <c r="AY1637" s="27" t="b">
        <v>0</v>
      </c>
      <c r="AZ1637" s="29"/>
    </row>
    <row r="1638">
      <c r="A1638" s="9" t="s">
        <v>7644</v>
      </c>
      <c r="B1638" s="42" t="s">
        <v>7645</v>
      </c>
      <c r="C1638" s="48" t="s">
        <v>7646</v>
      </c>
      <c r="D1638" s="50" t="s">
        <v>7647</v>
      </c>
      <c r="E1638" s="12">
        <v>400.0</v>
      </c>
      <c r="F1638" s="10"/>
      <c r="G1638" s="14" t="s">
        <v>7648</v>
      </c>
      <c r="H1638" s="15" t="b">
        <v>1</v>
      </c>
      <c r="I1638" s="16" t="b">
        <v>0</v>
      </c>
      <c r="J1638" s="16" t="b">
        <v>0</v>
      </c>
      <c r="K1638" s="16" t="b">
        <v>0</v>
      </c>
      <c r="L1638" s="17" t="b">
        <v>0</v>
      </c>
      <c r="M1638" s="18" t="s">
        <v>1796</v>
      </c>
      <c r="O1638" s="40"/>
      <c r="P1638" s="21" t="b">
        <v>0</v>
      </c>
      <c r="Q1638" s="22" t="b">
        <v>1</v>
      </c>
      <c r="R1638" s="17" t="b">
        <v>0</v>
      </c>
      <c r="X1638" s="39"/>
      <c r="AI1638" s="41"/>
      <c r="AJ1638" s="39"/>
      <c r="AO1638" s="40"/>
    </row>
    <row r="1639">
      <c r="A1639" s="45" t="s">
        <v>7649</v>
      </c>
      <c r="B1639" s="37" t="s">
        <v>7650</v>
      </c>
      <c r="C1639" s="67"/>
      <c r="D1639" s="29"/>
      <c r="E1639" s="46">
        <v>1234.0</v>
      </c>
      <c r="F1639" s="29"/>
      <c r="G1639" s="47" t="s">
        <v>7651</v>
      </c>
      <c r="H1639" s="21" t="b">
        <v>0</v>
      </c>
      <c r="I1639" s="16" t="b">
        <v>0</v>
      </c>
      <c r="J1639" s="22" t="b">
        <v>1</v>
      </c>
      <c r="K1639" s="16" t="b">
        <v>0</v>
      </c>
      <c r="L1639" s="17" t="b">
        <v>0</v>
      </c>
      <c r="M1639" s="18"/>
      <c r="O1639" s="40"/>
      <c r="P1639" s="26" t="b">
        <v>0</v>
      </c>
      <c r="Q1639" s="27" t="b">
        <v>0</v>
      </c>
      <c r="R1639" s="28" t="b">
        <v>0</v>
      </c>
      <c r="X1639" s="39"/>
      <c r="AI1639" s="41"/>
      <c r="AJ1639" s="66" t="b">
        <v>1</v>
      </c>
      <c r="AK1639" s="27" t="b">
        <v>0</v>
      </c>
      <c r="AL1639" s="27" t="b">
        <v>0</v>
      </c>
      <c r="AM1639" s="27" t="b">
        <v>0</v>
      </c>
      <c r="AN1639" s="27" t="b">
        <v>0</v>
      </c>
      <c r="AO1639" s="28" t="b">
        <v>0</v>
      </c>
      <c r="AP1639" s="27" t="b">
        <v>0</v>
      </c>
      <c r="AQ1639" s="27" t="b">
        <v>0</v>
      </c>
      <c r="AR1639" s="27" t="b">
        <v>0</v>
      </c>
      <c r="AS1639" s="27" t="b">
        <v>0</v>
      </c>
      <c r="AT1639" s="27" t="b">
        <v>0</v>
      </c>
      <c r="AU1639" s="63" t="b">
        <v>1</v>
      </c>
      <c r="AV1639" s="27" t="b">
        <v>0</v>
      </c>
      <c r="AW1639" s="27" t="b">
        <v>0</v>
      </c>
      <c r="AX1639" s="27" t="b">
        <v>0</v>
      </c>
      <c r="AY1639" s="27" t="b">
        <v>0</v>
      </c>
      <c r="AZ1639" s="29" t="s">
        <v>101</v>
      </c>
    </row>
    <row r="1640">
      <c r="A1640" s="9" t="s">
        <v>7652</v>
      </c>
      <c r="B1640" s="10"/>
      <c r="C1640" s="48" t="s">
        <v>7653</v>
      </c>
      <c r="E1640" s="12">
        <v>4.0</v>
      </c>
      <c r="F1640" s="13" t="s">
        <v>7654</v>
      </c>
      <c r="G1640" s="14" t="s">
        <v>7655</v>
      </c>
      <c r="H1640" s="15" t="b">
        <v>1</v>
      </c>
      <c r="I1640" s="16" t="b">
        <v>0</v>
      </c>
      <c r="J1640" s="16" t="b">
        <v>0</v>
      </c>
      <c r="K1640" s="16" t="b">
        <v>0</v>
      </c>
      <c r="L1640" s="17" t="b">
        <v>0</v>
      </c>
      <c r="M1640" s="18" t="s">
        <v>741</v>
      </c>
      <c r="O1640" s="40"/>
      <c r="P1640" s="15" t="b">
        <v>1</v>
      </c>
      <c r="Q1640" s="22" t="b">
        <v>1</v>
      </c>
      <c r="R1640" s="17" t="b">
        <v>0</v>
      </c>
      <c r="X1640" s="39"/>
      <c r="AI1640" s="41"/>
      <c r="AJ1640" s="39"/>
      <c r="AO1640" s="40"/>
    </row>
    <row r="1641">
      <c r="A1641" s="9" t="s">
        <v>7656</v>
      </c>
      <c r="B1641" s="42" t="s">
        <v>7657</v>
      </c>
      <c r="C1641" s="48" t="s">
        <v>7658</v>
      </c>
      <c r="D1641" s="50" t="s">
        <v>7659</v>
      </c>
      <c r="E1641" s="12">
        <v>1.0</v>
      </c>
      <c r="F1641" s="10"/>
      <c r="G1641" s="14" t="s">
        <v>7660</v>
      </c>
      <c r="H1641" s="15" t="b">
        <v>1</v>
      </c>
      <c r="I1641" s="16" t="b">
        <v>0</v>
      </c>
      <c r="J1641" s="16" t="b">
        <v>0</v>
      </c>
      <c r="K1641" s="16" t="b">
        <v>0</v>
      </c>
      <c r="L1641" s="17" t="b">
        <v>0</v>
      </c>
      <c r="M1641" s="18" t="s">
        <v>7661</v>
      </c>
      <c r="N1641" s="19"/>
      <c r="O1641" s="20"/>
      <c r="P1641" s="15" t="b">
        <v>1</v>
      </c>
      <c r="Q1641" s="22" t="b">
        <v>1</v>
      </c>
      <c r="R1641" s="23" t="b">
        <v>1</v>
      </c>
      <c r="S1641" s="74"/>
      <c r="T1641" s="16"/>
      <c r="U1641" s="16"/>
      <c r="V1641" s="16"/>
      <c r="W1641" s="16"/>
      <c r="X1641" s="21"/>
      <c r="Y1641" s="16"/>
      <c r="Z1641" s="16"/>
      <c r="AA1641" s="16"/>
      <c r="AB1641" s="16"/>
      <c r="AC1641" s="16"/>
      <c r="AD1641" s="16"/>
      <c r="AE1641" s="16"/>
      <c r="AF1641" s="16"/>
      <c r="AG1641" s="16"/>
      <c r="AH1641" s="19"/>
      <c r="AI1641" s="25"/>
      <c r="AJ1641" s="26"/>
      <c r="AK1641" s="27"/>
      <c r="AL1641" s="27"/>
      <c r="AM1641" s="27"/>
      <c r="AN1641" s="27"/>
      <c r="AO1641" s="28"/>
      <c r="AP1641" s="27"/>
      <c r="AQ1641" s="27"/>
      <c r="AR1641" s="27"/>
      <c r="AS1641" s="27"/>
      <c r="AT1641" s="27"/>
      <c r="AU1641" s="27"/>
      <c r="AV1641" s="27"/>
      <c r="AW1641" s="27"/>
      <c r="AX1641" s="27"/>
      <c r="AY1641" s="27"/>
      <c r="AZ1641" s="29"/>
    </row>
    <row r="1642">
      <c r="A1642" s="45" t="s">
        <v>7662</v>
      </c>
      <c r="B1642" s="45" t="s">
        <v>7663</v>
      </c>
      <c r="C1642" s="55" t="s">
        <v>7664</v>
      </c>
      <c r="D1642" s="56" t="s">
        <v>7665</v>
      </c>
      <c r="E1642" s="60"/>
      <c r="F1642" s="45"/>
      <c r="G1642" s="57" t="s">
        <v>3545</v>
      </c>
      <c r="H1642" s="21" t="b">
        <v>0</v>
      </c>
      <c r="I1642" s="22" t="b">
        <v>1</v>
      </c>
      <c r="J1642" s="16" t="b">
        <v>0</v>
      </c>
      <c r="K1642" s="16" t="b">
        <v>0</v>
      </c>
      <c r="L1642" s="17" t="b">
        <v>0</v>
      </c>
      <c r="M1642" s="18"/>
      <c r="O1642" s="40"/>
      <c r="P1642" s="15" t="b">
        <v>1</v>
      </c>
      <c r="Q1642" s="16" t="b">
        <v>0</v>
      </c>
      <c r="R1642" s="23" t="b">
        <v>1</v>
      </c>
      <c r="S1642" s="75" t="b">
        <v>1</v>
      </c>
      <c r="T1642" s="22" t="b">
        <v>1</v>
      </c>
      <c r="U1642" s="22" t="b">
        <v>1</v>
      </c>
      <c r="V1642" s="16" t="b">
        <v>0</v>
      </c>
      <c r="W1642" s="16" t="b">
        <v>0</v>
      </c>
      <c r="X1642" s="15" t="b">
        <v>1</v>
      </c>
      <c r="Y1642" s="22" t="b">
        <v>1</v>
      </c>
      <c r="Z1642" s="16" t="b">
        <v>0</v>
      </c>
      <c r="AA1642" s="16" t="b">
        <v>0</v>
      </c>
      <c r="AB1642" s="22" t="b">
        <v>1</v>
      </c>
      <c r="AC1642" s="16" t="b">
        <v>0</v>
      </c>
      <c r="AD1642" s="16" t="b">
        <v>0</v>
      </c>
      <c r="AE1642" s="16" t="b">
        <v>0</v>
      </c>
      <c r="AF1642" s="22" t="b">
        <v>1</v>
      </c>
      <c r="AG1642" s="16" t="b">
        <v>0</v>
      </c>
      <c r="AH1642" s="19" t="s">
        <v>101</v>
      </c>
      <c r="AI1642" s="25" t="s">
        <v>7666</v>
      </c>
      <c r="AJ1642" s="39"/>
      <c r="AO1642" s="40"/>
    </row>
    <row r="1643">
      <c r="A1643" s="45" t="s">
        <v>7667</v>
      </c>
      <c r="B1643" s="45"/>
      <c r="C1643" s="55" t="s">
        <v>7668</v>
      </c>
      <c r="D1643" s="19"/>
      <c r="E1643" s="34">
        <v>45.0</v>
      </c>
      <c r="F1643" s="56" t="s">
        <v>7669</v>
      </c>
      <c r="G1643" s="57" t="s">
        <v>7670</v>
      </c>
      <c r="H1643" s="21" t="b">
        <v>0</v>
      </c>
      <c r="I1643" s="22" t="b">
        <v>1</v>
      </c>
      <c r="J1643" s="16" t="b">
        <v>0</v>
      </c>
      <c r="K1643" s="16" t="b">
        <v>0</v>
      </c>
      <c r="L1643" s="17" t="b">
        <v>0</v>
      </c>
      <c r="M1643" s="18"/>
      <c r="O1643" s="40"/>
      <c r="P1643" s="21" t="b">
        <v>0</v>
      </c>
      <c r="Q1643" s="16" t="b">
        <v>0</v>
      </c>
      <c r="R1643" s="17" t="b">
        <v>0</v>
      </c>
      <c r="S1643" s="74" t="b">
        <v>0</v>
      </c>
      <c r="T1643" s="16" t="b">
        <v>0</v>
      </c>
      <c r="U1643" s="22" t="b">
        <v>1</v>
      </c>
      <c r="V1643" s="16" t="b">
        <v>0</v>
      </c>
      <c r="W1643" s="16" t="b">
        <v>0</v>
      </c>
      <c r="X1643" s="21" t="b">
        <v>0</v>
      </c>
      <c r="Y1643" s="22" t="b">
        <v>1</v>
      </c>
      <c r="Z1643" s="16" t="b">
        <v>0</v>
      </c>
      <c r="AA1643" s="16" t="b">
        <v>0</v>
      </c>
      <c r="AB1643" s="22" t="b">
        <v>1</v>
      </c>
      <c r="AC1643" s="22" t="b">
        <v>1</v>
      </c>
      <c r="AD1643" s="16" t="b">
        <v>0</v>
      </c>
      <c r="AE1643" s="16" t="b">
        <v>0</v>
      </c>
      <c r="AF1643" s="16" t="b">
        <v>0</v>
      </c>
      <c r="AG1643" s="16" t="b">
        <v>0</v>
      </c>
      <c r="AH1643" s="19" t="s">
        <v>101</v>
      </c>
      <c r="AI1643" s="25" t="s">
        <v>7671</v>
      </c>
      <c r="AJ1643" s="39"/>
      <c r="AO1643" s="40"/>
    </row>
    <row r="1644">
      <c r="A1644" s="9" t="s">
        <v>7672</v>
      </c>
      <c r="B1644" s="42" t="s">
        <v>7673</v>
      </c>
      <c r="C1644" s="11"/>
      <c r="E1644" s="12">
        <v>10.0</v>
      </c>
      <c r="F1644" s="13" t="s">
        <v>7674</v>
      </c>
      <c r="G1644" s="14" t="s">
        <v>7675</v>
      </c>
      <c r="H1644" s="15" t="b">
        <v>1</v>
      </c>
      <c r="I1644" s="16" t="b">
        <v>0</v>
      </c>
      <c r="J1644" s="16" t="b">
        <v>0</v>
      </c>
      <c r="K1644" s="16" t="b">
        <v>0</v>
      </c>
      <c r="L1644" s="17" t="b">
        <v>0</v>
      </c>
      <c r="M1644" s="18" t="s">
        <v>7676</v>
      </c>
      <c r="O1644" s="40"/>
      <c r="P1644" s="21" t="b">
        <v>0</v>
      </c>
      <c r="Q1644" s="16" t="b">
        <v>0</v>
      </c>
      <c r="R1644" s="23" t="b">
        <v>1</v>
      </c>
      <c r="X1644" s="39"/>
      <c r="AI1644" s="41"/>
      <c r="AJ1644" s="39"/>
      <c r="AO1644" s="40"/>
    </row>
    <row r="1645">
      <c r="A1645" s="9" t="s">
        <v>7677</v>
      </c>
      <c r="B1645" s="10"/>
      <c r="C1645" s="11"/>
      <c r="E1645" s="12">
        <v>4.0</v>
      </c>
      <c r="F1645" s="10"/>
      <c r="G1645" s="14" t="s">
        <v>7678</v>
      </c>
      <c r="H1645" s="15" t="b">
        <v>1</v>
      </c>
      <c r="I1645" s="16" t="b">
        <v>0</v>
      </c>
      <c r="J1645" s="16" t="b">
        <v>0</v>
      </c>
      <c r="K1645" s="16" t="b">
        <v>0</v>
      </c>
      <c r="L1645" s="17" t="b">
        <v>0</v>
      </c>
      <c r="M1645" s="18" t="s">
        <v>696</v>
      </c>
      <c r="N1645" s="19"/>
      <c r="O1645" s="20"/>
      <c r="P1645" s="15" t="b">
        <v>1</v>
      </c>
      <c r="Q1645" s="22" t="b">
        <v>1</v>
      </c>
      <c r="R1645" s="17" t="b">
        <v>0</v>
      </c>
      <c r="S1645" s="74"/>
      <c r="T1645" s="16"/>
      <c r="U1645" s="16"/>
      <c r="V1645" s="16"/>
      <c r="W1645" s="16"/>
      <c r="X1645" s="21"/>
      <c r="Y1645" s="16"/>
      <c r="Z1645" s="16"/>
      <c r="AA1645" s="16"/>
      <c r="AB1645" s="16"/>
      <c r="AC1645" s="16"/>
      <c r="AD1645" s="16"/>
      <c r="AE1645" s="16"/>
      <c r="AF1645" s="16"/>
      <c r="AG1645" s="16"/>
      <c r="AH1645" s="19"/>
      <c r="AI1645" s="25"/>
      <c r="AJ1645" s="26"/>
      <c r="AK1645" s="27"/>
      <c r="AL1645" s="27"/>
      <c r="AM1645" s="27"/>
      <c r="AN1645" s="27"/>
      <c r="AO1645" s="28"/>
      <c r="AP1645" s="27"/>
      <c r="AQ1645" s="27"/>
      <c r="AR1645" s="27"/>
      <c r="AS1645" s="27"/>
      <c r="AT1645" s="27"/>
      <c r="AU1645" s="27"/>
      <c r="AV1645" s="27"/>
      <c r="AW1645" s="27"/>
      <c r="AX1645" s="27"/>
      <c r="AY1645" s="27"/>
      <c r="AZ1645" s="29"/>
    </row>
    <row r="1646">
      <c r="A1646" s="30" t="s">
        <v>7679</v>
      </c>
      <c r="B1646" s="37"/>
      <c r="C1646" s="32"/>
      <c r="D1646" s="54" t="s">
        <v>7680</v>
      </c>
      <c r="E1646" s="60"/>
      <c r="F1646" s="35"/>
      <c r="G1646" s="36" t="s">
        <v>7681</v>
      </c>
      <c r="H1646" s="21" t="b">
        <v>0</v>
      </c>
      <c r="I1646" s="16" t="b">
        <v>0</v>
      </c>
      <c r="J1646" s="16" t="b">
        <v>0</v>
      </c>
      <c r="K1646" s="16" t="b">
        <v>0</v>
      </c>
      <c r="L1646" s="23" t="b">
        <v>1</v>
      </c>
      <c r="M1646" s="18" t="s">
        <v>7682</v>
      </c>
      <c r="N1646" s="37"/>
      <c r="O1646" s="38"/>
      <c r="P1646" s="21" t="b">
        <v>0</v>
      </c>
      <c r="Q1646" s="16" t="b">
        <v>0</v>
      </c>
      <c r="R1646" s="23" t="b">
        <v>1</v>
      </c>
      <c r="X1646" s="39"/>
      <c r="AI1646" s="41"/>
      <c r="AJ1646" s="26" t="b">
        <v>0</v>
      </c>
      <c r="AK1646" s="27" t="b">
        <v>0</v>
      </c>
      <c r="AL1646" s="27" t="b">
        <v>0</v>
      </c>
      <c r="AM1646" s="27" t="b">
        <v>0</v>
      </c>
      <c r="AN1646" s="27" t="b">
        <v>0</v>
      </c>
      <c r="AO1646" s="28" t="b">
        <v>0</v>
      </c>
      <c r="AP1646" s="27" t="b">
        <v>0</v>
      </c>
      <c r="AQ1646" s="27" t="b">
        <v>0</v>
      </c>
      <c r="AR1646" s="27" t="b">
        <v>0</v>
      </c>
      <c r="AS1646" s="27" t="b">
        <v>0</v>
      </c>
      <c r="AT1646" s="27" t="b">
        <v>0</v>
      </c>
      <c r="AU1646" s="27" t="b">
        <v>0</v>
      </c>
      <c r="AV1646" s="27" t="b">
        <v>0</v>
      </c>
      <c r="AW1646" s="27" t="b">
        <v>0</v>
      </c>
      <c r="AX1646" s="27" t="b">
        <v>0</v>
      </c>
      <c r="AY1646" s="27" t="b">
        <v>0</v>
      </c>
      <c r="AZ1646" s="29"/>
    </row>
    <row r="1647">
      <c r="A1647" s="30" t="s">
        <v>7683</v>
      </c>
      <c r="B1647" s="37"/>
      <c r="C1647" s="32"/>
      <c r="D1647" s="33"/>
      <c r="E1647" s="34">
        <v>15.0</v>
      </c>
      <c r="F1647" s="35" t="s">
        <v>7684</v>
      </c>
      <c r="G1647" s="36" t="s">
        <v>7685</v>
      </c>
      <c r="H1647" s="21" t="b">
        <v>0</v>
      </c>
      <c r="I1647" s="16" t="b">
        <v>0</v>
      </c>
      <c r="J1647" s="16" t="b">
        <v>0</v>
      </c>
      <c r="K1647" s="16" t="b">
        <v>0</v>
      </c>
      <c r="L1647" s="23" t="b">
        <v>1</v>
      </c>
      <c r="M1647" s="18" t="s">
        <v>7686</v>
      </c>
      <c r="N1647" s="37"/>
      <c r="O1647" s="38"/>
      <c r="P1647" s="21" t="b">
        <v>0</v>
      </c>
      <c r="Q1647" s="16" t="b">
        <v>0</v>
      </c>
      <c r="R1647" s="17" t="b">
        <v>0</v>
      </c>
      <c r="X1647" s="39"/>
      <c r="AI1647" s="41"/>
      <c r="AJ1647" s="26" t="b">
        <v>0</v>
      </c>
      <c r="AK1647" s="27" t="b">
        <v>0</v>
      </c>
      <c r="AL1647" s="27" t="b">
        <v>0</v>
      </c>
      <c r="AM1647" s="27" t="b">
        <v>0</v>
      </c>
      <c r="AN1647" s="27" t="b">
        <v>0</v>
      </c>
      <c r="AO1647" s="28" t="b">
        <v>0</v>
      </c>
      <c r="AP1647" s="27" t="b">
        <v>0</v>
      </c>
      <c r="AQ1647" s="27" t="b">
        <v>0</v>
      </c>
      <c r="AR1647" s="27" t="b">
        <v>0</v>
      </c>
      <c r="AS1647" s="27" t="b">
        <v>0</v>
      </c>
      <c r="AT1647" s="27" t="b">
        <v>0</v>
      </c>
      <c r="AU1647" s="27" t="b">
        <v>0</v>
      </c>
      <c r="AV1647" s="27" t="b">
        <v>0</v>
      </c>
      <c r="AW1647" s="27" t="b">
        <v>0</v>
      </c>
      <c r="AX1647" s="27" t="b">
        <v>0</v>
      </c>
      <c r="AY1647" s="27" t="b">
        <v>0</v>
      </c>
      <c r="AZ1647" s="29"/>
    </row>
    <row r="1648">
      <c r="A1648" s="9" t="s">
        <v>7687</v>
      </c>
      <c r="B1648" s="10"/>
      <c r="C1648" s="11"/>
      <c r="D1648" s="50" t="s">
        <v>7688</v>
      </c>
      <c r="E1648" s="12" t="s">
        <v>7689</v>
      </c>
      <c r="F1648" s="10"/>
      <c r="G1648" s="14" t="s">
        <v>7690</v>
      </c>
      <c r="H1648" s="15" t="b">
        <v>1</v>
      </c>
      <c r="I1648" s="16" t="b">
        <v>0</v>
      </c>
      <c r="J1648" s="16" t="b">
        <v>0</v>
      </c>
      <c r="K1648" s="16" t="b">
        <v>0</v>
      </c>
      <c r="L1648" s="17" t="b">
        <v>0</v>
      </c>
      <c r="M1648" s="18" t="s">
        <v>1095</v>
      </c>
      <c r="O1648" s="40"/>
      <c r="P1648" s="21" t="b">
        <v>0</v>
      </c>
      <c r="Q1648" s="16" t="b">
        <v>0</v>
      </c>
      <c r="R1648" s="17" t="b">
        <v>0</v>
      </c>
      <c r="X1648" s="39"/>
      <c r="AI1648" s="41"/>
      <c r="AJ1648" s="39"/>
      <c r="AO1648" s="40"/>
    </row>
    <row r="1649">
      <c r="A1649" s="30" t="s">
        <v>7691</v>
      </c>
      <c r="B1649" s="37"/>
      <c r="C1649" s="44" t="s">
        <v>7692</v>
      </c>
      <c r="D1649" s="33"/>
      <c r="E1649" s="34">
        <v>10000.0</v>
      </c>
      <c r="F1649" s="35"/>
      <c r="G1649" s="36" t="s">
        <v>7693</v>
      </c>
      <c r="H1649" s="21" t="b">
        <v>0</v>
      </c>
      <c r="I1649" s="16" t="b">
        <v>0</v>
      </c>
      <c r="J1649" s="16" t="b">
        <v>0</v>
      </c>
      <c r="K1649" s="16" t="b">
        <v>0</v>
      </c>
      <c r="L1649" s="23" t="b">
        <v>1</v>
      </c>
      <c r="M1649" s="18" t="s">
        <v>216</v>
      </c>
      <c r="N1649" s="37"/>
      <c r="O1649" s="38"/>
      <c r="P1649" s="21" t="b">
        <v>0</v>
      </c>
      <c r="Q1649" s="16" t="b">
        <v>0</v>
      </c>
      <c r="R1649" s="23" t="b">
        <v>1</v>
      </c>
      <c r="X1649" s="39"/>
      <c r="AI1649" s="41"/>
      <c r="AJ1649" s="26" t="b">
        <v>0</v>
      </c>
      <c r="AK1649" s="27" t="b">
        <v>0</v>
      </c>
      <c r="AL1649" s="27" t="b">
        <v>0</v>
      </c>
      <c r="AM1649" s="27" t="b">
        <v>0</v>
      </c>
      <c r="AN1649" s="27" t="b">
        <v>0</v>
      </c>
      <c r="AO1649" s="28" t="b">
        <v>0</v>
      </c>
      <c r="AP1649" s="27" t="b">
        <v>0</v>
      </c>
      <c r="AQ1649" s="27" t="b">
        <v>0</v>
      </c>
      <c r="AR1649" s="27" t="b">
        <v>0</v>
      </c>
      <c r="AS1649" s="27" t="b">
        <v>0</v>
      </c>
      <c r="AT1649" s="27" t="b">
        <v>0</v>
      </c>
      <c r="AU1649" s="27" t="b">
        <v>0</v>
      </c>
      <c r="AV1649" s="27" t="b">
        <v>0</v>
      </c>
      <c r="AW1649" s="27" t="b">
        <v>0</v>
      </c>
      <c r="AX1649" s="27" t="b">
        <v>0</v>
      </c>
      <c r="AY1649" s="27" t="b">
        <v>0</v>
      </c>
      <c r="AZ1649" s="29"/>
    </row>
    <row r="1650">
      <c r="A1650" s="30" t="s">
        <v>7694</v>
      </c>
      <c r="B1650" s="37"/>
      <c r="C1650" s="44" t="s">
        <v>7695</v>
      </c>
      <c r="D1650" s="33"/>
      <c r="E1650" s="34">
        <v>10.0</v>
      </c>
      <c r="F1650" s="35"/>
      <c r="G1650" s="36" t="s">
        <v>7696</v>
      </c>
      <c r="H1650" s="21" t="b">
        <v>0</v>
      </c>
      <c r="I1650" s="16" t="b">
        <v>0</v>
      </c>
      <c r="J1650" s="16" t="b">
        <v>0</v>
      </c>
      <c r="K1650" s="16" t="b">
        <v>0</v>
      </c>
      <c r="L1650" s="23" t="b">
        <v>1</v>
      </c>
      <c r="M1650" s="18" t="s">
        <v>7697</v>
      </c>
      <c r="N1650" s="37"/>
      <c r="O1650" s="38"/>
      <c r="P1650" s="21" t="b">
        <v>0</v>
      </c>
      <c r="Q1650" s="16" t="b">
        <v>0</v>
      </c>
      <c r="R1650" s="23" t="b">
        <v>1</v>
      </c>
      <c r="X1650" s="39"/>
      <c r="AI1650" s="41"/>
      <c r="AJ1650" s="26" t="b">
        <v>0</v>
      </c>
      <c r="AK1650" s="27" t="b">
        <v>0</v>
      </c>
      <c r="AL1650" s="27" t="b">
        <v>0</v>
      </c>
      <c r="AM1650" s="27" t="b">
        <v>0</v>
      </c>
      <c r="AN1650" s="27" t="b">
        <v>0</v>
      </c>
      <c r="AO1650" s="28" t="b">
        <v>0</v>
      </c>
      <c r="AP1650" s="27" t="b">
        <v>0</v>
      </c>
      <c r="AQ1650" s="27" t="b">
        <v>0</v>
      </c>
      <c r="AR1650" s="27" t="b">
        <v>0</v>
      </c>
      <c r="AS1650" s="27" t="b">
        <v>0</v>
      </c>
      <c r="AT1650" s="27" t="b">
        <v>0</v>
      </c>
      <c r="AU1650" s="27" t="b">
        <v>0</v>
      </c>
      <c r="AV1650" s="27" t="b">
        <v>0</v>
      </c>
      <c r="AW1650" s="27" t="b">
        <v>0</v>
      </c>
      <c r="AX1650" s="27" t="b">
        <v>0</v>
      </c>
      <c r="AY1650" s="27" t="b">
        <v>0</v>
      </c>
      <c r="AZ1650" s="29"/>
    </row>
    <row r="1651">
      <c r="A1651" s="30" t="s">
        <v>7698</v>
      </c>
      <c r="B1651" s="31" t="s">
        <v>7699</v>
      </c>
      <c r="C1651" s="44" t="s">
        <v>7700</v>
      </c>
      <c r="D1651" s="33"/>
      <c r="E1651" s="34">
        <v>7.0</v>
      </c>
      <c r="F1651" s="35"/>
      <c r="G1651" s="36" t="s">
        <v>7701</v>
      </c>
      <c r="H1651" s="21" t="b">
        <v>0</v>
      </c>
      <c r="I1651" s="16" t="b">
        <v>0</v>
      </c>
      <c r="J1651" s="16" t="b">
        <v>0</v>
      </c>
      <c r="K1651" s="16" t="b">
        <v>0</v>
      </c>
      <c r="L1651" s="23" t="b">
        <v>1</v>
      </c>
      <c r="M1651" s="18" t="s">
        <v>7702</v>
      </c>
      <c r="N1651" s="37"/>
      <c r="O1651" s="38"/>
      <c r="P1651" s="21" t="b">
        <v>0</v>
      </c>
      <c r="Q1651" s="16" t="b">
        <v>0</v>
      </c>
      <c r="R1651" s="23" t="b">
        <v>1</v>
      </c>
      <c r="X1651" s="39"/>
      <c r="AI1651" s="41"/>
      <c r="AJ1651" s="26" t="b">
        <v>0</v>
      </c>
      <c r="AK1651" s="27" t="b">
        <v>0</v>
      </c>
      <c r="AL1651" s="27" t="b">
        <v>0</v>
      </c>
      <c r="AM1651" s="27" t="b">
        <v>0</v>
      </c>
      <c r="AN1651" s="27" t="b">
        <v>0</v>
      </c>
      <c r="AO1651" s="28" t="b">
        <v>0</v>
      </c>
      <c r="AP1651" s="27" t="b">
        <v>0</v>
      </c>
      <c r="AQ1651" s="27" t="b">
        <v>0</v>
      </c>
      <c r="AR1651" s="27" t="b">
        <v>0</v>
      </c>
      <c r="AS1651" s="27" t="b">
        <v>0</v>
      </c>
      <c r="AT1651" s="27" t="b">
        <v>0</v>
      </c>
      <c r="AU1651" s="27" t="b">
        <v>0</v>
      </c>
      <c r="AV1651" s="27" t="b">
        <v>0</v>
      </c>
      <c r="AW1651" s="27" t="b">
        <v>0</v>
      </c>
      <c r="AX1651" s="27" t="b">
        <v>0</v>
      </c>
      <c r="AY1651" s="27" t="b">
        <v>0</v>
      </c>
      <c r="AZ1651" s="29"/>
    </row>
    <row r="1652">
      <c r="A1652" s="9" t="s">
        <v>7703</v>
      </c>
      <c r="B1652" s="42" t="s">
        <v>7704</v>
      </c>
      <c r="C1652" s="48" t="s">
        <v>7705</v>
      </c>
      <c r="E1652" s="12">
        <v>7.0</v>
      </c>
      <c r="F1652" s="13" t="s">
        <v>7706</v>
      </c>
      <c r="G1652" s="14" t="s">
        <v>7707</v>
      </c>
      <c r="H1652" s="15" t="b">
        <v>1</v>
      </c>
      <c r="I1652" s="16" t="b">
        <v>0</v>
      </c>
      <c r="J1652" s="16" t="b">
        <v>0</v>
      </c>
      <c r="K1652" s="16" t="b">
        <v>0</v>
      </c>
      <c r="L1652" s="17" t="b">
        <v>0</v>
      </c>
      <c r="M1652" s="18" t="s">
        <v>7708</v>
      </c>
      <c r="O1652" s="40"/>
      <c r="P1652" s="21" t="b">
        <v>0</v>
      </c>
      <c r="Q1652" s="22" t="b">
        <v>1</v>
      </c>
      <c r="R1652" s="17" t="b">
        <v>0</v>
      </c>
      <c r="X1652" s="39"/>
      <c r="AI1652" s="41"/>
      <c r="AJ1652" s="39"/>
      <c r="AO1652" s="40"/>
    </row>
    <row r="1653">
      <c r="A1653" s="45" t="s">
        <v>7709</v>
      </c>
      <c r="B1653" s="37"/>
      <c r="C1653" s="32"/>
      <c r="D1653" s="33"/>
      <c r="E1653" s="46">
        <v>1.0</v>
      </c>
      <c r="F1653" s="29"/>
      <c r="G1653" s="47" t="s">
        <v>7710</v>
      </c>
      <c r="H1653" s="21" t="b">
        <v>0</v>
      </c>
      <c r="I1653" s="16" t="b">
        <v>0</v>
      </c>
      <c r="J1653" s="16" t="b">
        <v>0</v>
      </c>
      <c r="K1653" s="22" t="b">
        <v>1</v>
      </c>
      <c r="L1653" s="17" t="b">
        <v>0</v>
      </c>
      <c r="M1653" s="18"/>
      <c r="N1653" s="37" t="s">
        <v>7711</v>
      </c>
      <c r="O1653" s="38" t="s">
        <v>7712</v>
      </c>
      <c r="P1653" s="26" t="b">
        <v>0</v>
      </c>
      <c r="Q1653" s="27" t="b">
        <v>0</v>
      </c>
      <c r="R1653" s="28" t="b">
        <v>0</v>
      </c>
      <c r="X1653" s="39"/>
      <c r="AI1653" s="41"/>
      <c r="AJ1653" s="26" t="b">
        <v>0</v>
      </c>
      <c r="AK1653" s="27" t="b">
        <v>0</v>
      </c>
      <c r="AL1653" s="27" t="b">
        <v>0</v>
      </c>
      <c r="AM1653" s="27" t="b">
        <v>0</v>
      </c>
      <c r="AN1653" s="27" t="b">
        <v>0</v>
      </c>
      <c r="AO1653" s="28" t="b">
        <v>0</v>
      </c>
      <c r="AP1653" s="27" t="b">
        <v>0</v>
      </c>
      <c r="AQ1653" s="27" t="b">
        <v>0</v>
      </c>
      <c r="AR1653" s="27" t="b">
        <v>0</v>
      </c>
      <c r="AS1653" s="27" t="b">
        <v>0</v>
      </c>
      <c r="AT1653" s="27" t="b">
        <v>0</v>
      </c>
      <c r="AU1653" s="27" t="b">
        <v>0</v>
      </c>
      <c r="AV1653" s="27" t="b">
        <v>0</v>
      </c>
      <c r="AW1653" s="27" t="b">
        <v>0</v>
      </c>
      <c r="AX1653" s="27" t="b">
        <v>0</v>
      </c>
      <c r="AY1653" s="27" t="b">
        <v>0</v>
      </c>
      <c r="AZ1653" s="29"/>
    </row>
    <row r="1654">
      <c r="A1654" s="30" t="s">
        <v>7713</v>
      </c>
      <c r="B1654" s="31" t="s">
        <v>7714</v>
      </c>
      <c r="C1654" s="44" t="s">
        <v>7715</v>
      </c>
      <c r="D1654" s="33"/>
      <c r="E1654" s="34">
        <v>30.0</v>
      </c>
      <c r="F1654" s="35" t="s">
        <v>7716</v>
      </c>
      <c r="G1654" s="36" t="s">
        <v>7717</v>
      </c>
      <c r="H1654" s="21" t="b">
        <v>0</v>
      </c>
      <c r="I1654" s="16" t="b">
        <v>0</v>
      </c>
      <c r="J1654" s="16" t="b">
        <v>0</v>
      </c>
      <c r="K1654" s="16" t="b">
        <v>0</v>
      </c>
      <c r="L1654" s="23" t="b">
        <v>1</v>
      </c>
      <c r="M1654" s="18" t="s">
        <v>7718</v>
      </c>
      <c r="N1654" s="37"/>
      <c r="O1654" s="38"/>
      <c r="P1654" s="15" t="b">
        <v>1</v>
      </c>
      <c r="Q1654" s="22" t="b">
        <v>1</v>
      </c>
      <c r="R1654" s="23" t="b">
        <v>1</v>
      </c>
      <c r="X1654" s="39"/>
      <c r="AI1654" s="41"/>
      <c r="AJ1654" s="26" t="b">
        <v>0</v>
      </c>
      <c r="AK1654" s="27" t="b">
        <v>0</v>
      </c>
      <c r="AL1654" s="27" t="b">
        <v>0</v>
      </c>
      <c r="AM1654" s="27" t="b">
        <v>0</v>
      </c>
      <c r="AN1654" s="27" t="b">
        <v>0</v>
      </c>
      <c r="AO1654" s="28" t="b">
        <v>0</v>
      </c>
      <c r="AP1654" s="27" t="b">
        <v>0</v>
      </c>
      <c r="AQ1654" s="27" t="b">
        <v>0</v>
      </c>
      <c r="AR1654" s="27" t="b">
        <v>0</v>
      </c>
      <c r="AS1654" s="27" t="b">
        <v>0</v>
      </c>
      <c r="AT1654" s="27" t="b">
        <v>0</v>
      </c>
      <c r="AU1654" s="27" t="b">
        <v>0</v>
      </c>
      <c r="AV1654" s="27" t="b">
        <v>0</v>
      </c>
      <c r="AW1654" s="27" t="b">
        <v>0</v>
      </c>
      <c r="AX1654" s="27" t="b">
        <v>0</v>
      </c>
      <c r="AY1654" s="27" t="b">
        <v>0</v>
      </c>
      <c r="AZ1654" s="29"/>
    </row>
    <row r="1655">
      <c r="A1655" s="45" t="s">
        <v>7719</v>
      </c>
      <c r="B1655" s="37" t="s">
        <v>7720</v>
      </c>
      <c r="C1655" s="67"/>
      <c r="D1655" s="29"/>
      <c r="E1655" s="46">
        <v>2.0</v>
      </c>
      <c r="F1655" s="33" t="s">
        <v>7721</v>
      </c>
      <c r="G1655" s="47" t="s">
        <v>7722</v>
      </c>
      <c r="H1655" s="21" t="b">
        <v>0</v>
      </c>
      <c r="I1655" s="16" t="b">
        <v>0</v>
      </c>
      <c r="J1655" s="22" t="b">
        <v>1</v>
      </c>
      <c r="K1655" s="16" t="b">
        <v>0</v>
      </c>
      <c r="L1655" s="17" t="b">
        <v>0</v>
      </c>
      <c r="M1655" s="18"/>
      <c r="O1655" s="40"/>
      <c r="P1655" s="26" t="b">
        <v>0</v>
      </c>
      <c r="Q1655" s="27" t="b">
        <v>0</v>
      </c>
      <c r="R1655" s="28" t="b">
        <v>0</v>
      </c>
      <c r="X1655" s="39"/>
      <c r="AI1655" s="41"/>
      <c r="AJ1655" s="66" t="b">
        <v>1</v>
      </c>
      <c r="AK1655" s="27" t="b">
        <v>0</v>
      </c>
      <c r="AL1655" s="27" t="b">
        <v>0</v>
      </c>
      <c r="AM1655" s="27" t="b">
        <v>0</v>
      </c>
      <c r="AN1655" s="27" t="b">
        <v>0</v>
      </c>
      <c r="AO1655" s="28" t="b">
        <v>0</v>
      </c>
      <c r="AP1655" s="63" t="b">
        <v>1</v>
      </c>
      <c r="AQ1655" s="27" t="b">
        <v>0</v>
      </c>
      <c r="AR1655" s="27" t="b">
        <v>0</v>
      </c>
      <c r="AS1655" s="27" t="b">
        <v>0</v>
      </c>
      <c r="AT1655" s="27" t="b">
        <v>0</v>
      </c>
      <c r="AU1655" s="27" t="b">
        <v>0</v>
      </c>
      <c r="AV1655" s="27" t="b">
        <v>0</v>
      </c>
      <c r="AW1655" s="27" t="b">
        <v>0</v>
      </c>
      <c r="AX1655" s="27" t="b">
        <v>0</v>
      </c>
      <c r="AY1655" s="27" t="b">
        <v>0</v>
      </c>
      <c r="AZ1655" s="29" t="s">
        <v>101</v>
      </c>
    </row>
    <row r="1656">
      <c r="A1656" s="45" t="s">
        <v>7723</v>
      </c>
      <c r="B1656" s="37" t="s">
        <v>7724</v>
      </c>
      <c r="C1656" s="32" t="s">
        <v>7725</v>
      </c>
      <c r="D1656" s="33"/>
      <c r="E1656" s="46">
        <v>1.0</v>
      </c>
      <c r="F1656" s="58" t="s">
        <v>7726</v>
      </c>
      <c r="G1656" s="47" t="s">
        <v>7727</v>
      </c>
      <c r="H1656" s="21" t="b">
        <v>0</v>
      </c>
      <c r="I1656" s="16" t="b">
        <v>0</v>
      </c>
      <c r="J1656" s="16" t="b">
        <v>0</v>
      </c>
      <c r="K1656" s="22" t="b">
        <v>1</v>
      </c>
      <c r="L1656" s="17" t="b">
        <v>0</v>
      </c>
      <c r="M1656" s="18"/>
      <c r="N1656" s="37" t="s">
        <v>7728</v>
      </c>
      <c r="O1656" s="38" t="s">
        <v>2689</v>
      </c>
      <c r="P1656" s="26" t="b">
        <v>0</v>
      </c>
      <c r="Q1656" s="27" t="b">
        <v>0</v>
      </c>
      <c r="R1656" s="28" t="b">
        <v>0</v>
      </c>
      <c r="X1656" s="39"/>
      <c r="AI1656" s="41"/>
      <c r="AJ1656" s="26" t="b">
        <v>0</v>
      </c>
      <c r="AK1656" s="27" t="b">
        <v>0</v>
      </c>
      <c r="AL1656" s="27" t="b">
        <v>0</v>
      </c>
      <c r="AM1656" s="27" t="b">
        <v>0</v>
      </c>
      <c r="AN1656" s="27" t="b">
        <v>0</v>
      </c>
      <c r="AO1656" s="28" t="b">
        <v>0</v>
      </c>
      <c r="AP1656" s="27" t="b">
        <v>0</v>
      </c>
      <c r="AQ1656" s="27" t="b">
        <v>0</v>
      </c>
      <c r="AR1656" s="27" t="b">
        <v>0</v>
      </c>
      <c r="AS1656" s="27" t="b">
        <v>0</v>
      </c>
      <c r="AT1656" s="27" t="b">
        <v>0</v>
      </c>
      <c r="AU1656" s="27" t="b">
        <v>0</v>
      </c>
      <c r="AV1656" s="27" t="b">
        <v>0</v>
      </c>
      <c r="AW1656" s="27" t="b">
        <v>0</v>
      </c>
      <c r="AX1656" s="27" t="b">
        <v>0</v>
      </c>
      <c r="AY1656" s="27" t="b">
        <v>0</v>
      </c>
      <c r="AZ1656" s="29"/>
    </row>
    <row r="1657">
      <c r="A1657" s="30" t="s">
        <v>7729</v>
      </c>
      <c r="B1657" s="37"/>
      <c r="C1657" s="44" t="s">
        <v>7730</v>
      </c>
      <c r="D1657" s="33"/>
      <c r="E1657" s="60"/>
      <c r="F1657" s="35"/>
      <c r="G1657" s="36" t="s">
        <v>1878</v>
      </c>
      <c r="H1657" s="21" t="b">
        <v>0</v>
      </c>
      <c r="I1657" s="16" t="b">
        <v>0</v>
      </c>
      <c r="J1657" s="16" t="b">
        <v>0</v>
      </c>
      <c r="K1657" s="16" t="b">
        <v>0</v>
      </c>
      <c r="L1657" s="23" t="b">
        <v>1</v>
      </c>
      <c r="M1657" s="18" t="s">
        <v>1878</v>
      </c>
      <c r="N1657" s="82"/>
      <c r="O1657" s="82"/>
      <c r="P1657" s="21" t="b">
        <v>0</v>
      </c>
      <c r="Q1657" s="16" t="b">
        <v>0</v>
      </c>
      <c r="R1657" s="17" t="b">
        <v>0</v>
      </c>
      <c r="X1657" s="39"/>
      <c r="AI1657" s="41"/>
      <c r="AJ1657" s="27" t="b">
        <v>0</v>
      </c>
      <c r="AK1657" s="27" t="b">
        <v>0</v>
      </c>
      <c r="AL1657" s="27" t="b">
        <v>0</v>
      </c>
      <c r="AM1657" s="27" t="b">
        <v>0</v>
      </c>
      <c r="AN1657" s="27" t="b">
        <v>0</v>
      </c>
      <c r="AO1657" s="28" t="b">
        <v>0</v>
      </c>
      <c r="AP1657" s="27" t="b">
        <v>0</v>
      </c>
      <c r="AQ1657" s="27" t="b">
        <v>0</v>
      </c>
      <c r="AR1657" s="27" t="b">
        <v>0</v>
      </c>
      <c r="AS1657" s="27" t="b">
        <v>0</v>
      </c>
      <c r="AT1657" s="27" t="b">
        <v>0</v>
      </c>
      <c r="AU1657" s="27" t="b">
        <v>0</v>
      </c>
      <c r="AV1657" s="27" t="b">
        <v>0</v>
      </c>
      <c r="AW1657" s="27" t="b">
        <v>0</v>
      </c>
      <c r="AX1657" s="27" t="b">
        <v>0</v>
      </c>
      <c r="AY1657" s="27" t="b">
        <v>0</v>
      </c>
      <c r="AZ1657" s="29"/>
    </row>
    <row r="1658">
      <c r="A1658" s="45" t="s">
        <v>7731</v>
      </c>
      <c r="B1658" s="37" t="s">
        <v>7732</v>
      </c>
      <c r="C1658" s="32">
        <v>5.0949231389E10</v>
      </c>
      <c r="D1658" s="33" t="s">
        <v>7733</v>
      </c>
      <c r="E1658" s="62"/>
      <c r="F1658" s="29"/>
      <c r="G1658" s="47" t="s">
        <v>7734</v>
      </c>
      <c r="H1658" s="21" t="b">
        <v>0</v>
      </c>
      <c r="I1658" s="16" t="b">
        <v>0</v>
      </c>
      <c r="J1658" s="16" t="b">
        <v>0</v>
      </c>
      <c r="K1658" s="22" t="b">
        <v>1</v>
      </c>
      <c r="L1658" s="17" t="b">
        <v>0</v>
      </c>
      <c r="M1658" s="18"/>
      <c r="N1658" s="38" t="s">
        <v>7735</v>
      </c>
      <c r="O1658" s="38" t="s">
        <v>7736</v>
      </c>
      <c r="P1658" s="26" t="b">
        <v>0</v>
      </c>
      <c r="Q1658" s="27" t="b">
        <v>0</v>
      </c>
      <c r="R1658" s="28" t="b">
        <v>0</v>
      </c>
      <c r="X1658" s="39"/>
      <c r="AI1658" s="41"/>
      <c r="AJ1658" s="27" t="b">
        <v>0</v>
      </c>
      <c r="AK1658" s="27" t="b">
        <v>0</v>
      </c>
      <c r="AL1658" s="27" t="b">
        <v>0</v>
      </c>
      <c r="AM1658" s="27" t="b">
        <v>0</v>
      </c>
      <c r="AN1658" s="27" t="b">
        <v>0</v>
      </c>
      <c r="AO1658" s="28" t="b">
        <v>0</v>
      </c>
      <c r="AP1658" s="27" t="b">
        <v>0</v>
      </c>
      <c r="AQ1658" s="27" t="b">
        <v>0</v>
      </c>
      <c r="AR1658" s="27" t="b">
        <v>0</v>
      </c>
      <c r="AS1658" s="27" t="b">
        <v>0</v>
      </c>
      <c r="AT1658" s="27" t="b">
        <v>0</v>
      </c>
      <c r="AU1658" s="27" t="b">
        <v>0</v>
      </c>
      <c r="AV1658" s="27" t="b">
        <v>0</v>
      </c>
      <c r="AW1658" s="27" t="b">
        <v>0</v>
      </c>
      <c r="AX1658" s="27" t="b">
        <v>0</v>
      </c>
      <c r="AY1658" s="27" t="b">
        <v>0</v>
      </c>
      <c r="AZ1658" s="29"/>
    </row>
    <row r="1659">
      <c r="A1659" s="9" t="s">
        <v>7737</v>
      </c>
      <c r="B1659" s="42" t="s">
        <v>7738</v>
      </c>
      <c r="C1659" s="48" t="s">
        <v>7739</v>
      </c>
      <c r="E1659" s="12">
        <v>9.0</v>
      </c>
      <c r="F1659" s="13" t="s">
        <v>7740</v>
      </c>
      <c r="G1659" s="14" t="s">
        <v>7741</v>
      </c>
      <c r="H1659" s="15" t="b">
        <v>1</v>
      </c>
      <c r="I1659" s="16" t="b">
        <v>0</v>
      </c>
      <c r="J1659" s="16" t="b">
        <v>0</v>
      </c>
      <c r="K1659" s="16" t="b">
        <v>0</v>
      </c>
      <c r="L1659" s="17" t="b">
        <v>0</v>
      </c>
      <c r="M1659" s="18" t="s">
        <v>2962</v>
      </c>
      <c r="N1659" s="20"/>
      <c r="O1659" s="20"/>
      <c r="P1659" s="15" t="b">
        <v>1</v>
      </c>
      <c r="Q1659" s="22" t="b">
        <v>1</v>
      </c>
      <c r="R1659" s="17" t="b">
        <v>0</v>
      </c>
      <c r="S1659" s="74"/>
      <c r="T1659" s="16"/>
      <c r="U1659" s="16"/>
      <c r="V1659" s="16"/>
      <c r="W1659" s="16"/>
      <c r="X1659" s="21"/>
      <c r="Y1659" s="16"/>
      <c r="Z1659" s="16"/>
      <c r="AA1659" s="16"/>
      <c r="AB1659" s="16"/>
      <c r="AC1659" s="16"/>
      <c r="AD1659" s="16"/>
      <c r="AE1659" s="16"/>
      <c r="AF1659" s="16"/>
      <c r="AG1659" s="16"/>
      <c r="AH1659" s="19"/>
      <c r="AI1659" s="25"/>
      <c r="AJ1659" s="27"/>
      <c r="AK1659" s="27"/>
      <c r="AL1659" s="27"/>
      <c r="AM1659" s="27"/>
      <c r="AN1659" s="27"/>
      <c r="AO1659" s="28"/>
      <c r="AP1659" s="27"/>
      <c r="AQ1659" s="27"/>
      <c r="AR1659" s="27"/>
      <c r="AS1659" s="27"/>
      <c r="AT1659" s="27"/>
      <c r="AU1659" s="27"/>
      <c r="AV1659" s="27"/>
      <c r="AW1659" s="27"/>
      <c r="AX1659" s="27"/>
      <c r="AY1659" s="27"/>
      <c r="AZ1659" s="29"/>
    </row>
    <row r="1660">
      <c r="A1660" s="9" t="s">
        <v>7742</v>
      </c>
      <c r="B1660" s="10"/>
      <c r="C1660" s="48" t="s">
        <v>7743</v>
      </c>
      <c r="E1660" s="12">
        <v>8.0</v>
      </c>
      <c r="F1660" s="13" t="s">
        <v>7744</v>
      </c>
      <c r="G1660" s="14" t="s">
        <v>7745</v>
      </c>
      <c r="H1660" s="15" t="b">
        <v>1</v>
      </c>
      <c r="I1660" s="16" t="b">
        <v>0</v>
      </c>
      <c r="J1660" s="16" t="b">
        <v>0</v>
      </c>
      <c r="K1660" s="16" t="b">
        <v>0</v>
      </c>
      <c r="L1660" s="17" t="b">
        <v>0</v>
      </c>
      <c r="M1660" s="18" t="s">
        <v>79</v>
      </c>
      <c r="N1660" s="40"/>
      <c r="O1660" s="40"/>
      <c r="P1660" s="21" t="b">
        <v>0</v>
      </c>
      <c r="Q1660" s="16" t="b">
        <v>0</v>
      </c>
      <c r="R1660" s="17" t="b">
        <v>0</v>
      </c>
      <c r="X1660" s="39"/>
      <c r="AI1660" s="41"/>
      <c r="AO1660" s="40"/>
    </row>
    <row r="1661">
      <c r="A1661" s="30" t="s">
        <v>7746</v>
      </c>
      <c r="B1661" s="37"/>
      <c r="C1661" s="32"/>
      <c r="D1661" s="54" t="s">
        <v>7747</v>
      </c>
      <c r="E1661" s="34">
        <v>350.0</v>
      </c>
      <c r="F1661" s="35"/>
      <c r="G1661" s="36" t="s">
        <v>7748</v>
      </c>
      <c r="H1661" s="21" t="b">
        <v>0</v>
      </c>
      <c r="I1661" s="16" t="b">
        <v>0</v>
      </c>
      <c r="J1661" s="16" t="b">
        <v>0</v>
      </c>
      <c r="K1661" s="16" t="b">
        <v>0</v>
      </c>
      <c r="L1661" s="23" t="b">
        <v>1</v>
      </c>
      <c r="M1661" s="18" t="s">
        <v>7749</v>
      </c>
      <c r="N1661" s="38"/>
      <c r="O1661" s="38"/>
      <c r="P1661" s="21" t="b">
        <v>0</v>
      </c>
      <c r="Q1661" s="16" t="b">
        <v>0</v>
      </c>
      <c r="R1661" s="23" t="b">
        <v>1</v>
      </c>
      <c r="X1661" s="39"/>
      <c r="AI1661" s="41"/>
      <c r="AJ1661" s="27" t="b">
        <v>0</v>
      </c>
      <c r="AK1661" s="27" t="b">
        <v>0</v>
      </c>
      <c r="AL1661" s="27" t="b">
        <v>0</v>
      </c>
      <c r="AM1661" s="27" t="b">
        <v>0</v>
      </c>
      <c r="AN1661" s="27" t="b">
        <v>0</v>
      </c>
      <c r="AO1661" s="28" t="b">
        <v>0</v>
      </c>
      <c r="AP1661" s="27" t="b">
        <v>0</v>
      </c>
      <c r="AQ1661" s="27" t="b">
        <v>0</v>
      </c>
      <c r="AR1661" s="27" t="b">
        <v>0</v>
      </c>
      <c r="AS1661" s="27" t="b">
        <v>0</v>
      </c>
      <c r="AT1661" s="27" t="b">
        <v>0</v>
      </c>
      <c r="AU1661" s="27" t="b">
        <v>0</v>
      </c>
      <c r="AV1661" s="27" t="b">
        <v>0</v>
      </c>
      <c r="AW1661" s="27" t="b">
        <v>0</v>
      </c>
      <c r="AX1661" s="27" t="b">
        <v>0</v>
      </c>
      <c r="AY1661" s="27" t="b">
        <v>0</v>
      </c>
      <c r="AZ1661" s="29"/>
    </row>
    <row r="1662">
      <c r="A1662" s="45" t="s">
        <v>7750</v>
      </c>
      <c r="B1662" s="37" t="s">
        <v>7751</v>
      </c>
      <c r="C1662" s="67"/>
      <c r="D1662" s="33" t="s">
        <v>7752</v>
      </c>
      <c r="E1662" s="46">
        <v>1.0</v>
      </c>
      <c r="F1662" s="37" t="s">
        <v>7753</v>
      </c>
      <c r="G1662" s="47" t="s">
        <v>7754</v>
      </c>
      <c r="H1662" s="21" t="b">
        <v>0</v>
      </c>
      <c r="I1662" s="16" t="b">
        <v>0</v>
      </c>
      <c r="J1662" s="22" t="b">
        <v>1</v>
      </c>
      <c r="K1662" s="16" t="b">
        <v>0</v>
      </c>
      <c r="L1662" s="17" t="b">
        <v>0</v>
      </c>
      <c r="M1662" s="18"/>
      <c r="N1662" s="40"/>
      <c r="O1662" s="40"/>
      <c r="P1662" s="26" t="b">
        <v>0</v>
      </c>
      <c r="Q1662" s="27" t="b">
        <v>0</v>
      </c>
      <c r="R1662" s="64" t="b">
        <v>1</v>
      </c>
      <c r="X1662" s="39"/>
      <c r="AI1662" s="41"/>
      <c r="AJ1662" s="27" t="b">
        <v>0</v>
      </c>
      <c r="AK1662" s="63" t="b">
        <v>1</v>
      </c>
      <c r="AL1662" s="63" t="b">
        <v>1</v>
      </c>
      <c r="AM1662" s="27" t="b">
        <v>0</v>
      </c>
      <c r="AN1662" s="27" t="b">
        <v>0</v>
      </c>
      <c r="AO1662" s="28" t="b">
        <v>0</v>
      </c>
      <c r="AP1662" s="27" t="b">
        <v>0</v>
      </c>
      <c r="AQ1662" s="27" t="b">
        <v>0</v>
      </c>
      <c r="AR1662" s="27" t="b">
        <v>0</v>
      </c>
      <c r="AS1662" s="27" t="b">
        <v>0</v>
      </c>
      <c r="AT1662" s="27" t="b">
        <v>0</v>
      </c>
      <c r="AU1662" s="27" t="b">
        <v>0</v>
      </c>
      <c r="AV1662" s="27" t="b">
        <v>0</v>
      </c>
      <c r="AW1662" s="27" t="b">
        <v>0</v>
      </c>
      <c r="AX1662" s="63" t="b">
        <v>1</v>
      </c>
      <c r="AY1662" s="27" t="b">
        <v>0</v>
      </c>
      <c r="AZ1662" s="29" t="s">
        <v>101</v>
      </c>
    </row>
    <row r="1663">
      <c r="A1663" s="45" t="s">
        <v>7755</v>
      </c>
      <c r="B1663" s="45" t="s">
        <v>7756</v>
      </c>
      <c r="C1663" s="55" t="s">
        <v>7757</v>
      </c>
      <c r="D1663" s="19"/>
      <c r="E1663" s="34">
        <v>40.0</v>
      </c>
      <c r="F1663" s="56" t="s">
        <v>7758</v>
      </c>
      <c r="G1663" s="57" t="s">
        <v>7759</v>
      </c>
      <c r="H1663" s="21" t="b">
        <v>0</v>
      </c>
      <c r="I1663" s="22" t="b">
        <v>1</v>
      </c>
      <c r="J1663" s="16" t="b">
        <v>0</v>
      </c>
      <c r="K1663" s="16" t="b">
        <v>0</v>
      </c>
      <c r="L1663" s="17" t="b">
        <v>0</v>
      </c>
      <c r="M1663" s="18"/>
      <c r="N1663" s="40"/>
      <c r="O1663" s="40"/>
      <c r="P1663" s="21" t="b">
        <v>0</v>
      </c>
      <c r="Q1663" s="22" t="b">
        <v>1</v>
      </c>
      <c r="R1663" s="17" t="b">
        <v>0</v>
      </c>
      <c r="S1663" s="74" t="b">
        <v>0</v>
      </c>
      <c r="T1663" s="16" t="b">
        <v>0</v>
      </c>
      <c r="U1663" s="16" t="b">
        <v>0</v>
      </c>
      <c r="V1663" s="22" t="b">
        <v>1</v>
      </c>
      <c r="W1663" s="16" t="b">
        <v>0</v>
      </c>
      <c r="X1663" s="21" t="b">
        <v>0</v>
      </c>
      <c r="Y1663" s="22" t="b">
        <v>1</v>
      </c>
      <c r="Z1663" s="22" t="b">
        <v>1</v>
      </c>
      <c r="AA1663" s="22" t="b">
        <v>1</v>
      </c>
      <c r="AB1663" s="22" t="b">
        <v>1</v>
      </c>
      <c r="AC1663" s="22" t="b">
        <v>1</v>
      </c>
      <c r="AD1663" s="16" t="b">
        <v>0</v>
      </c>
      <c r="AE1663" s="16" t="b">
        <v>0</v>
      </c>
      <c r="AF1663" s="16" t="b">
        <v>0</v>
      </c>
      <c r="AG1663" s="16" t="b">
        <v>0</v>
      </c>
      <c r="AH1663" s="19" t="s">
        <v>101</v>
      </c>
      <c r="AI1663" s="25" t="s">
        <v>7760</v>
      </c>
      <c r="AO1663" s="40"/>
    </row>
    <row r="1664">
      <c r="A1664" s="30" t="s">
        <v>7761</v>
      </c>
      <c r="B1664" s="31" t="s">
        <v>7762</v>
      </c>
      <c r="C1664" s="32"/>
      <c r="D1664" s="33"/>
      <c r="E1664" s="34">
        <v>10.0</v>
      </c>
      <c r="F1664" s="35"/>
      <c r="G1664" s="36" t="s">
        <v>4466</v>
      </c>
      <c r="H1664" s="21" t="b">
        <v>0</v>
      </c>
      <c r="I1664" s="16" t="b">
        <v>0</v>
      </c>
      <c r="J1664" s="16" t="b">
        <v>0</v>
      </c>
      <c r="K1664" s="16" t="b">
        <v>0</v>
      </c>
      <c r="L1664" s="23" t="b">
        <v>1</v>
      </c>
      <c r="M1664" s="18" t="s">
        <v>7763</v>
      </c>
      <c r="N1664" s="38"/>
      <c r="O1664" s="38"/>
      <c r="P1664" s="15" t="b">
        <v>1</v>
      </c>
      <c r="Q1664" s="16" t="b">
        <v>0</v>
      </c>
      <c r="R1664" s="17" t="b">
        <v>0</v>
      </c>
      <c r="X1664" s="39"/>
      <c r="AI1664" s="41"/>
      <c r="AJ1664" s="27" t="b">
        <v>0</v>
      </c>
      <c r="AK1664" s="27" t="b">
        <v>0</v>
      </c>
      <c r="AL1664" s="27" t="b">
        <v>0</v>
      </c>
      <c r="AM1664" s="27" t="b">
        <v>0</v>
      </c>
      <c r="AN1664" s="27" t="b">
        <v>0</v>
      </c>
      <c r="AO1664" s="28" t="b">
        <v>0</v>
      </c>
      <c r="AP1664" s="27" t="b">
        <v>0</v>
      </c>
      <c r="AQ1664" s="27" t="b">
        <v>0</v>
      </c>
      <c r="AR1664" s="27" t="b">
        <v>0</v>
      </c>
      <c r="AS1664" s="27" t="b">
        <v>0</v>
      </c>
      <c r="AT1664" s="27" t="b">
        <v>0</v>
      </c>
      <c r="AU1664" s="27" t="b">
        <v>0</v>
      </c>
      <c r="AV1664" s="27" t="b">
        <v>0</v>
      </c>
      <c r="AW1664" s="27" t="b">
        <v>0</v>
      </c>
      <c r="AX1664" s="27" t="b">
        <v>0</v>
      </c>
      <c r="AY1664" s="27" t="b">
        <v>0</v>
      </c>
      <c r="AZ1664" s="29"/>
    </row>
    <row r="1665">
      <c r="A1665" s="30" t="s">
        <v>7764</v>
      </c>
      <c r="B1665" s="37"/>
      <c r="C1665" s="32"/>
      <c r="D1665" s="54" t="s">
        <v>7765</v>
      </c>
      <c r="E1665" s="34">
        <v>30.0</v>
      </c>
      <c r="F1665" s="35"/>
      <c r="G1665" s="36" t="s">
        <v>7766</v>
      </c>
      <c r="H1665" s="21" t="b">
        <v>0</v>
      </c>
      <c r="I1665" s="16" t="b">
        <v>0</v>
      </c>
      <c r="J1665" s="16" t="b">
        <v>0</v>
      </c>
      <c r="K1665" s="16" t="b">
        <v>0</v>
      </c>
      <c r="L1665" s="23" t="b">
        <v>1</v>
      </c>
      <c r="M1665" s="18" t="s">
        <v>7767</v>
      </c>
      <c r="N1665" s="38"/>
      <c r="O1665" s="38"/>
      <c r="P1665" s="15" t="b">
        <v>1</v>
      </c>
      <c r="Q1665" s="22" t="b">
        <v>1</v>
      </c>
      <c r="R1665" s="23" t="b">
        <v>1</v>
      </c>
      <c r="X1665" s="39"/>
      <c r="AI1665" s="41"/>
      <c r="AJ1665" s="27" t="b">
        <v>0</v>
      </c>
      <c r="AK1665" s="27" t="b">
        <v>0</v>
      </c>
      <c r="AL1665" s="27" t="b">
        <v>0</v>
      </c>
      <c r="AM1665" s="27" t="b">
        <v>0</v>
      </c>
      <c r="AN1665" s="27" t="b">
        <v>0</v>
      </c>
      <c r="AO1665" s="28" t="b">
        <v>0</v>
      </c>
      <c r="AP1665" s="27" t="b">
        <v>0</v>
      </c>
      <c r="AQ1665" s="27" t="b">
        <v>0</v>
      </c>
      <c r="AR1665" s="27" t="b">
        <v>0</v>
      </c>
      <c r="AS1665" s="27" t="b">
        <v>0</v>
      </c>
      <c r="AT1665" s="27" t="b">
        <v>0</v>
      </c>
      <c r="AU1665" s="27" t="b">
        <v>0</v>
      </c>
      <c r="AV1665" s="27" t="b">
        <v>0</v>
      </c>
      <c r="AW1665" s="27" t="b">
        <v>0</v>
      </c>
      <c r="AX1665" s="27" t="b">
        <v>0</v>
      </c>
      <c r="AY1665" s="27" t="b">
        <v>0</v>
      </c>
      <c r="AZ1665" s="29"/>
    </row>
    <row r="1666">
      <c r="A1666" s="45" t="s">
        <v>7768</v>
      </c>
      <c r="B1666" s="37" t="s">
        <v>7769</v>
      </c>
      <c r="C1666" s="32" t="s">
        <v>7770</v>
      </c>
      <c r="D1666" s="29"/>
      <c r="E1666" s="46">
        <v>10.0</v>
      </c>
      <c r="F1666" s="33" t="s">
        <v>6882</v>
      </c>
      <c r="G1666" s="47" t="s">
        <v>7771</v>
      </c>
      <c r="H1666" s="21" t="b">
        <v>0</v>
      </c>
      <c r="I1666" s="16" t="b">
        <v>0</v>
      </c>
      <c r="J1666" s="22" t="b">
        <v>1</v>
      </c>
      <c r="K1666" s="16" t="b">
        <v>0</v>
      </c>
      <c r="L1666" s="17" t="b">
        <v>0</v>
      </c>
      <c r="M1666" s="18"/>
      <c r="N1666" s="40"/>
      <c r="O1666" s="40"/>
      <c r="P1666" s="66" t="b">
        <v>1</v>
      </c>
      <c r="Q1666" s="63" t="b">
        <v>1</v>
      </c>
      <c r="R1666" s="64" t="b">
        <v>1</v>
      </c>
      <c r="X1666" s="39"/>
      <c r="AI1666" s="41"/>
      <c r="AJ1666" s="63" t="b">
        <v>1</v>
      </c>
      <c r="AK1666" s="27" t="b">
        <v>0</v>
      </c>
      <c r="AL1666" s="63" t="b">
        <v>1</v>
      </c>
      <c r="AM1666" s="27" t="b">
        <v>0</v>
      </c>
      <c r="AN1666" s="27" t="b">
        <v>0</v>
      </c>
      <c r="AO1666" s="28" t="b">
        <v>0</v>
      </c>
      <c r="AP1666" s="63" t="b">
        <v>1</v>
      </c>
      <c r="AQ1666" s="27" t="b">
        <v>0</v>
      </c>
      <c r="AR1666" s="27" t="b">
        <v>0</v>
      </c>
      <c r="AS1666" s="27" t="b">
        <v>0</v>
      </c>
      <c r="AT1666" s="27" t="b">
        <v>0</v>
      </c>
      <c r="AU1666" s="27" t="b">
        <v>0</v>
      </c>
      <c r="AV1666" s="27" t="b">
        <v>0</v>
      </c>
      <c r="AW1666" s="27" t="b">
        <v>0</v>
      </c>
      <c r="AX1666" s="63" t="b">
        <v>1</v>
      </c>
      <c r="AY1666" s="27" t="b">
        <v>0</v>
      </c>
      <c r="AZ1666" s="29" t="s">
        <v>101</v>
      </c>
    </row>
    <row r="1667">
      <c r="A1667" s="45" t="s">
        <v>7772</v>
      </c>
      <c r="B1667" s="37"/>
      <c r="C1667" s="32" t="s">
        <v>7773</v>
      </c>
      <c r="D1667" s="33"/>
      <c r="E1667" s="46">
        <v>200.0</v>
      </c>
      <c r="F1667" s="29"/>
      <c r="G1667" s="47" t="s">
        <v>7774</v>
      </c>
      <c r="H1667" s="21" t="b">
        <v>0</v>
      </c>
      <c r="I1667" s="16" t="b">
        <v>0</v>
      </c>
      <c r="J1667" s="16" t="b">
        <v>0</v>
      </c>
      <c r="K1667" s="22" t="b">
        <v>1</v>
      </c>
      <c r="L1667" s="17" t="b">
        <v>0</v>
      </c>
      <c r="M1667" s="18"/>
      <c r="N1667" s="38" t="s">
        <v>277</v>
      </c>
      <c r="O1667" s="38" t="s">
        <v>7775</v>
      </c>
      <c r="P1667" s="26" t="b">
        <v>0</v>
      </c>
      <c r="Q1667" s="27" t="b">
        <v>0</v>
      </c>
      <c r="R1667" s="28" t="b">
        <v>0</v>
      </c>
      <c r="X1667" s="39"/>
      <c r="AI1667" s="41"/>
      <c r="AJ1667" s="27" t="b">
        <v>0</v>
      </c>
      <c r="AK1667" s="27" t="b">
        <v>0</v>
      </c>
      <c r="AL1667" s="27" t="b">
        <v>0</v>
      </c>
      <c r="AM1667" s="27" t="b">
        <v>0</v>
      </c>
      <c r="AN1667" s="27" t="b">
        <v>0</v>
      </c>
      <c r="AO1667" s="28" t="b">
        <v>0</v>
      </c>
      <c r="AP1667" s="27" t="b">
        <v>0</v>
      </c>
      <c r="AQ1667" s="27" t="b">
        <v>0</v>
      </c>
      <c r="AR1667" s="27" t="b">
        <v>0</v>
      </c>
      <c r="AS1667" s="27" t="b">
        <v>0</v>
      </c>
      <c r="AT1667" s="27" t="b">
        <v>0</v>
      </c>
      <c r="AU1667" s="27" t="b">
        <v>0</v>
      </c>
      <c r="AV1667" s="27" t="b">
        <v>0</v>
      </c>
      <c r="AW1667" s="27" t="b">
        <v>0</v>
      </c>
      <c r="AX1667" s="27" t="b">
        <v>0</v>
      </c>
      <c r="AY1667" s="27" t="b">
        <v>0</v>
      </c>
      <c r="AZ1667" s="29"/>
    </row>
    <row r="1668">
      <c r="A1668" s="9" t="s">
        <v>7776</v>
      </c>
      <c r="B1668" s="10"/>
      <c r="C1668" s="48" t="s">
        <v>7777</v>
      </c>
      <c r="E1668" s="12">
        <v>200.0</v>
      </c>
      <c r="F1668" s="13" t="s">
        <v>7778</v>
      </c>
      <c r="G1668" s="14" t="s">
        <v>7779</v>
      </c>
      <c r="H1668" s="15" t="b">
        <v>1</v>
      </c>
      <c r="I1668" s="16" t="b">
        <v>0</v>
      </c>
      <c r="J1668" s="16" t="b">
        <v>0</v>
      </c>
      <c r="K1668" s="16" t="b">
        <v>0</v>
      </c>
      <c r="L1668" s="17" t="b">
        <v>0</v>
      </c>
      <c r="M1668" s="18" t="s">
        <v>7780</v>
      </c>
      <c r="N1668" s="40"/>
      <c r="O1668" s="40"/>
      <c r="P1668" s="21" t="b">
        <v>0</v>
      </c>
      <c r="Q1668" s="22" t="b">
        <v>1</v>
      </c>
      <c r="R1668" s="17" t="b">
        <v>0</v>
      </c>
      <c r="X1668" s="39"/>
      <c r="AI1668" s="41"/>
      <c r="AO1668" s="40"/>
    </row>
    <row r="1669">
      <c r="A1669" s="45" t="s">
        <v>7781</v>
      </c>
      <c r="B1669" s="37"/>
      <c r="C1669" s="32" t="s">
        <v>7782</v>
      </c>
      <c r="D1669" s="33"/>
      <c r="E1669" s="62"/>
      <c r="F1669" s="58" t="s">
        <v>7783</v>
      </c>
      <c r="G1669" s="47" t="s">
        <v>7784</v>
      </c>
      <c r="H1669" s="21" t="b">
        <v>0</v>
      </c>
      <c r="I1669" s="16" t="b">
        <v>0</v>
      </c>
      <c r="J1669" s="16" t="b">
        <v>0</v>
      </c>
      <c r="K1669" s="22" t="b">
        <v>1</v>
      </c>
      <c r="L1669" s="17" t="b">
        <v>0</v>
      </c>
      <c r="M1669" s="18"/>
      <c r="N1669" s="38" t="s">
        <v>136</v>
      </c>
      <c r="O1669" s="38" t="s">
        <v>7785</v>
      </c>
      <c r="P1669" s="26" t="b">
        <v>0</v>
      </c>
      <c r="Q1669" s="27" t="b">
        <v>0</v>
      </c>
      <c r="R1669" s="28" t="b">
        <v>0</v>
      </c>
      <c r="X1669" s="39"/>
      <c r="AI1669" s="41"/>
      <c r="AJ1669" s="27" t="b">
        <v>0</v>
      </c>
      <c r="AK1669" s="27" t="b">
        <v>0</v>
      </c>
      <c r="AL1669" s="27" t="b">
        <v>0</v>
      </c>
      <c r="AM1669" s="27" t="b">
        <v>0</v>
      </c>
      <c r="AN1669" s="27" t="b">
        <v>0</v>
      </c>
      <c r="AO1669" s="28" t="b">
        <v>0</v>
      </c>
      <c r="AP1669" s="27" t="b">
        <v>0</v>
      </c>
      <c r="AQ1669" s="27" t="b">
        <v>0</v>
      </c>
      <c r="AR1669" s="27" t="b">
        <v>0</v>
      </c>
      <c r="AS1669" s="27" t="b">
        <v>0</v>
      </c>
      <c r="AT1669" s="27" t="b">
        <v>0</v>
      </c>
      <c r="AU1669" s="27" t="b">
        <v>0</v>
      </c>
      <c r="AV1669" s="27" t="b">
        <v>0</v>
      </c>
      <c r="AW1669" s="27" t="b">
        <v>0</v>
      </c>
      <c r="AX1669" s="27" t="b">
        <v>0</v>
      </c>
      <c r="AY1669" s="27" t="b">
        <v>0</v>
      </c>
      <c r="AZ1669" s="29"/>
    </row>
    <row r="1670">
      <c r="A1670" s="9" t="s">
        <v>7786</v>
      </c>
      <c r="B1670" s="42" t="s">
        <v>7787</v>
      </c>
      <c r="C1670" s="48" t="s">
        <v>7788</v>
      </c>
      <c r="D1670" s="50" t="s">
        <v>7789</v>
      </c>
      <c r="E1670" s="12">
        <v>25.0</v>
      </c>
      <c r="F1670" s="13" t="s">
        <v>7790</v>
      </c>
      <c r="G1670" s="14" t="s">
        <v>7791</v>
      </c>
      <c r="H1670" s="15" t="b">
        <v>1</v>
      </c>
      <c r="I1670" s="16" t="b">
        <v>0</v>
      </c>
      <c r="J1670" s="16" t="b">
        <v>0</v>
      </c>
      <c r="K1670" s="16" t="b">
        <v>0</v>
      </c>
      <c r="L1670" s="17" t="b">
        <v>0</v>
      </c>
      <c r="M1670" s="18" t="s">
        <v>981</v>
      </c>
      <c r="N1670" s="40"/>
      <c r="O1670" s="40"/>
      <c r="P1670" s="15" t="b">
        <v>1</v>
      </c>
      <c r="Q1670" s="22" t="b">
        <v>1</v>
      </c>
      <c r="R1670" s="23" t="b">
        <v>1</v>
      </c>
      <c r="X1670" s="39"/>
      <c r="AI1670" s="41"/>
      <c r="AO1670" s="40"/>
    </row>
    <row r="1671">
      <c r="A1671" s="9" t="s">
        <v>7792</v>
      </c>
      <c r="B1671" s="10"/>
      <c r="C1671" s="48" t="s">
        <v>7793</v>
      </c>
      <c r="E1671" s="12">
        <v>5.0</v>
      </c>
      <c r="F1671" s="13" t="s">
        <v>7794</v>
      </c>
      <c r="G1671" s="14" t="s">
        <v>7795</v>
      </c>
      <c r="H1671" s="15" t="b">
        <v>1</v>
      </c>
      <c r="I1671" s="16" t="b">
        <v>0</v>
      </c>
      <c r="J1671" s="16" t="b">
        <v>0</v>
      </c>
      <c r="K1671" s="16" t="b">
        <v>0</v>
      </c>
      <c r="L1671" s="17" t="b">
        <v>0</v>
      </c>
      <c r="M1671" s="18" t="s">
        <v>7796</v>
      </c>
      <c r="N1671" s="40"/>
      <c r="O1671" s="40"/>
      <c r="P1671" s="21" t="b">
        <v>0</v>
      </c>
      <c r="Q1671" s="22" t="b">
        <v>1</v>
      </c>
      <c r="R1671" s="17" t="b">
        <v>0</v>
      </c>
      <c r="X1671" s="39"/>
      <c r="AI1671" s="41"/>
      <c r="AO1671" s="40"/>
    </row>
    <row r="1672">
      <c r="A1672" s="30" t="s">
        <v>7797</v>
      </c>
      <c r="B1672" s="37"/>
      <c r="C1672" s="44" t="s">
        <v>7798</v>
      </c>
      <c r="D1672" s="33"/>
      <c r="E1672" s="60"/>
      <c r="F1672" s="35"/>
      <c r="G1672" s="36" t="s">
        <v>7799</v>
      </c>
      <c r="H1672" s="21" t="b">
        <v>0</v>
      </c>
      <c r="I1672" s="16" t="b">
        <v>0</v>
      </c>
      <c r="J1672" s="16" t="b">
        <v>0</v>
      </c>
      <c r="K1672" s="16" t="b">
        <v>0</v>
      </c>
      <c r="L1672" s="23" t="b">
        <v>1</v>
      </c>
      <c r="M1672" s="18" t="s">
        <v>7800</v>
      </c>
      <c r="N1672" s="38"/>
      <c r="O1672" s="38"/>
      <c r="P1672" s="21" t="b">
        <v>0</v>
      </c>
      <c r="Q1672" s="16" t="b">
        <v>0</v>
      </c>
      <c r="R1672" s="17" t="b">
        <v>0</v>
      </c>
      <c r="X1672" s="39"/>
      <c r="AI1672" s="41"/>
      <c r="AJ1672" s="27" t="b">
        <v>0</v>
      </c>
      <c r="AK1672" s="27" t="b">
        <v>0</v>
      </c>
      <c r="AL1672" s="27" t="b">
        <v>0</v>
      </c>
      <c r="AM1672" s="27" t="b">
        <v>0</v>
      </c>
      <c r="AN1672" s="27" t="b">
        <v>0</v>
      </c>
      <c r="AO1672" s="28" t="b">
        <v>0</v>
      </c>
      <c r="AP1672" s="27" t="b">
        <v>0</v>
      </c>
      <c r="AQ1672" s="27" t="b">
        <v>0</v>
      </c>
      <c r="AR1672" s="27" t="b">
        <v>0</v>
      </c>
      <c r="AS1672" s="27" t="b">
        <v>0</v>
      </c>
      <c r="AT1672" s="27" t="b">
        <v>0</v>
      </c>
      <c r="AU1672" s="27" t="b">
        <v>0</v>
      </c>
      <c r="AV1672" s="27" t="b">
        <v>0</v>
      </c>
      <c r="AW1672" s="27" t="b">
        <v>0</v>
      </c>
      <c r="AX1672" s="27" t="b">
        <v>0</v>
      </c>
      <c r="AY1672" s="27" t="b">
        <v>0</v>
      </c>
      <c r="AZ1672" s="29"/>
    </row>
    <row r="1673">
      <c r="A1673" s="9" t="s">
        <v>7801</v>
      </c>
      <c r="B1673" s="42" t="s">
        <v>7802</v>
      </c>
      <c r="C1673" s="48" t="s">
        <v>7803</v>
      </c>
      <c r="D1673" s="50" t="s">
        <v>7804</v>
      </c>
      <c r="E1673" s="12">
        <v>1.0</v>
      </c>
      <c r="F1673" s="13" t="s">
        <v>7805</v>
      </c>
      <c r="G1673" s="14" t="s">
        <v>7806</v>
      </c>
      <c r="H1673" s="15" t="b">
        <v>1</v>
      </c>
      <c r="I1673" s="16" t="b">
        <v>0</v>
      </c>
      <c r="J1673" s="16" t="b">
        <v>0</v>
      </c>
      <c r="K1673" s="16" t="b">
        <v>0</v>
      </c>
      <c r="L1673" s="17" t="b">
        <v>0</v>
      </c>
      <c r="M1673" s="18" t="s">
        <v>7807</v>
      </c>
      <c r="N1673" s="40"/>
      <c r="O1673" s="40"/>
      <c r="P1673" s="21" t="b">
        <v>0</v>
      </c>
      <c r="Q1673" s="16" t="b">
        <v>0</v>
      </c>
      <c r="R1673" s="23" t="b">
        <v>1</v>
      </c>
      <c r="X1673" s="39"/>
      <c r="AI1673" s="41"/>
      <c r="AO1673" s="40"/>
    </row>
    <row r="1674">
      <c r="A1674" s="45" t="s">
        <v>7808</v>
      </c>
      <c r="B1674" s="37" t="s">
        <v>7809</v>
      </c>
      <c r="C1674" s="32"/>
      <c r="D1674" s="33"/>
      <c r="E1674" s="46">
        <v>53.0</v>
      </c>
      <c r="F1674" s="58" t="s">
        <v>7810</v>
      </c>
      <c r="G1674" s="47" t="s">
        <v>7811</v>
      </c>
      <c r="H1674" s="21" t="b">
        <v>0</v>
      </c>
      <c r="I1674" s="16" t="b">
        <v>0</v>
      </c>
      <c r="J1674" s="16" t="b">
        <v>0</v>
      </c>
      <c r="K1674" s="22" t="b">
        <v>1</v>
      </c>
      <c r="L1674" s="17" t="b">
        <v>0</v>
      </c>
      <c r="M1674" s="18"/>
      <c r="N1674" s="38" t="s">
        <v>7812</v>
      </c>
      <c r="O1674" s="38" t="s">
        <v>7813</v>
      </c>
      <c r="P1674" s="26" t="b">
        <v>0</v>
      </c>
      <c r="Q1674" s="27" t="b">
        <v>0</v>
      </c>
      <c r="R1674" s="28" t="b">
        <v>0</v>
      </c>
      <c r="X1674" s="39"/>
      <c r="AI1674" s="41"/>
      <c r="AJ1674" s="27" t="b">
        <v>0</v>
      </c>
      <c r="AK1674" s="27" t="b">
        <v>0</v>
      </c>
      <c r="AL1674" s="27" t="b">
        <v>0</v>
      </c>
      <c r="AM1674" s="27" t="b">
        <v>0</v>
      </c>
      <c r="AN1674" s="27" t="b">
        <v>0</v>
      </c>
      <c r="AO1674" s="28" t="b">
        <v>0</v>
      </c>
      <c r="AP1674" s="27" t="b">
        <v>0</v>
      </c>
      <c r="AQ1674" s="27" t="b">
        <v>0</v>
      </c>
      <c r="AR1674" s="27" t="b">
        <v>0</v>
      </c>
      <c r="AS1674" s="27" t="b">
        <v>0</v>
      </c>
      <c r="AT1674" s="27" t="b">
        <v>0</v>
      </c>
      <c r="AU1674" s="27" t="b">
        <v>0</v>
      </c>
      <c r="AV1674" s="27" t="b">
        <v>0</v>
      </c>
      <c r="AW1674" s="27" t="b">
        <v>0</v>
      </c>
      <c r="AX1674" s="27" t="b">
        <v>0</v>
      </c>
      <c r="AY1674" s="27" t="b">
        <v>0</v>
      </c>
      <c r="AZ1674" s="29"/>
    </row>
    <row r="1675">
      <c r="A1675" s="9" t="s">
        <v>7814</v>
      </c>
      <c r="B1675" s="10"/>
      <c r="C1675" s="48" t="s">
        <v>7815</v>
      </c>
      <c r="E1675" s="12">
        <v>15.0</v>
      </c>
      <c r="F1675" s="13" t="s">
        <v>7816</v>
      </c>
      <c r="G1675" s="14" t="s">
        <v>7817</v>
      </c>
      <c r="H1675" s="15" t="b">
        <v>1</v>
      </c>
      <c r="I1675" s="16" t="b">
        <v>0</v>
      </c>
      <c r="J1675" s="16" t="b">
        <v>0</v>
      </c>
      <c r="K1675" s="16" t="b">
        <v>0</v>
      </c>
      <c r="L1675" s="17" t="b">
        <v>0</v>
      </c>
      <c r="M1675" s="18" t="s">
        <v>216</v>
      </c>
      <c r="N1675" s="40"/>
      <c r="O1675" s="40"/>
      <c r="P1675" s="21" t="b">
        <v>0</v>
      </c>
      <c r="Q1675" s="16" t="b">
        <v>0</v>
      </c>
      <c r="R1675" s="17" t="b">
        <v>0</v>
      </c>
      <c r="X1675" s="39"/>
      <c r="AI1675" s="41"/>
      <c r="AO1675" s="40"/>
    </row>
    <row r="1676">
      <c r="A1676" s="9" t="s">
        <v>7818</v>
      </c>
      <c r="B1676" s="42" t="s">
        <v>7819</v>
      </c>
      <c r="C1676" s="48" t="s">
        <v>7820</v>
      </c>
      <c r="D1676" s="50" t="s">
        <v>7821</v>
      </c>
      <c r="E1676" s="12">
        <v>30.0</v>
      </c>
      <c r="F1676" s="13" t="s">
        <v>7822</v>
      </c>
      <c r="G1676" s="14" t="s">
        <v>7823</v>
      </c>
      <c r="H1676" s="15" t="b">
        <v>1</v>
      </c>
      <c r="I1676" s="16" t="b">
        <v>0</v>
      </c>
      <c r="J1676" s="16" t="b">
        <v>0</v>
      </c>
      <c r="K1676" s="16" t="b">
        <v>0</v>
      </c>
      <c r="L1676" s="17" t="b">
        <v>0</v>
      </c>
      <c r="M1676" s="18" t="s">
        <v>7824</v>
      </c>
      <c r="N1676" s="40"/>
      <c r="O1676" s="40"/>
      <c r="P1676" s="15" t="b">
        <v>1</v>
      </c>
      <c r="Q1676" s="22" t="b">
        <v>1</v>
      </c>
      <c r="R1676" s="23" t="b">
        <v>1</v>
      </c>
      <c r="X1676" s="39"/>
      <c r="AI1676" s="41"/>
      <c r="AO1676" s="40"/>
    </row>
    <row r="1677">
      <c r="A1677" s="9" t="s">
        <v>7825</v>
      </c>
      <c r="B1677" s="42" t="s">
        <v>7826</v>
      </c>
      <c r="C1677" s="11"/>
      <c r="E1677" s="12">
        <v>10.0</v>
      </c>
      <c r="F1677" s="13" t="s">
        <v>7827</v>
      </c>
      <c r="G1677" s="14" t="s">
        <v>7828</v>
      </c>
      <c r="H1677" s="15" t="b">
        <v>1</v>
      </c>
      <c r="I1677" s="16" t="b">
        <v>0</v>
      </c>
      <c r="J1677" s="16" t="b">
        <v>0</v>
      </c>
      <c r="K1677" s="16" t="b">
        <v>0</v>
      </c>
      <c r="L1677" s="17" t="b">
        <v>0</v>
      </c>
      <c r="M1677" s="18" t="s">
        <v>844</v>
      </c>
      <c r="N1677" s="20"/>
      <c r="O1677" s="20"/>
      <c r="P1677" s="15" t="b">
        <v>1</v>
      </c>
      <c r="Q1677" s="16" t="b">
        <v>0</v>
      </c>
      <c r="R1677" s="23" t="b">
        <v>1</v>
      </c>
      <c r="S1677" s="74"/>
      <c r="T1677" s="16"/>
      <c r="U1677" s="16"/>
      <c r="V1677" s="16"/>
      <c r="W1677" s="16"/>
      <c r="X1677" s="21"/>
      <c r="Y1677" s="16"/>
      <c r="Z1677" s="16"/>
      <c r="AA1677" s="16"/>
      <c r="AB1677" s="16"/>
      <c r="AC1677" s="16"/>
      <c r="AD1677" s="16"/>
      <c r="AE1677" s="16"/>
      <c r="AF1677" s="16"/>
      <c r="AG1677" s="16"/>
      <c r="AH1677" s="19"/>
      <c r="AI1677" s="25"/>
      <c r="AJ1677" s="27"/>
      <c r="AK1677" s="27"/>
      <c r="AL1677" s="27"/>
      <c r="AM1677" s="27"/>
      <c r="AN1677" s="27"/>
      <c r="AO1677" s="28"/>
      <c r="AP1677" s="27"/>
      <c r="AQ1677" s="27"/>
      <c r="AR1677" s="27"/>
      <c r="AS1677" s="27"/>
      <c r="AT1677" s="27"/>
      <c r="AU1677" s="27"/>
      <c r="AV1677" s="27"/>
      <c r="AW1677" s="27"/>
      <c r="AX1677" s="27"/>
      <c r="AY1677" s="27"/>
      <c r="AZ1677" s="29"/>
    </row>
    <row r="1678">
      <c r="A1678" s="9" t="s">
        <v>7829</v>
      </c>
      <c r="B1678" s="42" t="s">
        <v>7830</v>
      </c>
      <c r="C1678" s="48" t="s">
        <v>7831</v>
      </c>
      <c r="D1678" s="50" t="s">
        <v>7832</v>
      </c>
      <c r="E1678" s="12">
        <v>5.0</v>
      </c>
      <c r="F1678" s="42" t="s">
        <v>7833</v>
      </c>
      <c r="G1678" s="14" t="s">
        <v>7834</v>
      </c>
      <c r="H1678" s="15" t="b">
        <v>1</v>
      </c>
      <c r="I1678" s="16" t="b">
        <v>0</v>
      </c>
      <c r="J1678" s="16" t="b">
        <v>0</v>
      </c>
      <c r="K1678" s="16" t="b">
        <v>0</v>
      </c>
      <c r="L1678" s="17" t="b">
        <v>0</v>
      </c>
      <c r="M1678" s="18" t="s">
        <v>7835</v>
      </c>
      <c r="N1678" s="40"/>
      <c r="O1678" s="40"/>
      <c r="P1678" s="21" t="b">
        <v>0</v>
      </c>
      <c r="Q1678" s="22" t="b">
        <v>1</v>
      </c>
      <c r="R1678" s="17" t="b">
        <v>0</v>
      </c>
      <c r="X1678" s="39"/>
      <c r="AI1678" s="41"/>
      <c r="AO1678" s="40"/>
    </row>
    <row r="1679">
      <c r="A1679" s="45" t="s">
        <v>7836</v>
      </c>
      <c r="B1679" s="37" t="s">
        <v>7837</v>
      </c>
      <c r="C1679" s="32">
        <v>2.347017422438E12</v>
      </c>
      <c r="D1679" s="33" t="s">
        <v>7838</v>
      </c>
      <c r="E1679" s="46">
        <v>3.0</v>
      </c>
      <c r="F1679" s="29"/>
      <c r="G1679" s="47" t="s">
        <v>7839</v>
      </c>
      <c r="H1679" s="21" t="b">
        <v>0</v>
      </c>
      <c r="I1679" s="16" t="b">
        <v>0</v>
      </c>
      <c r="J1679" s="22" t="b">
        <v>1</v>
      </c>
      <c r="K1679" s="16" t="b">
        <v>0</v>
      </c>
      <c r="L1679" s="17" t="b">
        <v>0</v>
      </c>
      <c r="M1679" s="18"/>
      <c r="N1679" s="40"/>
      <c r="O1679" s="40"/>
      <c r="P1679" s="26" t="b">
        <v>0</v>
      </c>
      <c r="Q1679" s="27" t="b">
        <v>0</v>
      </c>
      <c r="R1679" s="64" t="b">
        <v>1</v>
      </c>
      <c r="X1679" s="39"/>
      <c r="AI1679" s="41"/>
      <c r="AJ1679" s="27" t="b">
        <v>0</v>
      </c>
      <c r="AK1679" s="63" t="b">
        <v>1</v>
      </c>
      <c r="AL1679" s="63" t="b">
        <v>1</v>
      </c>
      <c r="AM1679" s="27" t="b">
        <v>0</v>
      </c>
      <c r="AN1679" s="27" t="b">
        <v>0</v>
      </c>
      <c r="AO1679" s="28" t="b">
        <v>0</v>
      </c>
      <c r="AP1679" s="63" t="b">
        <v>1</v>
      </c>
      <c r="AQ1679" s="27" t="b">
        <v>0</v>
      </c>
      <c r="AR1679" s="27" t="b">
        <v>0</v>
      </c>
      <c r="AS1679" s="27" t="b">
        <v>0</v>
      </c>
      <c r="AT1679" s="27" t="b">
        <v>0</v>
      </c>
      <c r="AU1679" s="27" t="b">
        <v>0</v>
      </c>
      <c r="AV1679" s="27" t="b">
        <v>0</v>
      </c>
      <c r="AW1679" s="27" t="b">
        <v>0</v>
      </c>
      <c r="AX1679" s="27" t="b">
        <v>0</v>
      </c>
      <c r="AY1679" s="27" t="b">
        <v>0</v>
      </c>
      <c r="AZ1679" s="29" t="s">
        <v>101</v>
      </c>
    </row>
    <row r="1680">
      <c r="A1680" s="30" t="s">
        <v>7840</v>
      </c>
      <c r="B1680" s="37"/>
      <c r="C1680" s="44" t="s">
        <v>7841</v>
      </c>
      <c r="D1680" s="33"/>
      <c r="E1680" s="60"/>
      <c r="F1680" s="35"/>
      <c r="G1680" s="36" t="s">
        <v>7842</v>
      </c>
      <c r="H1680" s="21" t="b">
        <v>0</v>
      </c>
      <c r="I1680" s="16" t="b">
        <v>0</v>
      </c>
      <c r="J1680" s="16" t="b">
        <v>0</v>
      </c>
      <c r="K1680" s="16" t="b">
        <v>0</v>
      </c>
      <c r="L1680" s="23" t="b">
        <v>1</v>
      </c>
      <c r="M1680" s="18" t="s">
        <v>7843</v>
      </c>
      <c r="N1680" s="38"/>
      <c r="O1680" s="38"/>
      <c r="P1680" s="21" t="b">
        <v>0</v>
      </c>
      <c r="Q1680" s="16" t="b">
        <v>0</v>
      </c>
      <c r="R1680" s="23" t="b">
        <v>1</v>
      </c>
      <c r="X1680" s="39"/>
      <c r="AI1680" s="41"/>
      <c r="AJ1680" s="27" t="b">
        <v>0</v>
      </c>
      <c r="AK1680" s="27" t="b">
        <v>0</v>
      </c>
      <c r="AL1680" s="27" t="b">
        <v>0</v>
      </c>
      <c r="AM1680" s="27" t="b">
        <v>0</v>
      </c>
      <c r="AN1680" s="27" t="b">
        <v>0</v>
      </c>
      <c r="AO1680" s="28" t="b">
        <v>0</v>
      </c>
      <c r="AP1680" s="27" t="b">
        <v>0</v>
      </c>
      <c r="AQ1680" s="27" t="b">
        <v>0</v>
      </c>
      <c r="AR1680" s="27" t="b">
        <v>0</v>
      </c>
      <c r="AS1680" s="27" t="b">
        <v>0</v>
      </c>
      <c r="AT1680" s="27" t="b">
        <v>0</v>
      </c>
      <c r="AU1680" s="27" t="b">
        <v>0</v>
      </c>
      <c r="AV1680" s="27" t="b">
        <v>0</v>
      </c>
      <c r="AW1680" s="27" t="b">
        <v>0</v>
      </c>
      <c r="AX1680" s="27" t="b">
        <v>0</v>
      </c>
      <c r="AY1680" s="27" t="b">
        <v>0</v>
      </c>
      <c r="AZ1680" s="29"/>
    </row>
    <row r="1681">
      <c r="A1681" s="30" t="s">
        <v>7844</v>
      </c>
      <c r="B1681" s="31" t="s">
        <v>7845</v>
      </c>
      <c r="C1681" s="44" t="s">
        <v>7846</v>
      </c>
      <c r="D1681" s="54" t="s">
        <v>7847</v>
      </c>
      <c r="E1681" s="34" t="s">
        <v>53</v>
      </c>
      <c r="F1681" s="35"/>
      <c r="G1681" s="36" t="s">
        <v>7848</v>
      </c>
      <c r="H1681" s="21" t="b">
        <v>0</v>
      </c>
      <c r="I1681" s="16" t="b">
        <v>0</v>
      </c>
      <c r="J1681" s="16" t="b">
        <v>0</v>
      </c>
      <c r="K1681" s="16" t="b">
        <v>0</v>
      </c>
      <c r="L1681" s="23" t="b">
        <v>1</v>
      </c>
      <c r="M1681" s="18" t="s">
        <v>7849</v>
      </c>
      <c r="N1681" s="38"/>
      <c r="O1681" s="38"/>
      <c r="P1681" s="15" t="b">
        <v>1</v>
      </c>
      <c r="Q1681" s="22" t="b">
        <v>1</v>
      </c>
      <c r="R1681" s="23" t="b">
        <v>1</v>
      </c>
      <c r="X1681" s="39"/>
      <c r="AI1681" s="41"/>
      <c r="AJ1681" s="27" t="b">
        <v>0</v>
      </c>
      <c r="AK1681" s="27" t="b">
        <v>0</v>
      </c>
      <c r="AL1681" s="27" t="b">
        <v>0</v>
      </c>
      <c r="AM1681" s="27" t="b">
        <v>0</v>
      </c>
      <c r="AN1681" s="27" t="b">
        <v>0</v>
      </c>
      <c r="AO1681" s="28" t="b">
        <v>0</v>
      </c>
      <c r="AP1681" s="27" t="b">
        <v>0</v>
      </c>
      <c r="AQ1681" s="27" t="b">
        <v>0</v>
      </c>
      <c r="AR1681" s="27" t="b">
        <v>0</v>
      </c>
      <c r="AS1681" s="27" t="b">
        <v>0</v>
      </c>
      <c r="AT1681" s="27" t="b">
        <v>0</v>
      </c>
      <c r="AU1681" s="27" t="b">
        <v>0</v>
      </c>
      <c r="AV1681" s="27" t="b">
        <v>0</v>
      </c>
      <c r="AW1681" s="27" t="b">
        <v>0</v>
      </c>
      <c r="AX1681" s="27" t="b">
        <v>0</v>
      </c>
      <c r="AY1681" s="27" t="b">
        <v>0</v>
      </c>
      <c r="AZ1681" s="29"/>
    </row>
    <row r="1682">
      <c r="A1682" s="45" t="s">
        <v>7850</v>
      </c>
      <c r="B1682" s="45"/>
      <c r="C1682" s="55">
        <v>2.1266615957E11</v>
      </c>
      <c r="D1682" s="19"/>
      <c r="E1682" s="60"/>
      <c r="F1682" s="45"/>
      <c r="G1682" s="57" t="s">
        <v>7851</v>
      </c>
      <c r="H1682" s="21" t="b">
        <v>0</v>
      </c>
      <c r="I1682" s="22" t="b">
        <v>1</v>
      </c>
      <c r="J1682" s="16" t="b">
        <v>0</v>
      </c>
      <c r="K1682" s="16" t="b">
        <v>0</v>
      </c>
      <c r="L1682" s="17" t="b">
        <v>0</v>
      </c>
      <c r="M1682" s="18"/>
      <c r="N1682" s="40"/>
      <c r="O1682" s="40"/>
      <c r="P1682" s="21" t="b">
        <v>0</v>
      </c>
      <c r="Q1682" s="16" t="b">
        <v>0</v>
      </c>
      <c r="R1682" s="17" t="b">
        <v>0</v>
      </c>
      <c r="S1682" s="75" t="b">
        <v>1</v>
      </c>
      <c r="T1682" s="22" t="b">
        <v>1</v>
      </c>
      <c r="U1682" s="16" t="b">
        <v>0</v>
      </c>
      <c r="V1682" s="16" t="b">
        <v>0</v>
      </c>
      <c r="W1682" s="16" t="b">
        <v>0</v>
      </c>
      <c r="X1682" s="21" t="b">
        <v>0</v>
      </c>
      <c r="Y1682" s="16" t="b">
        <v>0</v>
      </c>
      <c r="Z1682" s="16" t="b">
        <v>0</v>
      </c>
      <c r="AA1682" s="16" t="b">
        <v>0</v>
      </c>
      <c r="AB1682" s="16" t="b">
        <v>0</v>
      </c>
      <c r="AC1682" s="16" t="b">
        <v>0</v>
      </c>
      <c r="AD1682" s="16" t="b">
        <v>0</v>
      </c>
      <c r="AE1682" s="22" t="b">
        <v>1</v>
      </c>
      <c r="AF1682" s="22" t="b">
        <v>1</v>
      </c>
      <c r="AG1682" s="16" t="b">
        <v>0</v>
      </c>
      <c r="AH1682" s="19" t="s">
        <v>101</v>
      </c>
      <c r="AI1682" s="25" t="s">
        <v>7852</v>
      </c>
      <c r="AO1682" s="40"/>
    </row>
    <row r="1683">
      <c r="A1683" s="9" t="s">
        <v>7853</v>
      </c>
      <c r="B1683" s="42" t="s">
        <v>7854</v>
      </c>
      <c r="C1683" s="11"/>
      <c r="E1683" s="12">
        <v>25.0</v>
      </c>
      <c r="F1683" s="10"/>
      <c r="G1683" s="14" t="s">
        <v>7855</v>
      </c>
      <c r="H1683" s="15" t="b">
        <v>1</v>
      </c>
      <c r="I1683" s="16" t="b">
        <v>0</v>
      </c>
      <c r="J1683" s="16" t="b">
        <v>0</v>
      </c>
      <c r="K1683" s="16" t="b">
        <v>0</v>
      </c>
      <c r="L1683" s="17" t="b">
        <v>0</v>
      </c>
      <c r="M1683" s="18" t="s">
        <v>7856</v>
      </c>
      <c r="N1683" s="40"/>
      <c r="O1683" s="40"/>
      <c r="P1683" s="15" t="b">
        <v>1</v>
      </c>
      <c r="Q1683" s="16" t="b">
        <v>0</v>
      </c>
      <c r="R1683" s="17" t="b">
        <v>0</v>
      </c>
      <c r="X1683" s="39"/>
      <c r="AI1683" s="41"/>
      <c r="AO1683" s="40"/>
    </row>
    <row r="1684">
      <c r="A1684" s="45" t="s">
        <v>7857</v>
      </c>
      <c r="B1684" s="37" t="s">
        <v>7858</v>
      </c>
      <c r="C1684" s="67"/>
      <c r="D1684" s="29"/>
      <c r="E1684" s="46">
        <v>9.0</v>
      </c>
      <c r="F1684" s="33" t="s">
        <v>7859</v>
      </c>
      <c r="G1684" s="47" t="s">
        <v>7860</v>
      </c>
      <c r="H1684" s="21" t="b">
        <v>0</v>
      </c>
      <c r="I1684" s="16" t="b">
        <v>0</v>
      </c>
      <c r="J1684" s="22" t="b">
        <v>1</v>
      </c>
      <c r="K1684" s="16" t="b">
        <v>0</v>
      </c>
      <c r="L1684" s="17" t="b">
        <v>0</v>
      </c>
      <c r="M1684" s="18"/>
      <c r="N1684" s="40"/>
      <c r="O1684" s="40"/>
      <c r="P1684" s="66" t="b">
        <v>1</v>
      </c>
      <c r="Q1684" s="27" t="b">
        <v>0</v>
      </c>
      <c r="R1684" s="64" t="b">
        <v>1</v>
      </c>
      <c r="X1684" s="39"/>
      <c r="AI1684" s="41"/>
      <c r="AJ1684" s="63" t="b">
        <v>1</v>
      </c>
      <c r="AK1684" s="27" t="b">
        <v>0</v>
      </c>
      <c r="AL1684" s="27" t="b">
        <v>0</v>
      </c>
      <c r="AM1684" s="27" t="b">
        <v>0</v>
      </c>
      <c r="AN1684" s="27" t="b">
        <v>0</v>
      </c>
      <c r="AO1684" s="28" t="b">
        <v>0</v>
      </c>
      <c r="AP1684" s="63" t="b">
        <v>1</v>
      </c>
      <c r="AQ1684" s="27" t="b">
        <v>0</v>
      </c>
      <c r="AR1684" s="27" t="b">
        <v>0</v>
      </c>
      <c r="AS1684" s="63" t="b">
        <v>1</v>
      </c>
      <c r="AT1684" s="27" t="b">
        <v>0</v>
      </c>
      <c r="AU1684" s="27" t="b">
        <v>0</v>
      </c>
      <c r="AV1684" s="27" t="b">
        <v>0</v>
      </c>
      <c r="AW1684" s="27" t="b">
        <v>0</v>
      </c>
      <c r="AX1684" s="27" t="b">
        <v>0</v>
      </c>
      <c r="AY1684" s="27" t="b">
        <v>0</v>
      </c>
      <c r="AZ1684" s="29" t="s">
        <v>101</v>
      </c>
    </row>
    <row r="1685">
      <c r="A1685" s="45" t="s">
        <v>7861</v>
      </c>
      <c r="B1685" s="45" t="s">
        <v>7862</v>
      </c>
      <c r="C1685" s="55" t="s">
        <v>7863</v>
      </c>
      <c r="D1685" s="56" t="s">
        <v>7864</v>
      </c>
      <c r="E1685" s="34">
        <v>150.0</v>
      </c>
      <c r="F1685" s="56" t="s">
        <v>7865</v>
      </c>
      <c r="G1685" s="57" t="s">
        <v>7866</v>
      </c>
      <c r="H1685" s="21" t="b">
        <v>0</v>
      </c>
      <c r="I1685" s="22" t="b">
        <v>1</v>
      </c>
      <c r="J1685" s="16" t="b">
        <v>0</v>
      </c>
      <c r="K1685" s="16" t="b">
        <v>0</v>
      </c>
      <c r="L1685" s="17" t="b">
        <v>0</v>
      </c>
      <c r="M1685" s="18"/>
      <c r="N1685" s="40"/>
      <c r="O1685" s="40"/>
      <c r="P1685" s="21" t="b">
        <v>0</v>
      </c>
      <c r="Q1685" s="16" t="b">
        <v>0</v>
      </c>
      <c r="R1685" s="23" t="b">
        <v>1</v>
      </c>
      <c r="S1685" s="75" t="b">
        <v>1</v>
      </c>
      <c r="T1685" s="22" t="b">
        <v>1</v>
      </c>
      <c r="U1685" s="22" t="b">
        <v>1</v>
      </c>
      <c r="V1685" s="16" t="b">
        <v>0</v>
      </c>
      <c r="W1685" s="16" t="b">
        <v>0</v>
      </c>
      <c r="X1685" s="15" t="b">
        <v>1</v>
      </c>
      <c r="Y1685" s="16" t="b">
        <v>0</v>
      </c>
      <c r="Z1685" s="16" t="b">
        <v>0</v>
      </c>
      <c r="AA1685" s="16" t="b">
        <v>0</v>
      </c>
      <c r="AB1685" s="16" t="b">
        <v>0</v>
      </c>
      <c r="AC1685" s="16" t="b">
        <v>0</v>
      </c>
      <c r="AD1685" s="16" t="b">
        <v>0</v>
      </c>
      <c r="AE1685" s="16" t="b">
        <v>0</v>
      </c>
      <c r="AF1685" s="16" t="b">
        <v>0</v>
      </c>
      <c r="AG1685" s="16" t="b">
        <v>0</v>
      </c>
      <c r="AH1685" s="19" t="s">
        <v>101</v>
      </c>
      <c r="AI1685" s="25" t="s">
        <v>7867</v>
      </c>
      <c r="AO1685" s="40"/>
    </row>
    <row r="1686">
      <c r="A1686" s="45" t="s">
        <v>7868</v>
      </c>
      <c r="B1686" s="37"/>
      <c r="C1686" s="32" t="s">
        <v>7869</v>
      </c>
      <c r="D1686" s="33"/>
      <c r="E1686" s="46">
        <v>3.0</v>
      </c>
      <c r="F1686" s="58" t="s">
        <v>7870</v>
      </c>
      <c r="G1686" s="47" t="s">
        <v>7871</v>
      </c>
      <c r="H1686" s="21" t="b">
        <v>0</v>
      </c>
      <c r="I1686" s="16" t="b">
        <v>0</v>
      </c>
      <c r="J1686" s="16" t="b">
        <v>0</v>
      </c>
      <c r="K1686" s="22" t="b">
        <v>1</v>
      </c>
      <c r="L1686" s="17" t="b">
        <v>0</v>
      </c>
      <c r="M1686" s="18"/>
      <c r="N1686" s="38" t="s">
        <v>7872</v>
      </c>
      <c r="O1686" s="38" t="s">
        <v>7873</v>
      </c>
      <c r="P1686" s="26" t="b">
        <v>0</v>
      </c>
      <c r="Q1686" s="27" t="b">
        <v>0</v>
      </c>
      <c r="R1686" s="28" t="b">
        <v>0</v>
      </c>
      <c r="X1686" s="39"/>
      <c r="AI1686" s="41"/>
      <c r="AJ1686" s="27" t="b">
        <v>0</v>
      </c>
      <c r="AK1686" s="27" t="b">
        <v>0</v>
      </c>
      <c r="AL1686" s="27" t="b">
        <v>0</v>
      </c>
      <c r="AM1686" s="27" t="b">
        <v>0</v>
      </c>
      <c r="AN1686" s="27" t="b">
        <v>0</v>
      </c>
      <c r="AO1686" s="28" t="b">
        <v>0</v>
      </c>
      <c r="AP1686" s="27" t="b">
        <v>0</v>
      </c>
      <c r="AQ1686" s="27" t="b">
        <v>0</v>
      </c>
      <c r="AR1686" s="27" t="b">
        <v>0</v>
      </c>
      <c r="AS1686" s="27" t="b">
        <v>0</v>
      </c>
      <c r="AT1686" s="27" t="b">
        <v>0</v>
      </c>
      <c r="AU1686" s="27" t="b">
        <v>0</v>
      </c>
      <c r="AV1686" s="27" t="b">
        <v>0</v>
      </c>
      <c r="AW1686" s="27" t="b">
        <v>0</v>
      </c>
      <c r="AX1686" s="27" t="b">
        <v>0</v>
      </c>
      <c r="AY1686" s="27" t="b">
        <v>0</v>
      </c>
      <c r="AZ1686" s="29"/>
    </row>
    <row r="1687">
      <c r="A1687" s="30" t="s">
        <v>7874</v>
      </c>
      <c r="B1687" s="31" t="s">
        <v>7875</v>
      </c>
      <c r="C1687" s="44" t="s">
        <v>7876</v>
      </c>
      <c r="D1687" s="33"/>
      <c r="E1687" s="34">
        <v>7.0</v>
      </c>
      <c r="F1687" s="35"/>
      <c r="G1687" s="36" t="s">
        <v>1418</v>
      </c>
      <c r="H1687" s="21" t="b">
        <v>0</v>
      </c>
      <c r="I1687" s="16" t="b">
        <v>0</v>
      </c>
      <c r="J1687" s="16" t="b">
        <v>0</v>
      </c>
      <c r="K1687" s="16" t="b">
        <v>0</v>
      </c>
      <c r="L1687" s="23" t="b">
        <v>1</v>
      </c>
      <c r="M1687" s="18" t="s">
        <v>7877</v>
      </c>
      <c r="N1687" s="38"/>
      <c r="O1687" s="38"/>
      <c r="P1687" s="21" t="b">
        <v>0</v>
      </c>
      <c r="Q1687" s="16" t="b">
        <v>0</v>
      </c>
      <c r="R1687" s="23" t="b">
        <v>1</v>
      </c>
      <c r="X1687" s="39"/>
      <c r="AI1687" s="41"/>
      <c r="AJ1687" s="27" t="b">
        <v>0</v>
      </c>
      <c r="AK1687" s="27" t="b">
        <v>0</v>
      </c>
      <c r="AL1687" s="27" t="b">
        <v>0</v>
      </c>
      <c r="AM1687" s="27" t="b">
        <v>0</v>
      </c>
      <c r="AN1687" s="27" t="b">
        <v>0</v>
      </c>
      <c r="AO1687" s="28" t="b">
        <v>0</v>
      </c>
      <c r="AP1687" s="27" t="b">
        <v>0</v>
      </c>
      <c r="AQ1687" s="27" t="b">
        <v>0</v>
      </c>
      <c r="AR1687" s="27" t="b">
        <v>0</v>
      </c>
      <c r="AS1687" s="27" t="b">
        <v>0</v>
      </c>
      <c r="AT1687" s="27" t="b">
        <v>0</v>
      </c>
      <c r="AU1687" s="27" t="b">
        <v>0</v>
      </c>
      <c r="AV1687" s="27" t="b">
        <v>0</v>
      </c>
      <c r="AW1687" s="27" t="b">
        <v>0</v>
      </c>
      <c r="AX1687" s="27" t="b">
        <v>0</v>
      </c>
      <c r="AY1687" s="27" t="b">
        <v>0</v>
      </c>
      <c r="AZ1687" s="29"/>
    </row>
    <row r="1688">
      <c r="A1688" s="45" t="s">
        <v>7878</v>
      </c>
      <c r="B1688" s="37"/>
      <c r="C1688" s="32">
        <v>9.72548089003E11</v>
      </c>
      <c r="D1688" s="29"/>
      <c r="E1688" s="46">
        <v>1.0</v>
      </c>
      <c r="F1688" s="29"/>
      <c r="G1688" s="47" t="s">
        <v>7879</v>
      </c>
      <c r="H1688" s="21" t="b">
        <v>0</v>
      </c>
      <c r="I1688" s="16" t="b">
        <v>0</v>
      </c>
      <c r="J1688" s="22" t="b">
        <v>1</v>
      </c>
      <c r="K1688" s="16" t="b">
        <v>0</v>
      </c>
      <c r="L1688" s="17" t="b">
        <v>0</v>
      </c>
      <c r="M1688" s="18"/>
      <c r="N1688" s="40"/>
      <c r="O1688" s="40"/>
      <c r="P1688" s="66" t="b">
        <v>1</v>
      </c>
      <c r="Q1688" s="63" t="b">
        <v>1</v>
      </c>
      <c r="R1688" s="64" t="b">
        <v>1</v>
      </c>
      <c r="X1688" s="39"/>
      <c r="AI1688" s="41"/>
      <c r="AJ1688" s="27" t="b">
        <v>0</v>
      </c>
      <c r="AK1688" s="63" t="b">
        <v>1</v>
      </c>
      <c r="AL1688" s="63" t="b">
        <v>1</v>
      </c>
      <c r="AM1688" s="27" t="b">
        <v>0</v>
      </c>
      <c r="AN1688" s="27" t="b">
        <v>0</v>
      </c>
      <c r="AO1688" s="28" t="b">
        <v>0</v>
      </c>
      <c r="AP1688" s="27" t="b">
        <v>0</v>
      </c>
      <c r="AQ1688" s="27" t="b">
        <v>0</v>
      </c>
      <c r="AR1688" s="27" t="b">
        <v>0</v>
      </c>
      <c r="AS1688" s="27" t="b">
        <v>0</v>
      </c>
      <c r="AT1688" s="27" t="b">
        <v>0</v>
      </c>
      <c r="AU1688" s="63" t="b">
        <v>1</v>
      </c>
      <c r="AV1688" s="27" t="b">
        <v>0</v>
      </c>
      <c r="AW1688" s="27" t="b">
        <v>0</v>
      </c>
      <c r="AX1688" s="27" t="b">
        <v>0</v>
      </c>
      <c r="AY1688" s="27" t="b">
        <v>0</v>
      </c>
      <c r="AZ1688" s="29" t="s">
        <v>101</v>
      </c>
    </row>
    <row r="1689">
      <c r="A1689" s="9" t="s">
        <v>7880</v>
      </c>
      <c r="B1689" s="42" t="s">
        <v>7881</v>
      </c>
      <c r="C1689" s="11"/>
      <c r="E1689" s="12">
        <v>50.0</v>
      </c>
      <c r="F1689" s="10"/>
      <c r="G1689" s="14" t="s">
        <v>7882</v>
      </c>
      <c r="H1689" s="15" t="b">
        <v>1</v>
      </c>
      <c r="I1689" s="16" t="b">
        <v>0</v>
      </c>
      <c r="J1689" s="16" t="b">
        <v>0</v>
      </c>
      <c r="K1689" s="16" t="b">
        <v>0</v>
      </c>
      <c r="L1689" s="17" t="b">
        <v>0</v>
      </c>
      <c r="M1689" s="18" t="s">
        <v>7883</v>
      </c>
      <c r="N1689" s="20"/>
      <c r="O1689" s="20"/>
      <c r="P1689" s="15" t="b">
        <v>1</v>
      </c>
      <c r="Q1689" s="16" t="b">
        <v>0</v>
      </c>
      <c r="R1689" s="17" t="b">
        <v>0</v>
      </c>
      <c r="S1689" s="74"/>
      <c r="T1689" s="16"/>
      <c r="U1689" s="16"/>
      <c r="V1689" s="16"/>
      <c r="W1689" s="16"/>
      <c r="X1689" s="21"/>
      <c r="Y1689" s="16"/>
      <c r="Z1689" s="16"/>
      <c r="AA1689" s="16"/>
      <c r="AB1689" s="16"/>
      <c r="AC1689" s="16"/>
      <c r="AD1689" s="16"/>
      <c r="AE1689" s="16"/>
      <c r="AF1689" s="16"/>
      <c r="AG1689" s="16"/>
      <c r="AH1689" s="19"/>
      <c r="AI1689" s="25"/>
      <c r="AJ1689" s="27"/>
      <c r="AK1689" s="27"/>
      <c r="AL1689" s="27"/>
      <c r="AM1689" s="27"/>
      <c r="AN1689" s="27"/>
      <c r="AO1689" s="28"/>
      <c r="AP1689" s="27"/>
      <c r="AQ1689" s="27"/>
      <c r="AR1689" s="27"/>
      <c r="AS1689" s="27"/>
      <c r="AT1689" s="27"/>
      <c r="AU1689" s="27"/>
      <c r="AV1689" s="27"/>
      <c r="AW1689" s="27"/>
      <c r="AX1689" s="27"/>
      <c r="AY1689" s="27"/>
      <c r="AZ1689" s="29"/>
    </row>
    <row r="1690">
      <c r="A1690" s="45" t="s">
        <v>7884</v>
      </c>
      <c r="B1690" s="37" t="s">
        <v>7885</v>
      </c>
      <c r="C1690" s="32">
        <v>2.348069312243E12</v>
      </c>
      <c r="D1690" s="33"/>
      <c r="E1690" s="46">
        <v>5.0</v>
      </c>
      <c r="F1690" s="29"/>
      <c r="G1690" s="47" t="s">
        <v>7886</v>
      </c>
      <c r="H1690" s="21" t="b">
        <v>0</v>
      </c>
      <c r="I1690" s="16" t="b">
        <v>0</v>
      </c>
      <c r="J1690" s="16" t="b">
        <v>0</v>
      </c>
      <c r="K1690" s="22" t="b">
        <v>1</v>
      </c>
      <c r="L1690" s="17" t="b">
        <v>0</v>
      </c>
      <c r="M1690" s="18"/>
      <c r="N1690" s="38" t="s">
        <v>7887</v>
      </c>
      <c r="O1690" s="38" t="s">
        <v>7888</v>
      </c>
      <c r="P1690" s="26" t="b">
        <v>0</v>
      </c>
      <c r="Q1690" s="27" t="b">
        <v>0</v>
      </c>
      <c r="R1690" s="28" t="b">
        <v>0</v>
      </c>
      <c r="X1690" s="39"/>
      <c r="AI1690" s="41"/>
      <c r="AJ1690" s="27" t="b">
        <v>0</v>
      </c>
      <c r="AK1690" s="27" t="b">
        <v>0</v>
      </c>
      <c r="AL1690" s="27" t="b">
        <v>0</v>
      </c>
      <c r="AM1690" s="27" t="b">
        <v>0</v>
      </c>
      <c r="AN1690" s="27" t="b">
        <v>0</v>
      </c>
      <c r="AO1690" s="28" t="b">
        <v>0</v>
      </c>
      <c r="AP1690" s="27" t="b">
        <v>0</v>
      </c>
      <c r="AQ1690" s="27" t="b">
        <v>0</v>
      </c>
      <c r="AR1690" s="27" t="b">
        <v>0</v>
      </c>
      <c r="AS1690" s="27" t="b">
        <v>0</v>
      </c>
      <c r="AT1690" s="27" t="b">
        <v>0</v>
      </c>
      <c r="AU1690" s="27" t="b">
        <v>0</v>
      </c>
      <c r="AV1690" s="27" t="b">
        <v>0</v>
      </c>
      <c r="AW1690" s="27" t="b">
        <v>0</v>
      </c>
      <c r="AX1690" s="27" t="b">
        <v>0</v>
      </c>
      <c r="AY1690" s="27" t="b">
        <v>0</v>
      </c>
      <c r="AZ1690" s="29"/>
    </row>
    <row r="1691">
      <c r="A1691" s="30" t="s">
        <v>7889</v>
      </c>
      <c r="B1691" s="31" t="s">
        <v>7890</v>
      </c>
      <c r="C1691" s="32"/>
      <c r="D1691" s="33"/>
      <c r="E1691" s="34">
        <v>30.0</v>
      </c>
      <c r="F1691" s="35"/>
      <c r="G1691" s="36" t="s">
        <v>2970</v>
      </c>
      <c r="H1691" s="21" t="b">
        <v>0</v>
      </c>
      <c r="I1691" s="16" t="b">
        <v>0</v>
      </c>
      <c r="J1691" s="16" t="b">
        <v>0</v>
      </c>
      <c r="K1691" s="16" t="b">
        <v>0</v>
      </c>
      <c r="L1691" s="23" t="b">
        <v>1</v>
      </c>
      <c r="M1691" s="18" t="s">
        <v>7891</v>
      </c>
      <c r="N1691" s="38"/>
      <c r="O1691" s="38"/>
      <c r="P1691" s="15" t="b">
        <v>1</v>
      </c>
      <c r="Q1691" s="16" t="b">
        <v>0</v>
      </c>
      <c r="R1691" s="17" t="b">
        <v>0</v>
      </c>
      <c r="X1691" s="39"/>
      <c r="AI1691" s="41"/>
      <c r="AJ1691" s="27" t="b">
        <v>0</v>
      </c>
      <c r="AK1691" s="27" t="b">
        <v>0</v>
      </c>
      <c r="AL1691" s="27" t="b">
        <v>0</v>
      </c>
      <c r="AM1691" s="27" t="b">
        <v>0</v>
      </c>
      <c r="AN1691" s="27" t="b">
        <v>0</v>
      </c>
      <c r="AO1691" s="28" t="b">
        <v>0</v>
      </c>
      <c r="AP1691" s="27" t="b">
        <v>0</v>
      </c>
      <c r="AQ1691" s="27" t="b">
        <v>0</v>
      </c>
      <c r="AR1691" s="27" t="b">
        <v>0</v>
      </c>
      <c r="AS1691" s="27" t="b">
        <v>0</v>
      </c>
      <c r="AT1691" s="27" t="b">
        <v>0</v>
      </c>
      <c r="AU1691" s="27" t="b">
        <v>0</v>
      </c>
      <c r="AV1691" s="27" t="b">
        <v>0</v>
      </c>
      <c r="AW1691" s="27" t="b">
        <v>0</v>
      </c>
      <c r="AX1691" s="27" t="b">
        <v>0</v>
      </c>
      <c r="AY1691" s="27" t="b">
        <v>0</v>
      </c>
      <c r="AZ1691" s="29"/>
    </row>
    <row r="1692">
      <c r="A1692" s="30" t="s">
        <v>7892</v>
      </c>
      <c r="B1692" s="31" t="s">
        <v>7893</v>
      </c>
      <c r="C1692" s="44" t="s">
        <v>7894</v>
      </c>
      <c r="D1692" s="33"/>
      <c r="E1692" s="34" t="s">
        <v>7895</v>
      </c>
      <c r="F1692" s="35" t="s">
        <v>6040</v>
      </c>
      <c r="G1692" s="36" t="s">
        <v>7896</v>
      </c>
      <c r="H1692" s="21" t="b">
        <v>0</v>
      </c>
      <c r="I1692" s="16" t="b">
        <v>0</v>
      </c>
      <c r="J1692" s="16" t="b">
        <v>0</v>
      </c>
      <c r="K1692" s="16" t="b">
        <v>0</v>
      </c>
      <c r="L1692" s="23" t="b">
        <v>1</v>
      </c>
      <c r="M1692" s="18" t="s">
        <v>7897</v>
      </c>
      <c r="N1692" s="38"/>
      <c r="O1692" s="38"/>
      <c r="P1692" s="15" t="b">
        <v>1</v>
      </c>
      <c r="Q1692" s="22" t="b">
        <v>1</v>
      </c>
      <c r="R1692" s="23" t="b">
        <v>1</v>
      </c>
      <c r="X1692" s="39"/>
      <c r="AI1692" s="41"/>
      <c r="AJ1692" s="27" t="b">
        <v>0</v>
      </c>
      <c r="AK1692" s="27" t="b">
        <v>0</v>
      </c>
      <c r="AL1692" s="27" t="b">
        <v>0</v>
      </c>
      <c r="AM1692" s="27" t="b">
        <v>0</v>
      </c>
      <c r="AN1692" s="27" t="b">
        <v>0</v>
      </c>
      <c r="AO1692" s="28" t="b">
        <v>0</v>
      </c>
      <c r="AP1692" s="27" t="b">
        <v>0</v>
      </c>
      <c r="AQ1692" s="27" t="b">
        <v>0</v>
      </c>
      <c r="AR1692" s="27" t="b">
        <v>0</v>
      </c>
      <c r="AS1692" s="27" t="b">
        <v>0</v>
      </c>
      <c r="AT1692" s="27" t="b">
        <v>0</v>
      </c>
      <c r="AU1692" s="27" t="b">
        <v>0</v>
      </c>
      <c r="AV1692" s="27" t="b">
        <v>0</v>
      </c>
      <c r="AW1692" s="27" t="b">
        <v>0</v>
      </c>
      <c r="AX1692" s="27" t="b">
        <v>0</v>
      </c>
      <c r="AY1692" s="27" t="b">
        <v>0</v>
      </c>
      <c r="AZ1692" s="29"/>
    </row>
    <row r="1693">
      <c r="A1693" s="9" t="s">
        <v>7898</v>
      </c>
      <c r="B1693" s="42" t="s">
        <v>7899</v>
      </c>
      <c r="C1693" s="11"/>
      <c r="E1693" s="12">
        <v>2.0</v>
      </c>
      <c r="F1693" s="13" t="s">
        <v>7900</v>
      </c>
      <c r="G1693" s="14" t="s">
        <v>7901</v>
      </c>
      <c r="H1693" s="15" t="b">
        <v>1</v>
      </c>
      <c r="I1693" s="16" t="b">
        <v>0</v>
      </c>
      <c r="J1693" s="16" t="b">
        <v>0</v>
      </c>
      <c r="K1693" s="16" t="b">
        <v>0</v>
      </c>
      <c r="L1693" s="17" t="b">
        <v>0</v>
      </c>
      <c r="M1693" s="18" t="s">
        <v>7902</v>
      </c>
      <c r="N1693" s="40"/>
      <c r="O1693" s="40"/>
      <c r="P1693" s="15" t="b">
        <v>1</v>
      </c>
      <c r="Q1693" s="16" t="b">
        <v>0</v>
      </c>
      <c r="R1693" s="17" t="b">
        <v>0</v>
      </c>
      <c r="X1693" s="39"/>
      <c r="AI1693" s="41"/>
      <c r="AO1693" s="40"/>
    </row>
    <row r="1694">
      <c r="A1694" s="9" t="s">
        <v>7903</v>
      </c>
      <c r="B1694" s="10"/>
      <c r="C1694" s="48" t="s">
        <v>7904</v>
      </c>
      <c r="E1694" s="12">
        <v>10.0</v>
      </c>
      <c r="F1694" s="13" t="s">
        <v>7905</v>
      </c>
      <c r="G1694" s="14" t="s">
        <v>7906</v>
      </c>
      <c r="H1694" s="15" t="b">
        <v>1</v>
      </c>
      <c r="I1694" s="16" t="b">
        <v>0</v>
      </c>
      <c r="J1694" s="16" t="b">
        <v>0</v>
      </c>
      <c r="K1694" s="16" t="b">
        <v>0</v>
      </c>
      <c r="L1694" s="17" t="b">
        <v>0</v>
      </c>
      <c r="M1694" s="18" t="s">
        <v>216</v>
      </c>
      <c r="N1694" s="40"/>
      <c r="O1694" s="40"/>
      <c r="P1694" s="15" t="b">
        <v>1</v>
      </c>
      <c r="Q1694" s="16" t="b">
        <v>0</v>
      </c>
      <c r="R1694" s="17" t="b">
        <v>0</v>
      </c>
      <c r="X1694" s="39"/>
      <c r="AI1694" s="41"/>
      <c r="AO1694" s="40"/>
    </row>
    <row r="1695">
      <c r="A1695" s="30" t="s">
        <v>7907</v>
      </c>
      <c r="B1695" s="31" t="s">
        <v>7908</v>
      </c>
      <c r="C1695" s="32"/>
      <c r="D1695" s="54" t="s">
        <v>7909</v>
      </c>
      <c r="E1695" s="34">
        <v>5.0</v>
      </c>
      <c r="F1695" s="35"/>
      <c r="G1695" s="36" t="s">
        <v>7910</v>
      </c>
      <c r="H1695" s="21" t="b">
        <v>0</v>
      </c>
      <c r="I1695" s="16" t="b">
        <v>0</v>
      </c>
      <c r="J1695" s="16" t="b">
        <v>0</v>
      </c>
      <c r="K1695" s="16" t="b">
        <v>0</v>
      </c>
      <c r="L1695" s="23" t="b">
        <v>1</v>
      </c>
      <c r="M1695" s="18" t="s">
        <v>7911</v>
      </c>
      <c r="N1695" s="38"/>
      <c r="O1695" s="38"/>
      <c r="P1695" s="15" t="b">
        <v>1</v>
      </c>
      <c r="Q1695" s="22" t="b">
        <v>1</v>
      </c>
      <c r="R1695" s="23" t="b">
        <v>1</v>
      </c>
      <c r="X1695" s="39"/>
      <c r="AI1695" s="41"/>
      <c r="AJ1695" s="27" t="b">
        <v>0</v>
      </c>
      <c r="AK1695" s="27" t="b">
        <v>0</v>
      </c>
      <c r="AL1695" s="27" t="b">
        <v>0</v>
      </c>
      <c r="AM1695" s="27" t="b">
        <v>0</v>
      </c>
      <c r="AN1695" s="27" t="b">
        <v>0</v>
      </c>
      <c r="AO1695" s="28" t="b">
        <v>0</v>
      </c>
      <c r="AP1695" s="27" t="b">
        <v>0</v>
      </c>
      <c r="AQ1695" s="27" t="b">
        <v>0</v>
      </c>
      <c r="AR1695" s="27" t="b">
        <v>0</v>
      </c>
      <c r="AS1695" s="27" t="b">
        <v>0</v>
      </c>
      <c r="AT1695" s="27" t="b">
        <v>0</v>
      </c>
      <c r="AU1695" s="27" t="b">
        <v>0</v>
      </c>
      <c r="AV1695" s="27" t="b">
        <v>0</v>
      </c>
      <c r="AW1695" s="27" t="b">
        <v>0</v>
      </c>
      <c r="AX1695" s="27" t="b">
        <v>0</v>
      </c>
      <c r="AY1695" s="27" t="b">
        <v>0</v>
      </c>
      <c r="AZ1695" s="29"/>
    </row>
    <row r="1696">
      <c r="A1696" s="30" t="s">
        <v>7912</v>
      </c>
      <c r="B1696" s="31" t="s">
        <v>7913</v>
      </c>
      <c r="C1696" s="44" t="s">
        <v>7914</v>
      </c>
      <c r="D1696" s="54" t="s">
        <v>7915</v>
      </c>
      <c r="E1696" s="34">
        <v>5.0</v>
      </c>
      <c r="F1696" s="35"/>
      <c r="G1696" s="36" t="s">
        <v>7916</v>
      </c>
      <c r="H1696" s="21" t="b">
        <v>0</v>
      </c>
      <c r="I1696" s="16" t="b">
        <v>0</v>
      </c>
      <c r="J1696" s="16" t="b">
        <v>0</v>
      </c>
      <c r="K1696" s="16" t="b">
        <v>0</v>
      </c>
      <c r="L1696" s="23" t="b">
        <v>1</v>
      </c>
      <c r="M1696" s="18" t="s">
        <v>7917</v>
      </c>
      <c r="N1696" s="38"/>
      <c r="O1696" s="38"/>
      <c r="P1696" s="15" t="b">
        <v>1</v>
      </c>
      <c r="Q1696" s="22" t="b">
        <v>1</v>
      </c>
      <c r="R1696" s="23" t="b">
        <v>1</v>
      </c>
      <c r="X1696" s="39"/>
      <c r="AI1696" s="41"/>
      <c r="AJ1696" s="27" t="b">
        <v>0</v>
      </c>
      <c r="AK1696" s="27" t="b">
        <v>0</v>
      </c>
      <c r="AL1696" s="27" t="b">
        <v>0</v>
      </c>
      <c r="AM1696" s="27" t="b">
        <v>0</v>
      </c>
      <c r="AN1696" s="27" t="b">
        <v>0</v>
      </c>
      <c r="AO1696" s="28" t="b">
        <v>0</v>
      </c>
      <c r="AP1696" s="27" t="b">
        <v>0</v>
      </c>
      <c r="AQ1696" s="27" t="b">
        <v>0</v>
      </c>
      <c r="AR1696" s="27" t="b">
        <v>0</v>
      </c>
      <c r="AS1696" s="27" t="b">
        <v>0</v>
      </c>
      <c r="AT1696" s="27" t="b">
        <v>0</v>
      </c>
      <c r="AU1696" s="27" t="b">
        <v>0</v>
      </c>
      <c r="AV1696" s="27" t="b">
        <v>0</v>
      </c>
      <c r="AW1696" s="27" t="b">
        <v>0</v>
      </c>
      <c r="AX1696" s="27" t="b">
        <v>0</v>
      </c>
      <c r="AY1696" s="27" t="b">
        <v>0</v>
      </c>
      <c r="AZ1696" s="29"/>
    </row>
    <row r="1697">
      <c r="A1697" s="30" t="s">
        <v>7918</v>
      </c>
      <c r="B1697" s="37"/>
      <c r="C1697" s="44" t="s">
        <v>7919</v>
      </c>
      <c r="D1697" s="33"/>
      <c r="E1697" s="34">
        <v>1.0</v>
      </c>
      <c r="F1697" s="35" t="s">
        <v>277</v>
      </c>
      <c r="G1697" s="36" t="s">
        <v>1382</v>
      </c>
      <c r="H1697" s="21" t="b">
        <v>0</v>
      </c>
      <c r="I1697" s="16" t="b">
        <v>0</v>
      </c>
      <c r="J1697" s="16" t="b">
        <v>0</v>
      </c>
      <c r="K1697" s="16" t="b">
        <v>0</v>
      </c>
      <c r="L1697" s="23" t="b">
        <v>1</v>
      </c>
      <c r="M1697" s="18" t="s">
        <v>7920</v>
      </c>
      <c r="N1697" s="38"/>
      <c r="O1697" s="38"/>
      <c r="P1697" s="21" t="b">
        <v>0</v>
      </c>
      <c r="Q1697" s="16" t="b">
        <v>0</v>
      </c>
      <c r="R1697" s="23" t="b">
        <v>1</v>
      </c>
      <c r="X1697" s="39"/>
      <c r="AI1697" s="41"/>
      <c r="AJ1697" s="27" t="b">
        <v>0</v>
      </c>
      <c r="AK1697" s="27" t="b">
        <v>0</v>
      </c>
      <c r="AL1697" s="27" t="b">
        <v>0</v>
      </c>
      <c r="AM1697" s="27" t="b">
        <v>0</v>
      </c>
      <c r="AN1697" s="27" t="b">
        <v>0</v>
      </c>
      <c r="AO1697" s="28" t="b">
        <v>0</v>
      </c>
      <c r="AP1697" s="27" t="b">
        <v>0</v>
      </c>
      <c r="AQ1697" s="27" t="b">
        <v>0</v>
      </c>
      <c r="AR1697" s="27" t="b">
        <v>0</v>
      </c>
      <c r="AS1697" s="27" t="b">
        <v>0</v>
      </c>
      <c r="AT1697" s="27" t="b">
        <v>0</v>
      </c>
      <c r="AU1697" s="27" t="b">
        <v>0</v>
      </c>
      <c r="AV1697" s="27" t="b">
        <v>0</v>
      </c>
      <c r="AW1697" s="27" t="b">
        <v>0</v>
      </c>
      <c r="AX1697" s="27" t="b">
        <v>0</v>
      </c>
      <c r="AY1697" s="27" t="b">
        <v>0</v>
      </c>
      <c r="AZ1697" s="29"/>
    </row>
    <row r="1698">
      <c r="A1698" s="30" t="s">
        <v>7921</v>
      </c>
      <c r="B1698" s="31" t="s">
        <v>7922</v>
      </c>
      <c r="C1698" s="32"/>
      <c r="D1698" s="33"/>
      <c r="E1698" s="34" t="s">
        <v>5026</v>
      </c>
      <c r="F1698" s="35"/>
      <c r="G1698" s="36" t="s">
        <v>7923</v>
      </c>
      <c r="H1698" s="21" t="b">
        <v>0</v>
      </c>
      <c r="I1698" s="16" t="b">
        <v>0</v>
      </c>
      <c r="J1698" s="16" t="b">
        <v>0</v>
      </c>
      <c r="K1698" s="16" t="b">
        <v>0</v>
      </c>
      <c r="L1698" s="23" t="b">
        <v>1</v>
      </c>
      <c r="M1698" s="18" t="s">
        <v>7924</v>
      </c>
      <c r="N1698" s="38"/>
      <c r="O1698" s="38"/>
      <c r="P1698" s="21" t="b">
        <v>0</v>
      </c>
      <c r="Q1698" s="16" t="b">
        <v>0</v>
      </c>
      <c r="R1698" s="23" t="b">
        <v>1</v>
      </c>
      <c r="X1698" s="39"/>
      <c r="AI1698" s="41"/>
      <c r="AJ1698" s="27" t="b">
        <v>0</v>
      </c>
      <c r="AK1698" s="27" t="b">
        <v>0</v>
      </c>
      <c r="AL1698" s="27" t="b">
        <v>0</v>
      </c>
      <c r="AM1698" s="27" t="b">
        <v>0</v>
      </c>
      <c r="AN1698" s="27" t="b">
        <v>0</v>
      </c>
      <c r="AO1698" s="28" t="b">
        <v>0</v>
      </c>
      <c r="AP1698" s="27" t="b">
        <v>0</v>
      </c>
      <c r="AQ1698" s="27" t="b">
        <v>0</v>
      </c>
      <c r="AR1698" s="27" t="b">
        <v>0</v>
      </c>
      <c r="AS1698" s="27" t="b">
        <v>0</v>
      </c>
      <c r="AT1698" s="27" t="b">
        <v>0</v>
      </c>
      <c r="AU1698" s="27" t="b">
        <v>0</v>
      </c>
      <c r="AV1698" s="27" t="b">
        <v>0</v>
      </c>
      <c r="AW1698" s="27" t="b">
        <v>0</v>
      </c>
      <c r="AX1698" s="27" t="b">
        <v>0</v>
      </c>
      <c r="AY1698" s="27" t="b">
        <v>0</v>
      </c>
      <c r="AZ1698" s="29"/>
    </row>
    <row r="1699">
      <c r="A1699" s="9" t="s">
        <v>7925</v>
      </c>
      <c r="B1699" s="42" t="s">
        <v>7926</v>
      </c>
      <c r="C1699" s="11"/>
      <c r="E1699" s="12">
        <v>10.0</v>
      </c>
      <c r="F1699" s="13" t="s">
        <v>7927</v>
      </c>
      <c r="G1699" s="14" t="s">
        <v>7928</v>
      </c>
      <c r="H1699" s="15" t="b">
        <v>1</v>
      </c>
      <c r="I1699" s="16" t="b">
        <v>0</v>
      </c>
      <c r="J1699" s="16" t="b">
        <v>0</v>
      </c>
      <c r="K1699" s="16" t="b">
        <v>0</v>
      </c>
      <c r="L1699" s="17" t="b">
        <v>0</v>
      </c>
      <c r="M1699" s="18" t="s">
        <v>4468</v>
      </c>
      <c r="N1699" s="20"/>
      <c r="O1699" s="20"/>
      <c r="P1699" s="15" t="b">
        <v>1</v>
      </c>
      <c r="Q1699" s="22" t="b">
        <v>1</v>
      </c>
      <c r="R1699" s="23" t="b">
        <v>1</v>
      </c>
      <c r="S1699" s="74"/>
      <c r="T1699" s="16"/>
      <c r="U1699" s="16"/>
      <c r="V1699" s="16"/>
      <c r="W1699" s="16"/>
      <c r="X1699" s="21"/>
      <c r="Y1699" s="16"/>
      <c r="Z1699" s="16"/>
      <c r="AA1699" s="16"/>
      <c r="AB1699" s="16"/>
      <c r="AC1699" s="16"/>
      <c r="AD1699" s="16"/>
      <c r="AE1699" s="16"/>
      <c r="AF1699" s="16"/>
      <c r="AG1699" s="16"/>
      <c r="AH1699" s="19"/>
      <c r="AI1699" s="25"/>
      <c r="AJ1699" s="27"/>
      <c r="AK1699" s="27"/>
      <c r="AL1699" s="27"/>
      <c r="AM1699" s="27"/>
      <c r="AN1699" s="27"/>
      <c r="AO1699" s="28"/>
      <c r="AP1699" s="27"/>
      <c r="AQ1699" s="27"/>
      <c r="AR1699" s="27"/>
      <c r="AS1699" s="27"/>
      <c r="AT1699" s="27"/>
      <c r="AU1699" s="27"/>
      <c r="AV1699" s="27"/>
      <c r="AW1699" s="27"/>
      <c r="AX1699" s="27"/>
      <c r="AY1699" s="27"/>
      <c r="AZ1699" s="29"/>
    </row>
    <row r="1700">
      <c r="A1700" s="9" t="s">
        <v>7929</v>
      </c>
      <c r="B1700" s="42" t="s">
        <v>7930</v>
      </c>
      <c r="C1700" s="48" t="s">
        <v>7931</v>
      </c>
      <c r="E1700" s="12">
        <v>10.0</v>
      </c>
      <c r="F1700" s="13" t="s">
        <v>7932</v>
      </c>
      <c r="G1700" s="14" t="s">
        <v>7933</v>
      </c>
      <c r="H1700" s="15" t="b">
        <v>1</v>
      </c>
      <c r="I1700" s="16" t="b">
        <v>0</v>
      </c>
      <c r="J1700" s="16" t="b">
        <v>0</v>
      </c>
      <c r="K1700" s="16" t="b">
        <v>0</v>
      </c>
      <c r="L1700" s="17" t="b">
        <v>0</v>
      </c>
      <c r="M1700" s="18" t="s">
        <v>270</v>
      </c>
      <c r="N1700" s="40"/>
      <c r="O1700" s="40"/>
      <c r="P1700" s="15" t="b">
        <v>1</v>
      </c>
      <c r="Q1700" s="22" t="b">
        <v>1</v>
      </c>
      <c r="R1700" s="23" t="b">
        <v>1</v>
      </c>
      <c r="X1700" s="39"/>
      <c r="AI1700" s="41"/>
      <c r="AO1700" s="40"/>
    </row>
    <row r="1701">
      <c r="A1701" s="9" t="s">
        <v>7934</v>
      </c>
      <c r="B1701" s="42" t="s">
        <v>7935</v>
      </c>
      <c r="C1701" s="11"/>
      <c r="E1701" s="12">
        <v>15.0</v>
      </c>
      <c r="F1701" s="13" t="s">
        <v>7936</v>
      </c>
      <c r="G1701" s="14" t="s">
        <v>7937</v>
      </c>
      <c r="H1701" s="15" t="b">
        <v>1</v>
      </c>
      <c r="I1701" s="16" t="b">
        <v>0</v>
      </c>
      <c r="J1701" s="16" t="b">
        <v>0</v>
      </c>
      <c r="K1701" s="16" t="b">
        <v>0</v>
      </c>
      <c r="L1701" s="17" t="b">
        <v>0</v>
      </c>
      <c r="M1701" s="18" t="s">
        <v>7938</v>
      </c>
      <c r="N1701" s="40"/>
      <c r="O1701" s="40"/>
      <c r="P1701" s="15" t="b">
        <v>1</v>
      </c>
      <c r="Q1701" s="22" t="b">
        <v>1</v>
      </c>
      <c r="R1701" s="23" t="b">
        <v>1</v>
      </c>
      <c r="X1701" s="39"/>
      <c r="AI1701" s="41"/>
      <c r="AO1701" s="40"/>
    </row>
    <row r="1702">
      <c r="A1702" s="30" t="s">
        <v>7939</v>
      </c>
      <c r="B1702" s="31" t="s">
        <v>7940</v>
      </c>
      <c r="C1702" s="32"/>
      <c r="D1702" s="33"/>
      <c r="E1702" s="34">
        <v>2.0</v>
      </c>
      <c r="F1702" s="35" t="s">
        <v>7941</v>
      </c>
      <c r="G1702" s="36" t="s">
        <v>7942</v>
      </c>
      <c r="H1702" s="21" t="b">
        <v>0</v>
      </c>
      <c r="I1702" s="16" t="b">
        <v>0</v>
      </c>
      <c r="J1702" s="16" t="b">
        <v>0</v>
      </c>
      <c r="K1702" s="16" t="b">
        <v>0</v>
      </c>
      <c r="L1702" s="23" t="b">
        <v>1</v>
      </c>
      <c r="M1702" s="18" t="s">
        <v>4367</v>
      </c>
      <c r="N1702" s="38"/>
      <c r="O1702" s="38"/>
      <c r="P1702" s="21" t="b">
        <v>0</v>
      </c>
      <c r="Q1702" s="16" t="b">
        <v>0</v>
      </c>
      <c r="R1702" s="17" t="b">
        <v>0</v>
      </c>
      <c r="X1702" s="39"/>
      <c r="AI1702" s="41"/>
      <c r="AJ1702" s="27" t="b">
        <v>0</v>
      </c>
      <c r="AK1702" s="27" t="b">
        <v>0</v>
      </c>
      <c r="AL1702" s="27" t="b">
        <v>0</v>
      </c>
      <c r="AM1702" s="27" t="b">
        <v>0</v>
      </c>
      <c r="AN1702" s="27" t="b">
        <v>0</v>
      </c>
      <c r="AO1702" s="28" t="b">
        <v>0</v>
      </c>
      <c r="AP1702" s="27" t="b">
        <v>0</v>
      </c>
      <c r="AQ1702" s="27" t="b">
        <v>0</v>
      </c>
      <c r="AR1702" s="27" t="b">
        <v>0</v>
      </c>
      <c r="AS1702" s="27" t="b">
        <v>0</v>
      </c>
      <c r="AT1702" s="27" t="b">
        <v>0</v>
      </c>
      <c r="AU1702" s="27" t="b">
        <v>0</v>
      </c>
      <c r="AV1702" s="27" t="b">
        <v>0</v>
      </c>
      <c r="AW1702" s="27" t="b">
        <v>0</v>
      </c>
      <c r="AX1702" s="27" t="b">
        <v>0</v>
      </c>
      <c r="AY1702" s="27" t="b">
        <v>0</v>
      </c>
      <c r="AZ1702" s="29"/>
    </row>
    <row r="1703">
      <c r="A1703" s="45" t="s">
        <v>7943</v>
      </c>
      <c r="B1703" s="37" t="s">
        <v>7944</v>
      </c>
      <c r="C1703" s="32" t="s">
        <v>7945</v>
      </c>
      <c r="D1703" s="33" t="s">
        <v>7946</v>
      </c>
      <c r="E1703" s="46">
        <v>2.0</v>
      </c>
      <c r="F1703" s="33" t="s">
        <v>7947</v>
      </c>
      <c r="G1703" s="47" t="s">
        <v>7948</v>
      </c>
      <c r="H1703" s="21" t="b">
        <v>0</v>
      </c>
      <c r="I1703" s="16" t="b">
        <v>0</v>
      </c>
      <c r="J1703" s="22" t="b">
        <v>1</v>
      </c>
      <c r="K1703" s="16" t="b">
        <v>0</v>
      </c>
      <c r="L1703" s="17" t="b">
        <v>0</v>
      </c>
      <c r="M1703" s="18"/>
      <c r="N1703" s="40"/>
      <c r="O1703" s="40"/>
      <c r="P1703" s="26" t="b">
        <v>0</v>
      </c>
      <c r="Q1703" s="27" t="b">
        <v>0</v>
      </c>
      <c r="R1703" s="28" t="b">
        <v>0</v>
      </c>
      <c r="X1703" s="39"/>
      <c r="AI1703" s="41"/>
      <c r="AJ1703" s="63" t="b">
        <v>1</v>
      </c>
      <c r="AK1703" s="27" t="b">
        <v>0</v>
      </c>
      <c r="AL1703" s="27" t="b">
        <v>0</v>
      </c>
      <c r="AM1703" s="27" t="b">
        <v>0</v>
      </c>
      <c r="AN1703" s="27" t="b">
        <v>0</v>
      </c>
      <c r="AO1703" s="28" t="b">
        <v>0</v>
      </c>
      <c r="AP1703" s="27" t="b">
        <v>0</v>
      </c>
      <c r="AQ1703" s="27" t="b">
        <v>0</v>
      </c>
      <c r="AR1703" s="27" t="b">
        <v>0</v>
      </c>
      <c r="AS1703" s="63" t="b">
        <v>1</v>
      </c>
      <c r="AT1703" s="27" t="b">
        <v>0</v>
      </c>
      <c r="AU1703" s="27" t="b">
        <v>0</v>
      </c>
      <c r="AV1703" s="27" t="b">
        <v>0</v>
      </c>
      <c r="AW1703" s="27" t="b">
        <v>0</v>
      </c>
      <c r="AX1703" s="27" t="b">
        <v>0</v>
      </c>
      <c r="AY1703" s="27" t="b">
        <v>0</v>
      </c>
      <c r="AZ1703" s="29" t="s">
        <v>101</v>
      </c>
    </row>
    <row r="1704">
      <c r="A1704" s="30" t="s">
        <v>7949</v>
      </c>
      <c r="B1704" s="31" t="s">
        <v>7950</v>
      </c>
      <c r="C1704" s="44" t="s">
        <v>7951</v>
      </c>
      <c r="D1704" s="54" t="s">
        <v>7952</v>
      </c>
      <c r="E1704" s="34">
        <v>5.0</v>
      </c>
      <c r="F1704" s="35"/>
      <c r="G1704" s="36" t="s">
        <v>7953</v>
      </c>
      <c r="H1704" s="21" t="b">
        <v>0</v>
      </c>
      <c r="I1704" s="16" t="b">
        <v>0</v>
      </c>
      <c r="J1704" s="16" t="b">
        <v>0</v>
      </c>
      <c r="K1704" s="16" t="b">
        <v>0</v>
      </c>
      <c r="L1704" s="23" t="b">
        <v>1</v>
      </c>
      <c r="M1704" s="18" t="s">
        <v>7954</v>
      </c>
      <c r="N1704" s="38"/>
      <c r="O1704" s="38"/>
      <c r="P1704" s="15" t="b">
        <v>1</v>
      </c>
      <c r="Q1704" s="22" t="b">
        <v>1</v>
      </c>
      <c r="R1704" s="23" t="b">
        <v>1</v>
      </c>
      <c r="X1704" s="39"/>
      <c r="AI1704" s="41"/>
      <c r="AJ1704" s="27" t="b">
        <v>0</v>
      </c>
      <c r="AK1704" s="27" t="b">
        <v>0</v>
      </c>
      <c r="AL1704" s="27" t="b">
        <v>0</v>
      </c>
      <c r="AM1704" s="27" t="b">
        <v>0</v>
      </c>
      <c r="AN1704" s="27" t="b">
        <v>0</v>
      </c>
      <c r="AO1704" s="28" t="b">
        <v>0</v>
      </c>
      <c r="AP1704" s="27" t="b">
        <v>0</v>
      </c>
      <c r="AQ1704" s="27" t="b">
        <v>0</v>
      </c>
      <c r="AR1704" s="27" t="b">
        <v>0</v>
      </c>
      <c r="AS1704" s="27" t="b">
        <v>0</v>
      </c>
      <c r="AT1704" s="27" t="b">
        <v>0</v>
      </c>
      <c r="AU1704" s="27" t="b">
        <v>0</v>
      </c>
      <c r="AV1704" s="27" t="b">
        <v>0</v>
      </c>
      <c r="AW1704" s="27" t="b">
        <v>0</v>
      </c>
      <c r="AX1704" s="27" t="b">
        <v>0</v>
      </c>
      <c r="AY1704" s="27" t="b">
        <v>0</v>
      </c>
      <c r="AZ1704" s="29"/>
    </row>
    <row r="1705">
      <c r="A1705" s="30" t="s">
        <v>7955</v>
      </c>
      <c r="B1705" s="37"/>
      <c r="C1705" s="44" t="s">
        <v>7956</v>
      </c>
      <c r="D1705" s="33"/>
      <c r="E1705" s="34" t="s">
        <v>7957</v>
      </c>
      <c r="F1705" s="35"/>
      <c r="G1705" s="36" t="s">
        <v>7958</v>
      </c>
      <c r="H1705" s="21" t="b">
        <v>0</v>
      </c>
      <c r="I1705" s="16" t="b">
        <v>0</v>
      </c>
      <c r="J1705" s="16" t="b">
        <v>0</v>
      </c>
      <c r="K1705" s="16" t="b">
        <v>0</v>
      </c>
      <c r="L1705" s="23" t="b">
        <v>1</v>
      </c>
      <c r="M1705" s="18" t="s">
        <v>7959</v>
      </c>
      <c r="N1705" s="38"/>
      <c r="O1705" s="38"/>
      <c r="P1705" s="21" t="b">
        <v>0</v>
      </c>
      <c r="Q1705" s="16" t="b">
        <v>0</v>
      </c>
      <c r="R1705" s="23" t="b">
        <v>1</v>
      </c>
      <c r="X1705" s="39"/>
      <c r="AI1705" s="41"/>
      <c r="AJ1705" s="27" t="b">
        <v>0</v>
      </c>
      <c r="AK1705" s="27" t="b">
        <v>0</v>
      </c>
      <c r="AL1705" s="27" t="b">
        <v>0</v>
      </c>
      <c r="AM1705" s="27" t="b">
        <v>0</v>
      </c>
      <c r="AN1705" s="27" t="b">
        <v>0</v>
      </c>
      <c r="AO1705" s="28" t="b">
        <v>0</v>
      </c>
      <c r="AP1705" s="27" t="b">
        <v>0</v>
      </c>
      <c r="AQ1705" s="27" t="b">
        <v>0</v>
      </c>
      <c r="AR1705" s="27" t="b">
        <v>0</v>
      </c>
      <c r="AS1705" s="27" t="b">
        <v>0</v>
      </c>
      <c r="AT1705" s="27" t="b">
        <v>0</v>
      </c>
      <c r="AU1705" s="27" t="b">
        <v>0</v>
      </c>
      <c r="AV1705" s="27" t="b">
        <v>0</v>
      </c>
      <c r="AW1705" s="27" t="b">
        <v>0</v>
      </c>
      <c r="AX1705" s="27" t="b">
        <v>0</v>
      </c>
      <c r="AY1705" s="27" t="b">
        <v>0</v>
      </c>
      <c r="AZ1705" s="29"/>
    </row>
    <row r="1706">
      <c r="A1706" s="9" t="s">
        <v>7960</v>
      </c>
      <c r="B1706" s="10"/>
      <c r="C1706" s="48" t="s">
        <v>7961</v>
      </c>
      <c r="E1706" s="12">
        <v>2.0</v>
      </c>
      <c r="F1706" s="13" t="s">
        <v>7962</v>
      </c>
      <c r="G1706" s="14" t="s">
        <v>7963</v>
      </c>
      <c r="H1706" s="15" t="b">
        <v>1</v>
      </c>
      <c r="I1706" s="16" t="b">
        <v>0</v>
      </c>
      <c r="J1706" s="16" t="b">
        <v>0</v>
      </c>
      <c r="K1706" s="16" t="b">
        <v>0</v>
      </c>
      <c r="L1706" s="17" t="b">
        <v>0</v>
      </c>
      <c r="M1706" s="18" t="s">
        <v>7964</v>
      </c>
      <c r="N1706" s="40"/>
      <c r="O1706" s="40"/>
      <c r="P1706" s="21" t="b">
        <v>0</v>
      </c>
      <c r="Q1706" s="22" t="b">
        <v>1</v>
      </c>
      <c r="R1706" s="17" t="b">
        <v>0</v>
      </c>
      <c r="X1706" s="39"/>
      <c r="AI1706" s="41"/>
      <c r="AO1706" s="40"/>
    </row>
    <row r="1707">
      <c r="A1707" s="9" t="s">
        <v>7965</v>
      </c>
      <c r="B1707" s="42" t="s">
        <v>7966</v>
      </c>
      <c r="C1707" s="48" t="s">
        <v>7967</v>
      </c>
      <c r="E1707" s="12">
        <v>4.0</v>
      </c>
      <c r="F1707" s="13" t="s">
        <v>7968</v>
      </c>
      <c r="G1707" s="14" t="s">
        <v>7969</v>
      </c>
      <c r="H1707" s="15" t="b">
        <v>1</v>
      </c>
      <c r="I1707" s="16" t="b">
        <v>0</v>
      </c>
      <c r="J1707" s="16" t="b">
        <v>0</v>
      </c>
      <c r="K1707" s="16" t="b">
        <v>0</v>
      </c>
      <c r="L1707" s="17" t="b">
        <v>0</v>
      </c>
      <c r="M1707" s="18" t="s">
        <v>7970</v>
      </c>
      <c r="N1707" s="40"/>
      <c r="O1707" s="40"/>
      <c r="P1707" s="21" t="b">
        <v>0</v>
      </c>
      <c r="Q1707" s="16" t="b">
        <v>0</v>
      </c>
      <c r="R1707" s="17" t="b">
        <v>0</v>
      </c>
      <c r="X1707" s="39"/>
      <c r="AI1707" s="41"/>
      <c r="AO1707" s="40"/>
    </row>
    <row r="1708">
      <c r="A1708" s="9" t="s">
        <v>7971</v>
      </c>
      <c r="B1708" s="10"/>
      <c r="C1708" s="48" t="s">
        <v>7972</v>
      </c>
      <c r="E1708" s="12">
        <v>25.0</v>
      </c>
      <c r="F1708" s="10"/>
      <c r="G1708" s="14" t="s">
        <v>7973</v>
      </c>
      <c r="H1708" s="15" t="b">
        <v>1</v>
      </c>
      <c r="I1708" s="16" t="b">
        <v>0</v>
      </c>
      <c r="J1708" s="16" t="b">
        <v>0</v>
      </c>
      <c r="K1708" s="16" t="b">
        <v>0</v>
      </c>
      <c r="L1708" s="17" t="b">
        <v>0</v>
      </c>
      <c r="M1708" s="18" t="s">
        <v>5588</v>
      </c>
      <c r="N1708" s="40"/>
      <c r="O1708" s="40"/>
      <c r="P1708" s="15" t="b">
        <v>1</v>
      </c>
      <c r="Q1708" s="16" t="b">
        <v>0</v>
      </c>
      <c r="R1708" s="17" t="b">
        <v>0</v>
      </c>
      <c r="X1708" s="39"/>
      <c r="AI1708" s="41"/>
      <c r="AO1708" s="40"/>
    </row>
    <row r="1709">
      <c r="A1709" s="9" t="s">
        <v>7974</v>
      </c>
      <c r="B1709" s="10"/>
      <c r="C1709" s="11"/>
      <c r="E1709" s="12">
        <v>1.0</v>
      </c>
      <c r="F1709" s="10"/>
      <c r="G1709" s="14" t="s">
        <v>7975</v>
      </c>
      <c r="H1709" s="15" t="b">
        <v>1</v>
      </c>
      <c r="I1709" s="16" t="b">
        <v>0</v>
      </c>
      <c r="J1709" s="16" t="b">
        <v>0</v>
      </c>
      <c r="K1709" s="16" t="b">
        <v>0</v>
      </c>
      <c r="L1709" s="17" t="b">
        <v>0</v>
      </c>
      <c r="M1709" s="18" t="s">
        <v>7976</v>
      </c>
      <c r="N1709" s="20"/>
      <c r="O1709" s="20"/>
      <c r="P1709" s="21" t="b">
        <v>0</v>
      </c>
      <c r="Q1709" s="22" t="b">
        <v>1</v>
      </c>
      <c r="R1709" s="23" t="b">
        <v>1</v>
      </c>
      <c r="S1709" s="74"/>
      <c r="T1709" s="16"/>
      <c r="U1709" s="16"/>
      <c r="V1709" s="16"/>
      <c r="W1709" s="16"/>
      <c r="X1709" s="21"/>
      <c r="Y1709" s="16"/>
      <c r="Z1709" s="16"/>
      <c r="AA1709" s="16"/>
      <c r="AB1709" s="16"/>
      <c r="AC1709" s="16"/>
      <c r="AD1709" s="16"/>
      <c r="AE1709" s="16"/>
      <c r="AF1709" s="16"/>
      <c r="AG1709" s="16"/>
      <c r="AH1709" s="19"/>
      <c r="AI1709" s="25"/>
      <c r="AJ1709" s="27"/>
      <c r="AK1709" s="27"/>
      <c r="AL1709" s="27"/>
      <c r="AM1709" s="27"/>
      <c r="AN1709" s="27"/>
      <c r="AO1709" s="28"/>
      <c r="AP1709" s="27"/>
      <c r="AQ1709" s="27"/>
      <c r="AR1709" s="27"/>
      <c r="AS1709" s="27"/>
      <c r="AT1709" s="27"/>
      <c r="AU1709" s="27"/>
      <c r="AV1709" s="27"/>
      <c r="AW1709" s="27"/>
      <c r="AX1709" s="27"/>
      <c r="AY1709" s="27"/>
      <c r="AZ1709" s="29"/>
    </row>
    <row r="1710">
      <c r="A1710" s="45" t="s">
        <v>7977</v>
      </c>
      <c r="B1710" s="37" t="s">
        <v>7978</v>
      </c>
      <c r="C1710" s="32" t="s">
        <v>7979</v>
      </c>
      <c r="D1710" s="33" t="s">
        <v>7980</v>
      </c>
      <c r="E1710" s="46">
        <v>3.0</v>
      </c>
      <c r="F1710" s="33" t="s">
        <v>7981</v>
      </c>
      <c r="G1710" s="47" t="s">
        <v>7982</v>
      </c>
      <c r="H1710" s="21" t="b">
        <v>0</v>
      </c>
      <c r="I1710" s="16" t="b">
        <v>0</v>
      </c>
      <c r="J1710" s="22" t="b">
        <v>1</v>
      </c>
      <c r="K1710" s="16" t="b">
        <v>0</v>
      </c>
      <c r="L1710" s="17" t="b">
        <v>0</v>
      </c>
      <c r="M1710" s="18"/>
      <c r="N1710" s="40"/>
      <c r="O1710" s="40"/>
      <c r="P1710" s="26" t="b">
        <v>0</v>
      </c>
      <c r="Q1710" s="27" t="b">
        <v>0</v>
      </c>
      <c r="R1710" s="64" t="b">
        <v>1</v>
      </c>
      <c r="X1710" s="39"/>
      <c r="AI1710" s="41"/>
      <c r="AJ1710" s="63" t="b">
        <v>1</v>
      </c>
      <c r="AK1710" s="63" t="b">
        <v>1</v>
      </c>
      <c r="AL1710" s="63" t="b">
        <v>1</v>
      </c>
      <c r="AM1710" s="27" t="b">
        <v>0</v>
      </c>
      <c r="AN1710" s="27" t="b">
        <v>0</v>
      </c>
      <c r="AO1710" s="28" t="b">
        <v>0</v>
      </c>
      <c r="AP1710" s="27" t="b">
        <v>0</v>
      </c>
      <c r="AQ1710" s="63" t="b">
        <v>1</v>
      </c>
      <c r="AR1710" s="27" t="b">
        <v>0</v>
      </c>
      <c r="AS1710" s="27" t="b">
        <v>0</v>
      </c>
      <c r="AT1710" s="27" t="b">
        <v>0</v>
      </c>
      <c r="AU1710" s="27" t="b">
        <v>0</v>
      </c>
      <c r="AV1710" s="27" t="b">
        <v>0</v>
      </c>
      <c r="AW1710" s="27" t="b">
        <v>0</v>
      </c>
      <c r="AX1710" s="27" t="b">
        <v>0</v>
      </c>
      <c r="AY1710" s="27" t="b">
        <v>0</v>
      </c>
      <c r="AZ1710" s="29" t="s">
        <v>101</v>
      </c>
    </row>
    <row r="1711">
      <c r="A1711" s="9" t="s">
        <v>7983</v>
      </c>
      <c r="B1711" s="42" t="s">
        <v>7984</v>
      </c>
      <c r="C1711" s="48" t="s">
        <v>7985</v>
      </c>
      <c r="E1711" s="12">
        <v>220.0</v>
      </c>
      <c r="F1711" s="13" t="s">
        <v>7986</v>
      </c>
      <c r="G1711" s="14" t="s">
        <v>7987</v>
      </c>
      <c r="H1711" s="15" t="b">
        <v>1</v>
      </c>
      <c r="I1711" s="16" t="b">
        <v>0</v>
      </c>
      <c r="J1711" s="16" t="b">
        <v>0</v>
      </c>
      <c r="K1711" s="16" t="b">
        <v>0</v>
      </c>
      <c r="L1711" s="17" t="b">
        <v>0</v>
      </c>
      <c r="M1711" s="18" t="s">
        <v>216</v>
      </c>
      <c r="N1711" s="40"/>
      <c r="O1711" s="40"/>
      <c r="P1711" s="21" t="b">
        <v>0</v>
      </c>
      <c r="Q1711" s="16" t="b">
        <v>0</v>
      </c>
      <c r="R1711" s="17" t="b">
        <v>0</v>
      </c>
      <c r="X1711" s="39"/>
      <c r="AI1711" s="41"/>
      <c r="AO1711" s="40"/>
    </row>
    <row r="1712">
      <c r="A1712" s="9" t="s">
        <v>7988</v>
      </c>
      <c r="B1712" s="10"/>
      <c r="C1712" s="11"/>
      <c r="D1712" s="50" t="s">
        <v>7989</v>
      </c>
      <c r="E1712" s="12">
        <v>12.0</v>
      </c>
      <c r="F1712" s="13" t="s">
        <v>7990</v>
      </c>
      <c r="G1712" s="14" t="s">
        <v>7991</v>
      </c>
      <c r="H1712" s="15" t="b">
        <v>1</v>
      </c>
      <c r="I1712" s="16" t="b">
        <v>0</v>
      </c>
      <c r="J1712" s="16" t="b">
        <v>0</v>
      </c>
      <c r="K1712" s="16" t="b">
        <v>0</v>
      </c>
      <c r="L1712" s="17" t="b">
        <v>0</v>
      </c>
      <c r="M1712" s="18" t="s">
        <v>7992</v>
      </c>
      <c r="N1712" s="40"/>
      <c r="O1712" s="40"/>
      <c r="P1712" s="15" t="b">
        <v>1</v>
      </c>
      <c r="Q1712" s="22" t="b">
        <v>1</v>
      </c>
      <c r="R1712" s="23" t="b">
        <v>1</v>
      </c>
      <c r="X1712" s="39"/>
      <c r="AI1712" s="41"/>
      <c r="AO1712" s="40"/>
    </row>
    <row r="1713">
      <c r="A1713" s="45" t="s">
        <v>7993</v>
      </c>
      <c r="B1713" s="37" t="s">
        <v>7994</v>
      </c>
      <c r="C1713" s="32" t="s">
        <v>7995</v>
      </c>
      <c r="D1713" s="29"/>
      <c r="E1713" s="46">
        <v>25.0</v>
      </c>
      <c r="F1713" s="33" t="s">
        <v>7996</v>
      </c>
      <c r="G1713" s="47" t="s">
        <v>7997</v>
      </c>
      <c r="H1713" s="21" t="b">
        <v>0</v>
      </c>
      <c r="I1713" s="16" t="b">
        <v>0</v>
      </c>
      <c r="J1713" s="22" t="b">
        <v>1</v>
      </c>
      <c r="K1713" s="16" t="b">
        <v>0</v>
      </c>
      <c r="L1713" s="17" t="b">
        <v>0</v>
      </c>
      <c r="M1713" s="18"/>
      <c r="N1713" s="40"/>
      <c r="O1713" s="40"/>
      <c r="P1713" s="66" t="b">
        <v>1</v>
      </c>
      <c r="Q1713" s="27" t="b">
        <v>0</v>
      </c>
      <c r="R1713" s="64" t="b">
        <v>1</v>
      </c>
      <c r="X1713" s="39"/>
      <c r="AI1713" s="41"/>
      <c r="AJ1713" s="63" t="b">
        <v>1</v>
      </c>
      <c r="AK1713" s="27" t="b">
        <v>0</v>
      </c>
      <c r="AL1713" s="27" t="b">
        <v>0</v>
      </c>
      <c r="AM1713" s="27" t="b">
        <v>0</v>
      </c>
      <c r="AN1713" s="27" t="b">
        <v>0</v>
      </c>
      <c r="AO1713" s="28" t="b">
        <v>0</v>
      </c>
      <c r="AP1713" s="27" t="b">
        <v>0</v>
      </c>
      <c r="AQ1713" s="63" t="b">
        <v>1</v>
      </c>
      <c r="AR1713" s="27" t="b">
        <v>0</v>
      </c>
      <c r="AS1713" s="27" t="b">
        <v>0</v>
      </c>
      <c r="AT1713" s="27" t="b">
        <v>0</v>
      </c>
      <c r="AU1713" s="27" t="b">
        <v>0</v>
      </c>
      <c r="AV1713" s="27" t="b">
        <v>0</v>
      </c>
      <c r="AW1713" s="27" t="b">
        <v>0</v>
      </c>
      <c r="AX1713" s="27" t="b">
        <v>0</v>
      </c>
      <c r="AY1713" s="27" t="b">
        <v>0</v>
      </c>
      <c r="AZ1713" s="29" t="s">
        <v>101</v>
      </c>
    </row>
    <row r="1714">
      <c r="A1714" s="9" t="s">
        <v>7998</v>
      </c>
      <c r="B1714" s="42" t="s">
        <v>7999</v>
      </c>
      <c r="C1714" s="48" t="s">
        <v>8000</v>
      </c>
      <c r="E1714" s="12">
        <v>2.0</v>
      </c>
      <c r="F1714" s="13" t="s">
        <v>8001</v>
      </c>
      <c r="G1714" s="14" t="s">
        <v>8002</v>
      </c>
      <c r="H1714" s="15" t="b">
        <v>1</v>
      </c>
      <c r="I1714" s="16" t="b">
        <v>0</v>
      </c>
      <c r="J1714" s="16" t="b">
        <v>0</v>
      </c>
      <c r="K1714" s="16" t="b">
        <v>0</v>
      </c>
      <c r="L1714" s="17" t="b">
        <v>0</v>
      </c>
      <c r="M1714" s="18" t="s">
        <v>2359</v>
      </c>
      <c r="N1714" s="20"/>
      <c r="O1714" s="20"/>
      <c r="P1714" s="21" t="b">
        <v>0</v>
      </c>
      <c r="Q1714" s="16" t="b">
        <v>0</v>
      </c>
      <c r="R1714" s="23" t="b">
        <v>1</v>
      </c>
      <c r="S1714" s="74"/>
      <c r="T1714" s="16"/>
      <c r="U1714" s="16"/>
      <c r="V1714" s="16"/>
      <c r="W1714" s="16"/>
      <c r="X1714" s="21"/>
      <c r="Y1714" s="16"/>
      <c r="Z1714" s="16"/>
      <c r="AA1714" s="16"/>
      <c r="AB1714" s="16"/>
      <c r="AC1714" s="16"/>
      <c r="AD1714" s="16"/>
      <c r="AE1714" s="16"/>
      <c r="AF1714" s="16"/>
      <c r="AG1714" s="16"/>
      <c r="AH1714" s="19"/>
      <c r="AI1714" s="25"/>
      <c r="AJ1714" s="27"/>
      <c r="AK1714" s="27"/>
      <c r="AL1714" s="27"/>
      <c r="AM1714" s="27"/>
      <c r="AN1714" s="27"/>
      <c r="AO1714" s="28"/>
      <c r="AP1714" s="27"/>
      <c r="AQ1714" s="27"/>
      <c r="AR1714" s="27"/>
      <c r="AS1714" s="27"/>
      <c r="AT1714" s="27"/>
      <c r="AU1714" s="27"/>
      <c r="AV1714" s="27"/>
      <c r="AW1714" s="27"/>
      <c r="AX1714" s="27"/>
      <c r="AY1714" s="27"/>
      <c r="AZ1714" s="29"/>
    </row>
    <row r="1715">
      <c r="A1715" s="30" t="s">
        <v>8003</v>
      </c>
      <c r="B1715" s="31" t="s">
        <v>8004</v>
      </c>
      <c r="C1715" s="32"/>
      <c r="D1715" s="33"/>
      <c r="E1715" s="34">
        <v>18.0</v>
      </c>
      <c r="F1715" s="35" t="s">
        <v>8005</v>
      </c>
      <c r="G1715" s="36" t="s">
        <v>8006</v>
      </c>
      <c r="H1715" s="21" t="b">
        <v>0</v>
      </c>
      <c r="I1715" s="16" t="b">
        <v>0</v>
      </c>
      <c r="J1715" s="16" t="b">
        <v>0</v>
      </c>
      <c r="K1715" s="16" t="b">
        <v>0</v>
      </c>
      <c r="L1715" s="23" t="b">
        <v>1</v>
      </c>
      <c r="M1715" s="18" t="s">
        <v>8007</v>
      </c>
      <c r="N1715" s="38"/>
      <c r="O1715" s="38"/>
      <c r="P1715" s="21" t="b">
        <v>0</v>
      </c>
      <c r="Q1715" s="22" t="b">
        <v>1</v>
      </c>
      <c r="R1715" s="23" t="b">
        <v>1</v>
      </c>
      <c r="X1715" s="39"/>
      <c r="AI1715" s="41"/>
      <c r="AJ1715" s="27" t="b">
        <v>0</v>
      </c>
      <c r="AK1715" s="27" t="b">
        <v>0</v>
      </c>
      <c r="AL1715" s="27" t="b">
        <v>0</v>
      </c>
      <c r="AM1715" s="27" t="b">
        <v>0</v>
      </c>
      <c r="AN1715" s="27" t="b">
        <v>0</v>
      </c>
      <c r="AO1715" s="28" t="b">
        <v>0</v>
      </c>
      <c r="AP1715" s="27" t="b">
        <v>0</v>
      </c>
      <c r="AQ1715" s="27" t="b">
        <v>0</v>
      </c>
      <c r="AR1715" s="27" t="b">
        <v>0</v>
      </c>
      <c r="AS1715" s="27" t="b">
        <v>0</v>
      </c>
      <c r="AT1715" s="27" t="b">
        <v>0</v>
      </c>
      <c r="AU1715" s="27" t="b">
        <v>0</v>
      </c>
      <c r="AV1715" s="27" t="b">
        <v>0</v>
      </c>
      <c r="AW1715" s="27" t="b">
        <v>0</v>
      </c>
      <c r="AX1715" s="27" t="b">
        <v>0</v>
      </c>
      <c r="AY1715" s="27" t="b">
        <v>0</v>
      </c>
      <c r="AZ1715" s="29"/>
    </row>
    <row r="1716">
      <c r="A1716" s="9" t="s">
        <v>8008</v>
      </c>
      <c r="B1716" s="10"/>
      <c r="C1716" s="11"/>
      <c r="E1716" s="12">
        <v>12.0</v>
      </c>
      <c r="F1716" s="13" t="s">
        <v>8009</v>
      </c>
      <c r="G1716" s="14" t="s">
        <v>8010</v>
      </c>
      <c r="H1716" s="15" t="b">
        <v>1</v>
      </c>
      <c r="I1716" s="16" t="b">
        <v>0</v>
      </c>
      <c r="J1716" s="16" t="b">
        <v>0</v>
      </c>
      <c r="K1716" s="16" t="b">
        <v>0</v>
      </c>
      <c r="L1716" s="17" t="b">
        <v>0</v>
      </c>
      <c r="M1716" s="18" t="s">
        <v>8011</v>
      </c>
      <c r="N1716" s="40"/>
      <c r="O1716" s="40"/>
      <c r="P1716" s="21" t="b">
        <v>0</v>
      </c>
      <c r="Q1716" s="22" t="b">
        <v>1</v>
      </c>
      <c r="R1716" s="17" t="b">
        <v>0</v>
      </c>
      <c r="X1716" s="39"/>
      <c r="AI1716" s="41"/>
      <c r="AO1716" s="40"/>
    </row>
    <row r="1717">
      <c r="A1717" s="9" t="s">
        <v>8012</v>
      </c>
      <c r="B1717" s="42" t="s">
        <v>8013</v>
      </c>
      <c r="C1717" s="48" t="s">
        <v>8014</v>
      </c>
      <c r="D1717" s="50" t="s">
        <v>8015</v>
      </c>
      <c r="E1717" s="12">
        <v>1.0</v>
      </c>
      <c r="F1717" s="13" t="s">
        <v>8016</v>
      </c>
      <c r="G1717" s="14" t="s">
        <v>8017</v>
      </c>
      <c r="H1717" s="15" t="b">
        <v>1</v>
      </c>
      <c r="I1717" s="16" t="b">
        <v>0</v>
      </c>
      <c r="J1717" s="16" t="b">
        <v>0</v>
      </c>
      <c r="K1717" s="16" t="b">
        <v>0</v>
      </c>
      <c r="L1717" s="17" t="b">
        <v>0</v>
      </c>
      <c r="M1717" s="18" t="s">
        <v>8018</v>
      </c>
      <c r="N1717" s="20"/>
      <c r="O1717" s="20"/>
      <c r="P1717" s="21" t="b">
        <v>0</v>
      </c>
      <c r="Q1717" s="16" t="b">
        <v>0</v>
      </c>
      <c r="R1717" s="17" t="b">
        <v>0</v>
      </c>
      <c r="S1717" s="74"/>
      <c r="T1717" s="16"/>
      <c r="U1717" s="16"/>
      <c r="V1717" s="16"/>
      <c r="W1717" s="16"/>
      <c r="X1717" s="21"/>
      <c r="Y1717" s="16"/>
      <c r="Z1717" s="16"/>
      <c r="AA1717" s="16"/>
      <c r="AB1717" s="16"/>
      <c r="AC1717" s="16"/>
      <c r="AD1717" s="16"/>
      <c r="AE1717" s="16"/>
      <c r="AF1717" s="16"/>
      <c r="AG1717" s="16"/>
      <c r="AH1717" s="19"/>
      <c r="AI1717" s="25"/>
      <c r="AJ1717" s="27"/>
      <c r="AK1717" s="27"/>
      <c r="AL1717" s="27"/>
      <c r="AM1717" s="27"/>
      <c r="AN1717" s="27"/>
      <c r="AO1717" s="28"/>
      <c r="AP1717" s="27"/>
      <c r="AQ1717" s="27"/>
      <c r="AR1717" s="27"/>
      <c r="AS1717" s="27"/>
      <c r="AT1717" s="27"/>
      <c r="AU1717" s="27"/>
      <c r="AV1717" s="27"/>
      <c r="AW1717" s="27"/>
      <c r="AX1717" s="27"/>
      <c r="AY1717" s="27"/>
      <c r="AZ1717" s="29"/>
    </row>
    <row r="1718">
      <c r="A1718" s="45" t="s">
        <v>8019</v>
      </c>
      <c r="B1718" s="45" t="s">
        <v>8020</v>
      </c>
      <c r="C1718" s="55">
        <v>4.1774910001E10</v>
      </c>
      <c r="D1718" s="56" t="s">
        <v>8021</v>
      </c>
      <c r="E1718" s="34">
        <v>3.0</v>
      </c>
      <c r="F1718" s="45"/>
      <c r="G1718" s="57" t="s">
        <v>8022</v>
      </c>
      <c r="H1718" s="21" t="b">
        <v>0</v>
      </c>
      <c r="I1718" s="22" t="b">
        <v>1</v>
      </c>
      <c r="J1718" s="16" t="b">
        <v>0</v>
      </c>
      <c r="K1718" s="16" t="b">
        <v>0</v>
      </c>
      <c r="L1718" s="17" t="b">
        <v>0</v>
      </c>
      <c r="M1718" s="18"/>
      <c r="N1718" s="40"/>
      <c r="O1718" s="40"/>
      <c r="P1718" s="15" t="b">
        <v>1</v>
      </c>
      <c r="Q1718" s="16" t="b">
        <v>0</v>
      </c>
      <c r="R1718" s="23" t="b">
        <v>1</v>
      </c>
      <c r="S1718" s="75" t="b">
        <v>1</v>
      </c>
      <c r="T1718" s="22" t="b">
        <v>1</v>
      </c>
      <c r="U1718" s="16" t="b">
        <v>0</v>
      </c>
      <c r="V1718" s="16" t="b">
        <v>0</v>
      </c>
      <c r="W1718" s="16" t="b">
        <v>0</v>
      </c>
      <c r="X1718" s="21" t="b">
        <v>0</v>
      </c>
      <c r="Y1718" s="22" t="b">
        <v>1</v>
      </c>
      <c r="Z1718" s="16" t="b">
        <v>0</v>
      </c>
      <c r="AA1718" s="22" t="b">
        <v>1</v>
      </c>
      <c r="AB1718" s="22" t="b">
        <v>1</v>
      </c>
      <c r="AC1718" s="22" t="b">
        <v>1</v>
      </c>
      <c r="AD1718" s="16" t="b">
        <v>0</v>
      </c>
      <c r="AE1718" s="16" t="b">
        <v>0</v>
      </c>
      <c r="AF1718" s="16" t="b">
        <v>0</v>
      </c>
      <c r="AG1718" s="16" t="b">
        <v>0</v>
      </c>
      <c r="AH1718" s="19" t="s">
        <v>101</v>
      </c>
      <c r="AI1718" s="25" t="s">
        <v>568</v>
      </c>
      <c r="AO1718" s="40"/>
    </row>
    <row r="1719">
      <c r="A1719" s="9" t="s">
        <v>8023</v>
      </c>
      <c r="B1719" s="42" t="s">
        <v>8024</v>
      </c>
      <c r="C1719" s="48" t="s">
        <v>8025</v>
      </c>
      <c r="D1719" s="50" t="s">
        <v>8026</v>
      </c>
      <c r="E1719" s="12">
        <v>5.0</v>
      </c>
      <c r="F1719" s="13" t="s">
        <v>8027</v>
      </c>
      <c r="G1719" s="14" t="s">
        <v>8028</v>
      </c>
      <c r="H1719" s="15" t="b">
        <v>1</v>
      </c>
      <c r="I1719" s="16" t="b">
        <v>0</v>
      </c>
      <c r="J1719" s="16" t="b">
        <v>0</v>
      </c>
      <c r="K1719" s="16" t="b">
        <v>0</v>
      </c>
      <c r="L1719" s="17" t="b">
        <v>0</v>
      </c>
      <c r="M1719" s="18" t="s">
        <v>8029</v>
      </c>
      <c r="N1719" s="20"/>
      <c r="O1719" s="20"/>
      <c r="P1719" s="15" t="b">
        <v>1</v>
      </c>
      <c r="Q1719" s="16" t="b">
        <v>0</v>
      </c>
      <c r="R1719" s="17" t="b">
        <v>0</v>
      </c>
      <c r="S1719" s="74"/>
      <c r="T1719" s="16"/>
      <c r="U1719" s="16"/>
      <c r="V1719" s="16"/>
      <c r="W1719" s="16"/>
      <c r="X1719" s="21"/>
      <c r="Y1719" s="16"/>
      <c r="Z1719" s="16"/>
      <c r="AA1719" s="16"/>
      <c r="AB1719" s="16"/>
      <c r="AC1719" s="16"/>
      <c r="AD1719" s="16"/>
      <c r="AE1719" s="16"/>
      <c r="AF1719" s="16"/>
      <c r="AG1719" s="16"/>
      <c r="AH1719" s="19"/>
      <c r="AI1719" s="25"/>
      <c r="AJ1719" s="27"/>
      <c r="AK1719" s="27"/>
      <c r="AL1719" s="27"/>
      <c r="AM1719" s="27"/>
      <c r="AN1719" s="27"/>
      <c r="AO1719" s="28"/>
      <c r="AP1719" s="27"/>
      <c r="AQ1719" s="27"/>
      <c r="AR1719" s="27"/>
      <c r="AS1719" s="27"/>
      <c r="AT1719" s="27"/>
      <c r="AU1719" s="27"/>
      <c r="AV1719" s="27"/>
      <c r="AW1719" s="27"/>
      <c r="AX1719" s="27"/>
      <c r="AY1719" s="27"/>
      <c r="AZ1719" s="29"/>
    </row>
    <row r="1720">
      <c r="A1720" s="30" t="s">
        <v>8030</v>
      </c>
      <c r="B1720" s="31" t="s">
        <v>8031</v>
      </c>
      <c r="C1720" s="44" t="s">
        <v>8032</v>
      </c>
      <c r="D1720" s="54" t="s">
        <v>8033</v>
      </c>
      <c r="E1720" s="34">
        <v>1.0</v>
      </c>
      <c r="F1720" s="35"/>
      <c r="G1720" s="36" t="s">
        <v>8034</v>
      </c>
      <c r="H1720" s="21" t="b">
        <v>0</v>
      </c>
      <c r="I1720" s="16" t="b">
        <v>0</v>
      </c>
      <c r="J1720" s="16" t="b">
        <v>0</v>
      </c>
      <c r="K1720" s="16" t="b">
        <v>0</v>
      </c>
      <c r="L1720" s="23" t="b">
        <v>1</v>
      </c>
      <c r="M1720" s="18" t="s">
        <v>8035</v>
      </c>
      <c r="N1720" s="38"/>
      <c r="O1720" s="38"/>
      <c r="P1720" s="21" t="b">
        <v>0</v>
      </c>
      <c r="Q1720" s="22" t="b">
        <v>1</v>
      </c>
      <c r="R1720" s="17" t="b">
        <v>0</v>
      </c>
      <c r="X1720" s="39"/>
      <c r="AI1720" s="41"/>
      <c r="AJ1720" s="27" t="b">
        <v>0</v>
      </c>
      <c r="AK1720" s="27" t="b">
        <v>0</v>
      </c>
      <c r="AL1720" s="27" t="b">
        <v>0</v>
      </c>
      <c r="AM1720" s="27" t="b">
        <v>0</v>
      </c>
      <c r="AN1720" s="27" t="b">
        <v>0</v>
      </c>
      <c r="AO1720" s="28" t="b">
        <v>0</v>
      </c>
      <c r="AP1720" s="27" t="b">
        <v>0</v>
      </c>
      <c r="AQ1720" s="27" t="b">
        <v>0</v>
      </c>
      <c r="AR1720" s="27" t="b">
        <v>0</v>
      </c>
      <c r="AS1720" s="27" t="b">
        <v>0</v>
      </c>
      <c r="AT1720" s="27" t="b">
        <v>0</v>
      </c>
      <c r="AU1720" s="27" t="b">
        <v>0</v>
      </c>
      <c r="AV1720" s="27" t="b">
        <v>0</v>
      </c>
      <c r="AW1720" s="27" t="b">
        <v>0</v>
      </c>
      <c r="AX1720" s="27" t="b">
        <v>0</v>
      </c>
      <c r="AY1720" s="27" t="b">
        <v>0</v>
      </c>
      <c r="AZ1720" s="29"/>
    </row>
    <row r="1721">
      <c r="A1721" s="9" t="s">
        <v>8036</v>
      </c>
      <c r="B1721" s="42" t="s">
        <v>8037</v>
      </c>
      <c r="C1721" s="11"/>
      <c r="E1721" s="12">
        <v>5.0</v>
      </c>
      <c r="F1721" s="10"/>
      <c r="G1721" s="14" t="s">
        <v>8038</v>
      </c>
      <c r="H1721" s="15" t="b">
        <v>1</v>
      </c>
      <c r="I1721" s="16" t="b">
        <v>0</v>
      </c>
      <c r="J1721" s="16" t="b">
        <v>0</v>
      </c>
      <c r="K1721" s="16" t="b">
        <v>0</v>
      </c>
      <c r="L1721" s="17" t="b">
        <v>0</v>
      </c>
      <c r="M1721" s="18" t="s">
        <v>8039</v>
      </c>
      <c r="N1721" s="20"/>
      <c r="O1721" s="20"/>
      <c r="P1721" s="15" t="b">
        <v>1</v>
      </c>
      <c r="Q1721" s="22" t="b">
        <v>1</v>
      </c>
      <c r="R1721" s="23" t="b">
        <v>1</v>
      </c>
      <c r="S1721" s="74"/>
      <c r="T1721" s="16"/>
      <c r="U1721" s="16"/>
      <c r="V1721" s="16"/>
      <c r="W1721" s="16"/>
      <c r="X1721" s="21"/>
      <c r="Y1721" s="16"/>
      <c r="Z1721" s="16"/>
      <c r="AA1721" s="16"/>
      <c r="AB1721" s="16"/>
      <c r="AC1721" s="16"/>
      <c r="AD1721" s="16"/>
      <c r="AE1721" s="16"/>
      <c r="AF1721" s="16"/>
      <c r="AG1721" s="16"/>
      <c r="AH1721" s="19"/>
      <c r="AI1721" s="25"/>
      <c r="AJ1721" s="27"/>
      <c r="AK1721" s="27"/>
      <c r="AL1721" s="27"/>
      <c r="AM1721" s="27"/>
      <c r="AN1721" s="27"/>
      <c r="AO1721" s="28"/>
      <c r="AP1721" s="27"/>
      <c r="AQ1721" s="27"/>
      <c r="AR1721" s="27"/>
      <c r="AS1721" s="27"/>
      <c r="AT1721" s="27"/>
      <c r="AU1721" s="27"/>
      <c r="AV1721" s="27"/>
      <c r="AW1721" s="27"/>
      <c r="AX1721" s="27"/>
      <c r="AY1721" s="27"/>
      <c r="AZ1721" s="29"/>
    </row>
    <row r="1722">
      <c r="A1722" s="30" t="s">
        <v>8040</v>
      </c>
      <c r="B1722" s="31" t="s">
        <v>8041</v>
      </c>
      <c r="C1722" s="32"/>
      <c r="D1722" s="33"/>
      <c r="E1722" s="34">
        <v>5.0</v>
      </c>
      <c r="F1722" s="35"/>
      <c r="G1722" s="36" t="s">
        <v>8042</v>
      </c>
      <c r="H1722" s="21" t="b">
        <v>0</v>
      </c>
      <c r="I1722" s="16" t="b">
        <v>0</v>
      </c>
      <c r="J1722" s="16" t="b">
        <v>0</v>
      </c>
      <c r="K1722" s="16" t="b">
        <v>0</v>
      </c>
      <c r="L1722" s="23" t="b">
        <v>1</v>
      </c>
      <c r="M1722" s="18" t="s">
        <v>5005</v>
      </c>
      <c r="N1722" s="38"/>
      <c r="O1722" s="38"/>
      <c r="P1722" s="21" t="b">
        <v>0</v>
      </c>
      <c r="Q1722" s="16" t="b">
        <v>0</v>
      </c>
      <c r="R1722" s="23" t="b">
        <v>1</v>
      </c>
      <c r="X1722" s="39"/>
      <c r="AI1722" s="41"/>
      <c r="AJ1722" s="27" t="b">
        <v>0</v>
      </c>
      <c r="AK1722" s="27" t="b">
        <v>0</v>
      </c>
      <c r="AL1722" s="27" t="b">
        <v>0</v>
      </c>
      <c r="AM1722" s="27" t="b">
        <v>0</v>
      </c>
      <c r="AN1722" s="27" t="b">
        <v>0</v>
      </c>
      <c r="AO1722" s="28" t="b">
        <v>0</v>
      </c>
      <c r="AP1722" s="27" t="b">
        <v>0</v>
      </c>
      <c r="AQ1722" s="27" t="b">
        <v>0</v>
      </c>
      <c r="AR1722" s="27" t="b">
        <v>0</v>
      </c>
      <c r="AS1722" s="27" t="b">
        <v>0</v>
      </c>
      <c r="AT1722" s="27" t="b">
        <v>0</v>
      </c>
      <c r="AU1722" s="27" t="b">
        <v>0</v>
      </c>
      <c r="AV1722" s="27" t="b">
        <v>0</v>
      </c>
      <c r="AW1722" s="27" t="b">
        <v>0</v>
      </c>
      <c r="AX1722" s="27" t="b">
        <v>0</v>
      </c>
      <c r="AY1722" s="27" t="b">
        <v>0</v>
      </c>
      <c r="AZ1722" s="29"/>
    </row>
    <row r="1723">
      <c r="A1723" s="45" t="s">
        <v>8043</v>
      </c>
      <c r="B1723" s="45" t="s">
        <v>8044</v>
      </c>
      <c r="C1723" s="55">
        <v>4.47815060941E11</v>
      </c>
      <c r="D1723" s="56" t="s">
        <v>8045</v>
      </c>
      <c r="E1723" s="34">
        <v>8.0</v>
      </c>
      <c r="F1723" s="45"/>
      <c r="G1723" s="57" t="s">
        <v>8046</v>
      </c>
      <c r="H1723" s="21" t="b">
        <v>0</v>
      </c>
      <c r="I1723" s="22" t="b">
        <v>1</v>
      </c>
      <c r="J1723" s="16" t="b">
        <v>0</v>
      </c>
      <c r="K1723" s="16" t="b">
        <v>0</v>
      </c>
      <c r="L1723" s="17" t="b">
        <v>0</v>
      </c>
      <c r="M1723" s="18"/>
      <c r="N1723" s="40"/>
      <c r="O1723" s="40"/>
      <c r="P1723" s="15" t="b">
        <v>1</v>
      </c>
      <c r="Q1723" s="22" t="b">
        <v>1</v>
      </c>
      <c r="R1723" s="23" t="b">
        <v>1</v>
      </c>
      <c r="S1723" s="74" t="b">
        <v>0</v>
      </c>
      <c r="T1723" s="22" t="b">
        <v>1</v>
      </c>
      <c r="U1723" s="22" t="b">
        <v>1</v>
      </c>
      <c r="V1723" s="22" t="b">
        <v>1</v>
      </c>
      <c r="W1723" s="16" t="b">
        <v>0</v>
      </c>
      <c r="X1723" s="15" t="b">
        <v>1</v>
      </c>
      <c r="Y1723" s="16" t="b">
        <v>0</v>
      </c>
      <c r="Z1723" s="16" t="b">
        <v>0</v>
      </c>
      <c r="AA1723" s="16" t="b">
        <v>0</v>
      </c>
      <c r="AB1723" s="16" t="b">
        <v>0</v>
      </c>
      <c r="AC1723" s="16" t="b">
        <v>0</v>
      </c>
      <c r="AD1723" s="16" t="b">
        <v>0</v>
      </c>
      <c r="AE1723" s="16" t="b">
        <v>0</v>
      </c>
      <c r="AF1723" s="16" t="b">
        <v>0</v>
      </c>
      <c r="AG1723" s="16" t="b">
        <v>0</v>
      </c>
      <c r="AH1723" s="19" t="s">
        <v>101</v>
      </c>
      <c r="AI1723" s="25" t="s">
        <v>8047</v>
      </c>
      <c r="AO1723" s="40"/>
    </row>
    <row r="1724">
      <c r="A1724" s="9" t="s">
        <v>8048</v>
      </c>
      <c r="B1724" s="10"/>
      <c r="C1724" s="48" t="s">
        <v>8049</v>
      </c>
      <c r="E1724" s="12">
        <v>500.0</v>
      </c>
      <c r="F1724" s="13" t="s">
        <v>8050</v>
      </c>
      <c r="G1724" s="14" t="s">
        <v>8051</v>
      </c>
      <c r="H1724" s="15" t="b">
        <v>1</v>
      </c>
      <c r="I1724" s="16" t="b">
        <v>0</v>
      </c>
      <c r="J1724" s="16" t="b">
        <v>0</v>
      </c>
      <c r="K1724" s="16" t="b">
        <v>0</v>
      </c>
      <c r="L1724" s="17" t="b">
        <v>0</v>
      </c>
      <c r="M1724" s="18" t="s">
        <v>8052</v>
      </c>
      <c r="N1724" s="40"/>
      <c r="O1724" s="40"/>
      <c r="P1724" s="15" t="b">
        <v>1</v>
      </c>
      <c r="Q1724" s="22" t="b">
        <v>1</v>
      </c>
      <c r="R1724" s="17" t="b">
        <v>0</v>
      </c>
      <c r="X1724" s="39"/>
      <c r="AI1724" s="41"/>
      <c r="AO1724" s="40"/>
    </row>
    <row r="1725">
      <c r="A1725" s="9" t="s">
        <v>8053</v>
      </c>
      <c r="B1725" s="42" t="s">
        <v>8054</v>
      </c>
      <c r="C1725" s="48" t="s">
        <v>8055</v>
      </c>
      <c r="E1725" s="12">
        <v>10.0</v>
      </c>
      <c r="F1725" s="13" t="s">
        <v>8056</v>
      </c>
      <c r="G1725" s="14" t="s">
        <v>8057</v>
      </c>
      <c r="H1725" s="15" t="b">
        <v>1</v>
      </c>
      <c r="I1725" s="16" t="b">
        <v>0</v>
      </c>
      <c r="J1725" s="16" t="b">
        <v>0</v>
      </c>
      <c r="K1725" s="16" t="b">
        <v>0</v>
      </c>
      <c r="L1725" s="17" t="b">
        <v>0</v>
      </c>
      <c r="M1725" s="18" t="s">
        <v>559</v>
      </c>
      <c r="N1725" s="40"/>
      <c r="O1725" s="40"/>
      <c r="P1725" s="15" t="b">
        <v>1</v>
      </c>
      <c r="Q1725" s="16" t="b">
        <v>0</v>
      </c>
      <c r="R1725" s="17" t="b">
        <v>0</v>
      </c>
      <c r="X1725" s="39"/>
      <c r="AI1725" s="41"/>
      <c r="AO1725" s="40"/>
    </row>
    <row r="1726">
      <c r="A1726" s="30" t="s">
        <v>8058</v>
      </c>
      <c r="B1726" s="31" t="s">
        <v>8059</v>
      </c>
      <c r="C1726" s="44" t="s">
        <v>8060</v>
      </c>
      <c r="D1726" s="54" t="s">
        <v>8061</v>
      </c>
      <c r="E1726" s="34">
        <v>10000.0</v>
      </c>
      <c r="F1726" s="35" t="s">
        <v>8062</v>
      </c>
      <c r="G1726" s="36" t="s">
        <v>8063</v>
      </c>
      <c r="H1726" s="21" t="b">
        <v>0</v>
      </c>
      <c r="I1726" s="16" t="b">
        <v>0</v>
      </c>
      <c r="J1726" s="16" t="b">
        <v>0</v>
      </c>
      <c r="K1726" s="16" t="b">
        <v>0</v>
      </c>
      <c r="L1726" s="23" t="b">
        <v>1</v>
      </c>
      <c r="M1726" s="18" t="s">
        <v>8064</v>
      </c>
      <c r="N1726" s="38"/>
      <c r="O1726" s="38"/>
      <c r="P1726" s="15" t="b">
        <v>1</v>
      </c>
      <c r="Q1726" s="22" t="b">
        <v>1</v>
      </c>
      <c r="R1726" s="23" t="b">
        <v>1</v>
      </c>
      <c r="X1726" s="39"/>
      <c r="AI1726" s="41"/>
      <c r="AJ1726" s="27" t="b">
        <v>0</v>
      </c>
      <c r="AK1726" s="27" t="b">
        <v>0</v>
      </c>
      <c r="AL1726" s="27" t="b">
        <v>0</v>
      </c>
      <c r="AM1726" s="27" t="b">
        <v>0</v>
      </c>
      <c r="AN1726" s="27" t="b">
        <v>0</v>
      </c>
      <c r="AO1726" s="28" t="b">
        <v>0</v>
      </c>
      <c r="AP1726" s="27" t="b">
        <v>0</v>
      </c>
      <c r="AQ1726" s="27" t="b">
        <v>0</v>
      </c>
      <c r="AR1726" s="27" t="b">
        <v>0</v>
      </c>
      <c r="AS1726" s="27" t="b">
        <v>0</v>
      </c>
      <c r="AT1726" s="27" t="b">
        <v>0</v>
      </c>
      <c r="AU1726" s="27" t="b">
        <v>0</v>
      </c>
      <c r="AV1726" s="27" t="b">
        <v>0</v>
      </c>
      <c r="AW1726" s="27" t="b">
        <v>0</v>
      </c>
      <c r="AX1726" s="27" t="b">
        <v>0</v>
      </c>
      <c r="AY1726" s="27" t="b">
        <v>0</v>
      </c>
      <c r="AZ1726" s="29"/>
    </row>
    <row r="1727">
      <c r="A1727" s="9" t="s">
        <v>8065</v>
      </c>
      <c r="B1727" s="10"/>
      <c r="C1727" s="48" t="s">
        <v>8066</v>
      </c>
      <c r="E1727" s="12" t="s">
        <v>331</v>
      </c>
      <c r="F1727" s="42" t="s">
        <v>331</v>
      </c>
      <c r="G1727" s="14" t="s">
        <v>8067</v>
      </c>
      <c r="H1727" s="15" t="b">
        <v>1</v>
      </c>
      <c r="I1727" s="16" t="b">
        <v>0</v>
      </c>
      <c r="J1727" s="16" t="b">
        <v>0</v>
      </c>
      <c r="K1727" s="16" t="b">
        <v>0</v>
      </c>
      <c r="L1727" s="17" t="b">
        <v>0</v>
      </c>
      <c r="M1727" s="18" t="s">
        <v>8068</v>
      </c>
      <c r="N1727" s="20"/>
      <c r="O1727" s="20"/>
      <c r="P1727" s="15" t="b">
        <v>1</v>
      </c>
      <c r="Q1727" s="22" t="b">
        <v>1</v>
      </c>
      <c r="R1727" s="23" t="b">
        <v>1</v>
      </c>
      <c r="S1727" s="74"/>
      <c r="T1727" s="16"/>
      <c r="U1727" s="16"/>
      <c r="V1727" s="16"/>
      <c r="W1727" s="16"/>
      <c r="X1727" s="21"/>
      <c r="Y1727" s="16"/>
      <c r="Z1727" s="16"/>
      <c r="AA1727" s="16"/>
      <c r="AB1727" s="16"/>
      <c r="AC1727" s="16"/>
      <c r="AD1727" s="16"/>
      <c r="AE1727" s="16"/>
      <c r="AF1727" s="16"/>
      <c r="AG1727" s="16"/>
      <c r="AH1727" s="19"/>
      <c r="AI1727" s="25"/>
      <c r="AJ1727" s="27"/>
      <c r="AK1727" s="27"/>
      <c r="AL1727" s="27"/>
      <c r="AM1727" s="27"/>
      <c r="AN1727" s="27"/>
      <c r="AO1727" s="28"/>
      <c r="AP1727" s="27"/>
      <c r="AQ1727" s="27"/>
      <c r="AR1727" s="27"/>
      <c r="AS1727" s="27"/>
      <c r="AT1727" s="27"/>
      <c r="AU1727" s="27"/>
      <c r="AV1727" s="27"/>
      <c r="AW1727" s="27"/>
      <c r="AX1727" s="27"/>
      <c r="AY1727" s="27"/>
      <c r="AZ1727" s="29"/>
    </row>
    <row r="1728">
      <c r="A1728" s="45" t="s">
        <v>8069</v>
      </c>
      <c r="B1728" s="37" t="s">
        <v>8070</v>
      </c>
      <c r="C1728" s="67"/>
      <c r="D1728" s="29"/>
      <c r="E1728" s="46">
        <v>20.0</v>
      </c>
      <c r="F1728" s="33" t="s">
        <v>8071</v>
      </c>
      <c r="G1728" s="47" t="s">
        <v>8072</v>
      </c>
      <c r="H1728" s="21" t="b">
        <v>0</v>
      </c>
      <c r="I1728" s="16" t="b">
        <v>0</v>
      </c>
      <c r="J1728" s="22" t="b">
        <v>1</v>
      </c>
      <c r="K1728" s="16" t="b">
        <v>0</v>
      </c>
      <c r="L1728" s="17" t="b">
        <v>0</v>
      </c>
      <c r="M1728" s="18"/>
      <c r="N1728" s="40"/>
      <c r="O1728" s="40"/>
      <c r="P1728" s="26" t="b">
        <v>0</v>
      </c>
      <c r="Q1728" s="27" t="b">
        <v>0</v>
      </c>
      <c r="R1728" s="28" t="b">
        <v>0</v>
      </c>
      <c r="X1728" s="39"/>
      <c r="AI1728" s="41"/>
      <c r="AJ1728" s="63" t="b">
        <v>1</v>
      </c>
      <c r="AK1728" s="63" t="b">
        <v>1</v>
      </c>
      <c r="AL1728" s="63" t="b">
        <v>1</v>
      </c>
      <c r="AM1728" s="27" t="b">
        <v>0</v>
      </c>
      <c r="AN1728" s="27" t="b">
        <v>0</v>
      </c>
      <c r="AO1728" s="28" t="b">
        <v>0</v>
      </c>
      <c r="AP1728" s="63" t="b">
        <v>1</v>
      </c>
      <c r="AQ1728" s="27" t="b">
        <v>0</v>
      </c>
      <c r="AR1728" s="27" t="b">
        <v>0</v>
      </c>
      <c r="AS1728" s="27" t="b">
        <v>0</v>
      </c>
      <c r="AT1728" s="27" t="b">
        <v>0</v>
      </c>
      <c r="AU1728" s="27" t="b">
        <v>0</v>
      </c>
      <c r="AV1728" s="27" t="b">
        <v>0</v>
      </c>
      <c r="AW1728" s="27" t="b">
        <v>0</v>
      </c>
      <c r="AX1728" s="27" t="b">
        <v>0</v>
      </c>
      <c r="AY1728" s="27" t="b">
        <v>0</v>
      </c>
      <c r="AZ1728" s="29" t="s">
        <v>101</v>
      </c>
    </row>
    <row r="1729">
      <c r="A1729" s="9" t="s">
        <v>8073</v>
      </c>
      <c r="B1729" s="42" t="s">
        <v>8074</v>
      </c>
      <c r="C1729" s="48" t="s">
        <v>8075</v>
      </c>
      <c r="D1729" s="50" t="s">
        <v>8076</v>
      </c>
      <c r="E1729" s="12">
        <v>300.0</v>
      </c>
      <c r="F1729" s="10"/>
      <c r="G1729" s="14" t="s">
        <v>8077</v>
      </c>
      <c r="H1729" s="15" t="b">
        <v>1</v>
      </c>
      <c r="I1729" s="16" t="b">
        <v>0</v>
      </c>
      <c r="J1729" s="16" t="b">
        <v>0</v>
      </c>
      <c r="K1729" s="16" t="b">
        <v>0</v>
      </c>
      <c r="L1729" s="17" t="b">
        <v>0</v>
      </c>
      <c r="M1729" s="18" t="s">
        <v>216</v>
      </c>
      <c r="N1729" s="20"/>
      <c r="O1729" s="20"/>
      <c r="P1729" s="15" t="b">
        <v>1</v>
      </c>
      <c r="Q1729" s="16" t="b">
        <v>0</v>
      </c>
      <c r="R1729" s="23" t="b">
        <v>1</v>
      </c>
      <c r="S1729" s="74"/>
      <c r="T1729" s="16"/>
      <c r="U1729" s="16"/>
      <c r="V1729" s="16"/>
      <c r="W1729" s="16"/>
      <c r="X1729" s="21"/>
      <c r="Y1729" s="16"/>
      <c r="Z1729" s="16"/>
      <c r="AA1729" s="16"/>
      <c r="AB1729" s="16"/>
      <c r="AC1729" s="16"/>
      <c r="AD1729" s="16"/>
      <c r="AE1729" s="16"/>
      <c r="AF1729" s="16"/>
      <c r="AG1729" s="16"/>
      <c r="AH1729" s="19"/>
      <c r="AI1729" s="25"/>
      <c r="AJ1729" s="27"/>
      <c r="AK1729" s="27"/>
      <c r="AL1729" s="27"/>
      <c r="AM1729" s="27"/>
      <c r="AN1729" s="27"/>
      <c r="AO1729" s="28"/>
      <c r="AP1729" s="27"/>
      <c r="AQ1729" s="27"/>
      <c r="AR1729" s="27"/>
      <c r="AS1729" s="27"/>
      <c r="AT1729" s="27"/>
      <c r="AU1729" s="27"/>
      <c r="AV1729" s="27"/>
      <c r="AW1729" s="27"/>
      <c r="AX1729" s="27"/>
      <c r="AY1729" s="27"/>
      <c r="AZ1729" s="29"/>
    </row>
    <row r="1730">
      <c r="A1730" s="45" t="s">
        <v>8078</v>
      </c>
      <c r="B1730" s="37"/>
      <c r="C1730" s="32" t="s">
        <v>8079</v>
      </c>
      <c r="D1730" s="33" t="s">
        <v>8080</v>
      </c>
      <c r="E1730" s="46">
        <v>5.0</v>
      </c>
      <c r="F1730" s="29"/>
      <c r="G1730" s="47" t="s">
        <v>8081</v>
      </c>
      <c r="H1730" s="21" t="b">
        <v>0</v>
      </c>
      <c r="I1730" s="16" t="b">
        <v>0</v>
      </c>
      <c r="J1730" s="16" t="b">
        <v>0</v>
      </c>
      <c r="K1730" s="22" t="b">
        <v>1</v>
      </c>
      <c r="L1730" s="17" t="b">
        <v>0</v>
      </c>
      <c r="M1730" s="18"/>
      <c r="N1730" s="38" t="s">
        <v>8082</v>
      </c>
      <c r="O1730" s="38" t="s">
        <v>279</v>
      </c>
      <c r="P1730" s="26" t="b">
        <v>0</v>
      </c>
      <c r="Q1730" s="27" t="b">
        <v>0</v>
      </c>
      <c r="R1730" s="28" t="b">
        <v>0</v>
      </c>
      <c r="X1730" s="39"/>
      <c r="AI1730" s="41"/>
      <c r="AJ1730" s="27" t="b">
        <v>0</v>
      </c>
      <c r="AK1730" s="27" t="b">
        <v>0</v>
      </c>
      <c r="AL1730" s="27" t="b">
        <v>0</v>
      </c>
      <c r="AM1730" s="27" t="b">
        <v>0</v>
      </c>
      <c r="AN1730" s="27" t="b">
        <v>0</v>
      </c>
      <c r="AO1730" s="28" t="b">
        <v>0</v>
      </c>
      <c r="AP1730" s="27" t="b">
        <v>0</v>
      </c>
      <c r="AQ1730" s="27" t="b">
        <v>0</v>
      </c>
      <c r="AR1730" s="27" t="b">
        <v>0</v>
      </c>
      <c r="AS1730" s="27" t="b">
        <v>0</v>
      </c>
      <c r="AT1730" s="27" t="b">
        <v>0</v>
      </c>
      <c r="AU1730" s="27" t="b">
        <v>0</v>
      </c>
      <c r="AV1730" s="27" t="b">
        <v>0</v>
      </c>
      <c r="AW1730" s="27" t="b">
        <v>0</v>
      </c>
      <c r="AX1730" s="27" t="b">
        <v>0</v>
      </c>
      <c r="AY1730" s="27" t="b">
        <v>0</v>
      </c>
      <c r="AZ1730" s="29"/>
    </row>
    <row r="1731">
      <c r="A1731" s="30" t="s">
        <v>8083</v>
      </c>
      <c r="B1731" s="31" t="s">
        <v>8084</v>
      </c>
      <c r="C1731" s="44" t="s">
        <v>8085</v>
      </c>
      <c r="D1731" s="33"/>
      <c r="E1731" s="60"/>
      <c r="F1731" s="35"/>
      <c r="G1731" s="36" t="s">
        <v>8086</v>
      </c>
      <c r="H1731" s="21" t="b">
        <v>0</v>
      </c>
      <c r="I1731" s="16" t="b">
        <v>0</v>
      </c>
      <c r="J1731" s="16" t="b">
        <v>0</v>
      </c>
      <c r="K1731" s="16" t="b">
        <v>0</v>
      </c>
      <c r="L1731" s="23" t="b">
        <v>1</v>
      </c>
      <c r="M1731" s="18" t="s">
        <v>8087</v>
      </c>
      <c r="N1731" s="38"/>
      <c r="O1731" s="38"/>
      <c r="P1731" s="21" t="b">
        <v>0</v>
      </c>
      <c r="Q1731" s="16" t="b">
        <v>0</v>
      </c>
      <c r="R1731" s="23" t="b">
        <v>1</v>
      </c>
      <c r="X1731" s="39"/>
      <c r="AI1731" s="41"/>
      <c r="AJ1731" s="27" t="b">
        <v>0</v>
      </c>
      <c r="AK1731" s="27" t="b">
        <v>0</v>
      </c>
      <c r="AL1731" s="27" t="b">
        <v>0</v>
      </c>
      <c r="AM1731" s="27" t="b">
        <v>0</v>
      </c>
      <c r="AN1731" s="27" t="b">
        <v>0</v>
      </c>
      <c r="AO1731" s="28" t="b">
        <v>0</v>
      </c>
      <c r="AP1731" s="27" t="b">
        <v>0</v>
      </c>
      <c r="AQ1731" s="27" t="b">
        <v>0</v>
      </c>
      <c r="AR1731" s="27" t="b">
        <v>0</v>
      </c>
      <c r="AS1731" s="27" t="b">
        <v>0</v>
      </c>
      <c r="AT1731" s="27" t="b">
        <v>0</v>
      </c>
      <c r="AU1731" s="27" t="b">
        <v>0</v>
      </c>
      <c r="AV1731" s="27" t="b">
        <v>0</v>
      </c>
      <c r="AW1731" s="27" t="b">
        <v>0</v>
      </c>
      <c r="AX1731" s="27" t="b">
        <v>0</v>
      </c>
      <c r="AY1731" s="27" t="b">
        <v>0</v>
      </c>
      <c r="AZ1731" s="29"/>
    </row>
    <row r="1732">
      <c r="A1732" s="9" t="s">
        <v>8088</v>
      </c>
      <c r="B1732" s="42" t="s">
        <v>8089</v>
      </c>
      <c r="C1732" s="48" t="s">
        <v>8090</v>
      </c>
      <c r="E1732" s="12">
        <v>30.0</v>
      </c>
      <c r="F1732" s="13" t="s">
        <v>8091</v>
      </c>
      <c r="G1732" s="14" t="s">
        <v>8092</v>
      </c>
      <c r="H1732" s="15" t="b">
        <v>1</v>
      </c>
      <c r="I1732" s="16" t="b">
        <v>0</v>
      </c>
      <c r="J1732" s="16" t="b">
        <v>0</v>
      </c>
      <c r="K1732" s="16" t="b">
        <v>0</v>
      </c>
      <c r="L1732" s="17" t="b">
        <v>0</v>
      </c>
      <c r="M1732" s="18" t="s">
        <v>5815</v>
      </c>
      <c r="N1732" s="40"/>
      <c r="O1732" s="40"/>
      <c r="P1732" s="15" t="b">
        <v>1</v>
      </c>
      <c r="Q1732" s="22" t="b">
        <v>1</v>
      </c>
      <c r="R1732" s="23" t="b">
        <v>1</v>
      </c>
      <c r="X1732" s="39"/>
      <c r="AI1732" s="41"/>
      <c r="AO1732" s="40"/>
    </row>
    <row r="1733">
      <c r="A1733" s="45" t="s">
        <v>8093</v>
      </c>
      <c r="B1733" s="37"/>
      <c r="C1733" s="32" t="s">
        <v>8094</v>
      </c>
      <c r="D1733" s="29"/>
      <c r="E1733" s="46">
        <v>1.0</v>
      </c>
      <c r="F1733" s="29"/>
      <c r="G1733" s="47" t="s">
        <v>8095</v>
      </c>
      <c r="H1733" s="21" t="b">
        <v>0</v>
      </c>
      <c r="I1733" s="16" t="b">
        <v>0</v>
      </c>
      <c r="J1733" s="22" t="b">
        <v>1</v>
      </c>
      <c r="K1733" s="16" t="b">
        <v>0</v>
      </c>
      <c r="L1733" s="17" t="b">
        <v>0</v>
      </c>
      <c r="M1733" s="18"/>
      <c r="N1733" s="40"/>
      <c r="O1733" s="40"/>
      <c r="P1733" s="26" t="b">
        <v>0</v>
      </c>
      <c r="Q1733" s="27" t="b">
        <v>0</v>
      </c>
      <c r="R1733" s="28" t="b">
        <v>0</v>
      </c>
      <c r="X1733" s="39"/>
      <c r="AI1733" s="41"/>
      <c r="AJ1733" s="63" t="b">
        <v>1</v>
      </c>
      <c r="AK1733" s="27" t="b">
        <v>0</v>
      </c>
      <c r="AL1733" s="27" t="b">
        <v>0</v>
      </c>
      <c r="AM1733" s="27" t="b">
        <v>0</v>
      </c>
      <c r="AN1733" s="27" t="b">
        <v>0</v>
      </c>
      <c r="AO1733" s="28" t="b">
        <v>0</v>
      </c>
      <c r="AP1733" s="27" t="b">
        <v>0</v>
      </c>
      <c r="AQ1733" s="27" t="b">
        <v>0</v>
      </c>
      <c r="AR1733" s="27" t="b">
        <v>0</v>
      </c>
      <c r="AS1733" s="27" t="b">
        <v>0</v>
      </c>
      <c r="AT1733" s="27" t="b">
        <v>0</v>
      </c>
      <c r="AU1733" s="27" t="b">
        <v>0</v>
      </c>
      <c r="AV1733" s="27" t="b">
        <v>0</v>
      </c>
      <c r="AW1733" s="27" t="b">
        <v>0</v>
      </c>
      <c r="AX1733" s="27" t="b">
        <v>0</v>
      </c>
      <c r="AY1733" s="63" t="b">
        <v>1</v>
      </c>
      <c r="AZ1733" s="29" t="s">
        <v>101</v>
      </c>
    </row>
    <row r="1734">
      <c r="A1734" s="45" t="s">
        <v>8096</v>
      </c>
      <c r="B1734" s="45"/>
      <c r="C1734" s="55" t="s">
        <v>8097</v>
      </c>
      <c r="D1734" s="19"/>
      <c r="E1734" s="34">
        <v>15.0</v>
      </c>
      <c r="F1734" s="56" t="s">
        <v>8098</v>
      </c>
      <c r="G1734" s="57" t="s">
        <v>8099</v>
      </c>
      <c r="H1734" s="21" t="b">
        <v>0</v>
      </c>
      <c r="I1734" s="22" t="b">
        <v>1</v>
      </c>
      <c r="J1734" s="16" t="b">
        <v>0</v>
      </c>
      <c r="K1734" s="16" t="b">
        <v>0</v>
      </c>
      <c r="L1734" s="17" t="b">
        <v>0</v>
      </c>
      <c r="M1734" s="18"/>
      <c r="N1734" s="40"/>
      <c r="O1734" s="40"/>
      <c r="P1734" s="21" t="b">
        <v>0</v>
      </c>
      <c r="Q1734" s="16" t="b">
        <v>0</v>
      </c>
      <c r="R1734" s="23" t="b">
        <v>1</v>
      </c>
      <c r="S1734" s="75" t="b">
        <v>1</v>
      </c>
      <c r="T1734" s="22" t="b">
        <v>1</v>
      </c>
      <c r="U1734" s="16" t="b">
        <v>0</v>
      </c>
      <c r="V1734" s="16" t="b">
        <v>0</v>
      </c>
      <c r="W1734" s="16" t="b">
        <v>0</v>
      </c>
      <c r="X1734" s="21" t="b">
        <v>0</v>
      </c>
      <c r="Y1734" s="16" t="b">
        <v>0</v>
      </c>
      <c r="Z1734" s="16" t="b">
        <v>0</v>
      </c>
      <c r="AA1734" s="16" t="b">
        <v>0</v>
      </c>
      <c r="AB1734" s="16" t="b">
        <v>0</v>
      </c>
      <c r="AC1734" s="16" t="b">
        <v>0</v>
      </c>
      <c r="AD1734" s="22" t="b">
        <v>1</v>
      </c>
      <c r="AE1734" s="16" t="b">
        <v>0</v>
      </c>
      <c r="AF1734" s="16" t="b">
        <v>0</v>
      </c>
      <c r="AG1734" s="16" t="b">
        <v>0</v>
      </c>
      <c r="AH1734" s="19" t="s">
        <v>101</v>
      </c>
      <c r="AI1734" s="25" t="s">
        <v>8100</v>
      </c>
      <c r="AO1734" s="40"/>
    </row>
    <row r="1735">
      <c r="A1735" s="30" t="s">
        <v>8101</v>
      </c>
      <c r="B1735" s="31" t="s">
        <v>8102</v>
      </c>
      <c r="C1735" s="44" t="s">
        <v>8103</v>
      </c>
      <c r="D1735" s="54" t="s">
        <v>8104</v>
      </c>
      <c r="E1735" s="60"/>
      <c r="F1735" s="35"/>
      <c r="G1735" s="36" t="s">
        <v>8105</v>
      </c>
      <c r="H1735" s="21" t="b">
        <v>0</v>
      </c>
      <c r="I1735" s="16" t="b">
        <v>0</v>
      </c>
      <c r="J1735" s="16" t="b">
        <v>0</v>
      </c>
      <c r="K1735" s="16" t="b">
        <v>0</v>
      </c>
      <c r="L1735" s="23" t="b">
        <v>1</v>
      </c>
      <c r="M1735" s="18" t="s">
        <v>8106</v>
      </c>
      <c r="N1735" s="38"/>
      <c r="O1735" s="38"/>
      <c r="P1735" s="21" t="b">
        <v>0</v>
      </c>
      <c r="Q1735" s="16" t="b">
        <v>0</v>
      </c>
      <c r="R1735" s="23" t="b">
        <v>1</v>
      </c>
      <c r="X1735" s="39"/>
      <c r="AI1735" s="41"/>
      <c r="AJ1735" s="27" t="b">
        <v>0</v>
      </c>
      <c r="AK1735" s="27" t="b">
        <v>0</v>
      </c>
      <c r="AL1735" s="27" t="b">
        <v>0</v>
      </c>
      <c r="AM1735" s="27" t="b">
        <v>0</v>
      </c>
      <c r="AN1735" s="27" t="b">
        <v>0</v>
      </c>
      <c r="AO1735" s="28" t="b">
        <v>0</v>
      </c>
      <c r="AP1735" s="27" t="b">
        <v>0</v>
      </c>
      <c r="AQ1735" s="27" t="b">
        <v>0</v>
      </c>
      <c r="AR1735" s="27" t="b">
        <v>0</v>
      </c>
      <c r="AS1735" s="27" t="b">
        <v>0</v>
      </c>
      <c r="AT1735" s="27" t="b">
        <v>0</v>
      </c>
      <c r="AU1735" s="27" t="b">
        <v>0</v>
      </c>
      <c r="AV1735" s="27" t="b">
        <v>0</v>
      </c>
      <c r="AW1735" s="27" t="b">
        <v>0</v>
      </c>
      <c r="AX1735" s="27" t="b">
        <v>0</v>
      </c>
      <c r="AY1735" s="27" t="b">
        <v>0</v>
      </c>
      <c r="AZ1735" s="29"/>
    </row>
    <row r="1736">
      <c r="A1736" s="30" t="s">
        <v>8107</v>
      </c>
      <c r="B1736" s="37"/>
      <c r="C1736" s="44" t="s">
        <v>8108</v>
      </c>
      <c r="D1736" s="33"/>
      <c r="E1736" s="34">
        <v>6.0</v>
      </c>
      <c r="F1736" s="35" t="s">
        <v>7706</v>
      </c>
      <c r="G1736" s="36" t="s">
        <v>8109</v>
      </c>
      <c r="H1736" s="21" t="b">
        <v>0</v>
      </c>
      <c r="I1736" s="16" t="b">
        <v>0</v>
      </c>
      <c r="J1736" s="16" t="b">
        <v>0</v>
      </c>
      <c r="K1736" s="16" t="b">
        <v>0</v>
      </c>
      <c r="L1736" s="23" t="b">
        <v>1</v>
      </c>
      <c r="M1736" s="18" t="s">
        <v>8110</v>
      </c>
      <c r="N1736" s="38"/>
      <c r="O1736" s="38"/>
      <c r="P1736" s="21" t="b">
        <v>0</v>
      </c>
      <c r="Q1736" s="22" t="b">
        <v>1</v>
      </c>
      <c r="R1736" s="23" t="b">
        <v>1</v>
      </c>
      <c r="X1736" s="39"/>
      <c r="AI1736" s="41"/>
      <c r="AJ1736" s="27" t="b">
        <v>0</v>
      </c>
      <c r="AK1736" s="27" t="b">
        <v>0</v>
      </c>
      <c r="AL1736" s="27" t="b">
        <v>0</v>
      </c>
      <c r="AM1736" s="27" t="b">
        <v>0</v>
      </c>
      <c r="AN1736" s="27" t="b">
        <v>0</v>
      </c>
      <c r="AO1736" s="28" t="b">
        <v>0</v>
      </c>
      <c r="AP1736" s="27" t="b">
        <v>0</v>
      </c>
      <c r="AQ1736" s="27" t="b">
        <v>0</v>
      </c>
      <c r="AR1736" s="27" t="b">
        <v>0</v>
      </c>
      <c r="AS1736" s="27" t="b">
        <v>0</v>
      </c>
      <c r="AT1736" s="27" t="b">
        <v>0</v>
      </c>
      <c r="AU1736" s="27" t="b">
        <v>0</v>
      </c>
      <c r="AV1736" s="27" t="b">
        <v>0</v>
      </c>
      <c r="AW1736" s="27" t="b">
        <v>0</v>
      </c>
      <c r="AX1736" s="27" t="b">
        <v>0</v>
      </c>
      <c r="AY1736" s="27" t="b">
        <v>0</v>
      </c>
      <c r="AZ1736" s="29"/>
    </row>
    <row r="1737">
      <c r="A1737" s="9" t="s">
        <v>8111</v>
      </c>
      <c r="B1737" s="42" t="s">
        <v>8112</v>
      </c>
      <c r="C1737" s="48" t="s">
        <v>8113</v>
      </c>
      <c r="D1737" s="50" t="s">
        <v>8114</v>
      </c>
      <c r="E1737" s="12">
        <v>12.0</v>
      </c>
      <c r="F1737" s="42" t="s">
        <v>8115</v>
      </c>
      <c r="G1737" s="14" t="s">
        <v>8116</v>
      </c>
      <c r="H1737" s="15" t="b">
        <v>1</v>
      </c>
      <c r="I1737" s="16" t="b">
        <v>0</v>
      </c>
      <c r="J1737" s="16" t="b">
        <v>0</v>
      </c>
      <c r="K1737" s="16" t="b">
        <v>0</v>
      </c>
      <c r="L1737" s="17" t="b">
        <v>0</v>
      </c>
      <c r="M1737" s="18" t="s">
        <v>8117</v>
      </c>
      <c r="N1737" s="20"/>
      <c r="O1737" s="20"/>
      <c r="P1737" s="15" t="b">
        <v>1</v>
      </c>
      <c r="Q1737" s="16" t="b">
        <v>0</v>
      </c>
      <c r="R1737" s="23" t="b">
        <v>1</v>
      </c>
      <c r="S1737" s="74"/>
      <c r="T1737" s="16"/>
      <c r="U1737" s="16"/>
      <c r="V1737" s="16"/>
      <c r="W1737" s="16"/>
      <c r="X1737" s="21"/>
      <c r="Y1737" s="16"/>
      <c r="Z1737" s="16"/>
      <c r="AA1737" s="16"/>
      <c r="AB1737" s="16"/>
      <c r="AC1737" s="16"/>
      <c r="AD1737" s="16"/>
      <c r="AE1737" s="16"/>
      <c r="AF1737" s="16"/>
      <c r="AG1737" s="16"/>
      <c r="AH1737" s="19"/>
      <c r="AI1737" s="25"/>
      <c r="AJ1737" s="27"/>
      <c r="AK1737" s="27"/>
      <c r="AL1737" s="27"/>
      <c r="AM1737" s="27"/>
      <c r="AN1737" s="27"/>
      <c r="AO1737" s="28"/>
      <c r="AP1737" s="27"/>
      <c r="AQ1737" s="27"/>
      <c r="AR1737" s="27"/>
      <c r="AS1737" s="27"/>
      <c r="AT1737" s="27"/>
      <c r="AU1737" s="27"/>
      <c r="AV1737" s="27"/>
      <c r="AW1737" s="27"/>
      <c r="AX1737" s="27"/>
      <c r="AY1737" s="27"/>
      <c r="AZ1737" s="29"/>
    </row>
    <row r="1738">
      <c r="A1738" s="30" t="s">
        <v>8118</v>
      </c>
      <c r="B1738" s="31" t="s">
        <v>8119</v>
      </c>
      <c r="C1738" s="32"/>
      <c r="D1738" s="33"/>
      <c r="E1738" s="34">
        <v>1.0</v>
      </c>
      <c r="F1738" s="35"/>
      <c r="G1738" s="36" t="s">
        <v>8120</v>
      </c>
      <c r="H1738" s="21" t="b">
        <v>0</v>
      </c>
      <c r="I1738" s="16" t="b">
        <v>0</v>
      </c>
      <c r="J1738" s="16" t="b">
        <v>0</v>
      </c>
      <c r="K1738" s="16" t="b">
        <v>0</v>
      </c>
      <c r="L1738" s="23" t="b">
        <v>1</v>
      </c>
      <c r="M1738" s="18" t="s">
        <v>8121</v>
      </c>
      <c r="N1738" s="38"/>
      <c r="O1738" s="38"/>
      <c r="P1738" s="15" t="b">
        <v>1</v>
      </c>
      <c r="Q1738" s="22" t="b">
        <v>1</v>
      </c>
      <c r="R1738" s="23" t="b">
        <v>1</v>
      </c>
      <c r="X1738" s="39"/>
      <c r="AI1738" s="41"/>
      <c r="AJ1738" s="27" t="b">
        <v>0</v>
      </c>
      <c r="AK1738" s="27" t="b">
        <v>0</v>
      </c>
      <c r="AL1738" s="27" t="b">
        <v>0</v>
      </c>
      <c r="AM1738" s="27" t="b">
        <v>0</v>
      </c>
      <c r="AN1738" s="27" t="b">
        <v>0</v>
      </c>
      <c r="AO1738" s="28" t="b">
        <v>0</v>
      </c>
      <c r="AP1738" s="27" t="b">
        <v>0</v>
      </c>
      <c r="AQ1738" s="27" t="b">
        <v>0</v>
      </c>
      <c r="AR1738" s="27" t="b">
        <v>0</v>
      </c>
      <c r="AS1738" s="27" t="b">
        <v>0</v>
      </c>
      <c r="AT1738" s="27" t="b">
        <v>0</v>
      </c>
      <c r="AU1738" s="27" t="b">
        <v>0</v>
      </c>
      <c r="AV1738" s="27" t="b">
        <v>0</v>
      </c>
      <c r="AW1738" s="27" t="b">
        <v>0</v>
      </c>
      <c r="AX1738" s="27" t="b">
        <v>0</v>
      </c>
      <c r="AY1738" s="27" t="b">
        <v>0</v>
      </c>
      <c r="AZ1738" s="29"/>
    </row>
    <row r="1739">
      <c r="A1739" s="30" t="s">
        <v>8122</v>
      </c>
      <c r="B1739" s="31" t="s">
        <v>8123</v>
      </c>
      <c r="C1739" s="44" t="s">
        <v>8124</v>
      </c>
      <c r="D1739" s="33"/>
      <c r="E1739" s="34">
        <v>9.0</v>
      </c>
      <c r="F1739" s="35"/>
      <c r="G1739" s="36" t="s">
        <v>8125</v>
      </c>
      <c r="H1739" s="21" t="b">
        <v>0</v>
      </c>
      <c r="I1739" s="16" t="b">
        <v>0</v>
      </c>
      <c r="J1739" s="16" t="b">
        <v>0</v>
      </c>
      <c r="K1739" s="16" t="b">
        <v>0</v>
      </c>
      <c r="L1739" s="23" t="b">
        <v>1</v>
      </c>
      <c r="M1739" s="18" t="s">
        <v>25</v>
      </c>
      <c r="N1739" s="38"/>
      <c r="O1739" s="38"/>
      <c r="P1739" s="15" t="b">
        <v>1</v>
      </c>
      <c r="Q1739" s="22" t="b">
        <v>1</v>
      </c>
      <c r="R1739" s="23" t="b">
        <v>1</v>
      </c>
      <c r="X1739" s="39"/>
      <c r="AI1739" s="41"/>
      <c r="AJ1739" s="27" t="b">
        <v>0</v>
      </c>
      <c r="AK1739" s="27" t="b">
        <v>0</v>
      </c>
      <c r="AL1739" s="27" t="b">
        <v>0</v>
      </c>
      <c r="AM1739" s="27" t="b">
        <v>0</v>
      </c>
      <c r="AN1739" s="27" t="b">
        <v>0</v>
      </c>
      <c r="AO1739" s="28" t="b">
        <v>0</v>
      </c>
      <c r="AP1739" s="27" t="b">
        <v>0</v>
      </c>
      <c r="AQ1739" s="27" t="b">
        <v>0</v>
      </c>
      <c r="AR1739" s="27" t="b">
        <v>0</v>
      </c>
      <c r="AS1739" s="27" t="b">
        <v>0</v>
      </c>
      <c r="AT1739" s="27" t="b">
        <v>0</v>
      </c>
      <c r="AU1739" s="27" t="b">
        <v>0</v>
      </c>
      <c r="AV1739" s="27" t="b">
        <v>0</v>
      </c>
      <c r="AW1739" s="27" t="b">
        <v>0</v>
      </c>
      <c r="AX1739" s="27" t="b">
        <v>0</v>
      </c>
      <c r="AY1739" s="27" t="b">
        <v>0</v>
      </c>
      <c r="AZ1739" s="29"/>
    </row>
    <row r="1740">
      <c r="A1740" s="9" t="s">
        <v>8126</v>
      </c>
      <c r="B1740" s="10"/>
      <c r="C1740" s="48" t="s">
        <v>8127</v>
      </c>
      <c r="E1740" s="12">
        <v>4.0</v>
      </c>
      <c r="F1740" s="13" t="s">
        <v>8128</v>
      </c>
      <c r="G1740" s="14" t="s">
        <v>8129</v>
      </c>
      <c r="H1740" s="15" t="b">
        <v>1</v>
      </c>
      <c r="I1740" s="16" t="b">
        <v>0</v>
      </c>
      <c r="J1740" s="16" t="b">
        <v>0</v>
      </c>
      <c r="K1740" s="16" t="b">
        <v>0</v>
      </c>
      <c r="L1740" s="17" t="b">
        <v>0</v>
      </c>
      <c r="M1740" s="18" t="s">
        <v>277</v>
      </c>
      <c r="N1740" s="40"/>
      <c r="O1740" s="40"/>
      <c r="P1740" s="21" t="b">
        <v>0</v>
      </c>
      <c r="Q1740" s="16" t="b">
        <v>0</v>
      </c>
      <c r="R1740" s="23" t="b">
        <v>1</v>
      </c>
      <c r="X1740" s="39"/>
      <c r="AI1740" s="41"/>
      <c r="AO1740" s="40"/>
    </row>
    <row r="1741">
      <c r="A1741" s="45" t="s">
        <v>8130</v>
      </c>
      <c r="B1741" s="45"/>
      <c r="C1741" s="55">
        <v>4.47852494787E11</v>
      </c>
      <c r="D1741" s="19"/>
      <c r="E1741" s="34">
        <v>5.0</v>
      </c>
      <c r="F1741" s="56" t="s">
        <v>8131</v>
      </c>
      <c r="G1741" s="57" t="s">
        <v>8132</v>
      </c>
      <c r="H1741" s="21" t="b">
        <v>0</v>
      </c>
      <c r="I1741" s="22" t="b">
        <v>1</v>
      </c>
      <c r="J1741" s="16" t="b">
        <v>0</v>
      </c>
      <c r="K1741" s="16" t="b">
        <v>0</v>
      </c>
      <c r="L1741" s="17" t="b">
        <v>0</v>
      </c>
      <c r="M1741" s="18"/>
      <c r="N1741" s="40"/>
      <c r="O1741" s="40"/>
      <c r="P1741" s="21" t="b">
        <v>0</v>
      </c>
      <c r="Q1741" s="16" t="b">
        <v>0</v>
      </c>
      <c r="R1741" s="17" t="b">
        <v>0</v>
      </c>
      <c r="S1741" s="75" t="b">
        <v>1</v>
      </c>
      <c r="T1741" s="22" t="b">
        <v>1</v>
      </c>
      <c r="U1741" s="16" t="b">
        <v>0</v>
      </c>
      <c r="V1741" s="16" t="b">
        <v>0</v>
      </c>
      <c r="W1741" s="16" t="b">
        <v>0</v>
      </c>
      <c r="X1741" s="15" t="b">
        <v>1</v>
      </c>
      <c r="Y1741" s="16" t="b">
        <v>0</v>
      </c>
      <c r="Z1741" s="16" t="b">
        <v>0</v>
      </c>
      <c r="AA1741" s="22" t="b">
        <v>1</v>
      </c>
      <c r="AB1741" s="16" t="b">
        <v>0</v>
      </c>
      <c r="AC1741" s="16" t="b">
        <v>0</v>
      </c>
      <c r="AD1741" s="16" t="b">
        <v>0</v>
      </c>
      <c r="AE1741" s="16" t="b">
        <v>0</v>
      </c>
      <c r="AF1741" s="16" t="b">
        <v>0</v>
      </c>
      <c r="AG1741" s="22" t="b">
        <v>1</v>
      </c>
      <c r="AH1741" s="19" t="s">
        <v>101</v>
      </c>
      <c r="AI1741" s="25" t="s">
        <v>8133</v>
      </c>
      <c r="AO1741" s="40"/>
    </row>
    <row r="1742">
      <c r="A1742" s="9" t="s">
        <v>8134</v>
      </c>
      <c r="B1742" s="10"/>
      <c r="C1742" s="48" t="s">
        <v>8135</v>
      </c>
      <c r="E1742" s="12">
        <v>1.0</v>
      </c>
      <c r="F1742" s="13" t="s">
        <v>8136</v>
      </c>
      <c r="G1742" s="14" t="s">
        <v>8137</v>
      </c>
      <c r="H1742" s="15" t="b">
        <v>1</v>
      </c>
      <c r="I1742" s="16" t="b">
        <v>0</v>
      </c>
      <c r="J1742" s="16" t="b">
        <v>0</v>
      </c>
      <c r="K1742" s="16" t="b">
        <v>0</v>
      </c>
      <c r="L1742" s="17" t="b">
        <v>0</v>
      </c>
      <c r="M1742" s="18" t="s">
        <v>8138</v>
      </c>
      <c r="N1742" s="20"/>
      <c r="O1742" s="20"/>
      <c r="P1742" s="21" t="b">
        <v>0</v>
      </c>
      <c r="Q1742" s="16" t="b">
        <v>0</v>
      </c>
      <c r="R1742" s="23" t="b">
        <v>1</v>
      </c>
      <c r="S1742" s="74"/>
      <c r="T1742" s="16"/>
      <c r="U1742" s="16"/>
      <c r="V1742" s="16"/>
      <c r="W1742" s="16"/>
      <c r="X1742" s="21"/>
      <c r="Y1742" s="16"/>
      <c r="Z1742" s="16"/>
      <c r="AA1742" s="16"/>
      <c r="AB1742" s="16"/>
      <c r="AC1742" s="16"/>
      <c r="AD1742" s="16"/>
      <c r="AE1742" s="16"/>
      <c r="AF1742" s="16"/>
      <c r="AG1742" s="16"/>
      <c r="AH1742" s="19"/>
      <c r="AI1742" s="25"/>
      <c r="AJ1742" s="27"/>
      <c r="AK1742" s="27"/>
      <c r="AL1742" s="27"/>
      <c r="AM1742" s="27"/>
      <c r="AN1742" s="27"/>
      <c r="AO1742" s="28"/>
      <c r="AP1742" s="27"/>
      <c r="AQ1742" s="27"/>
      <c r="AR1742" s="27"/>
      <c r="AS1742" s="27"/>
      <c r="AT1742" s="27"/>
      <c r="AU1742" s="27"/>
      <c r="AV1742" s="27"/>
      <c r="AW1742" s="27"/>
      <c r="AX1742" s="27"/>
      <c r="AY1742" s="27"/>
      <c r="AZ1742" s="29"/>
    </row>
    <row r="1743">
      <c r="A1743" s="9" t="s">
        <v>8139</v>
      </c>
      <c r="B1743" s="42" t="s">
        <v>8140</v>
      </c>
      <c r="C1743" s="48" t="s">
        <v>8141</v>
      </c>
      <c r="D1743" s="50" t="s">
        <v>8142</v>
      </c>
      <c r="E1743" s="12">
        <v>1.0</v>
      </c>
      <c r="F1743" s="10"/>
      <c r="G1743" s="14" t="s">
        <v>8143</v>
      </c>
      <c r="H1743" s="15" t="b">
        <v>1</v>
      </c>
      <c r="I1743" s="16" t="b">
        <v>0</v>
      </c>
      <c r="J1743" s="16" t="b">
        <v>0</v>
      </c>
      <c r="K1743" s="16" t="b">
        <v>0</v>
      </c>
      <c r="L1743" s="17" t="b">
        <v>0</v>
      </c>
      <c r="M1743" s="18" t="s">
        <v>8144</v>
      </c>
      <c r="N1743" s="40"/>
      <c r="O1743" s="40"/>
      <c r="P1743" s="21" t="b">
        <v>0</v>
      </c>
      <c r="Q1743" s="22" t="b">
        <v>1</v>
      </c>
      <c r="R1743" s="23" t="b">
        <v>1</v>
      </c>
      <c r="X1743" s="39"/>
      <c r="AI1743" s="41"/>
      <c r="AO1743" s="40"/>
    </row>
    <row r="1744">
      <c r="A1744" s="45" t="s">
        <v>8145</v>
      </c>
      <c r="B1744" s="45" t="s">
        <v>8146</v>
      </c>
      <c r="C1744" s="55">
        <v>4.47950844384E11</v>
      </c>
      <c r="D1744" s="56" t="s">
        <v>8147</v>
      </c>
      <c r="E1744" s="34">
        <v>4.0</v>
      </c>
      <c r="F1744" s="56" t="s">
        <v>8148</v>
      </c>
      <c r="G1744" s="57" t="s">
        <v>8149</v>
      </c>
      <c r="H1744" s="21" t="b">
        <v>0</v>
      </c>
      <c r="I1744" s="22" t="b">
        <v>1</v>
      </c>
      <c r="J1744" s="16" t="b">
        <v>0</v>
      </c>
      <c r="K1744" s="16" t="b">
        <v>0</v>
      </c>
      <c r="L1744" s="17" t="b">
        <v>0</v>
      </c>
      <c r="M1744" s="18"/>
      <c r="N1744" s="40"/>
      <c r="O1744" s="40"/>
      <c r="P1744" s="21" t="b">
        <v>0</v>
      </c>
      <c r="Q1744" s="16" t="b">
        <v>0</v>
      </c>
      <c r="R1744" s="17" t="b">
        <v>0</v>
      </c>
      <c r="S1744" s="74" t="b">
        <v>0</v>
      </c>
      <c r="T1744" s="22" t="b">
        <v>1</v>
      </c>
      <c r="U1744" s="22" t="b">
        <v>1</v>
      </c>
      <c r="V1744" s="22" t="b">
        <v>1</v>
      </c>
      <c r="W1744" s="16" t="b">
        <v>0</v>
      </c>
      <c r="X1744" s="21" t="b">
        <v>0</v>
      </c>
      <c r="Y1744" s="22" t="b">
        <v>1</v>
      </c>
      <c r="Z1744" s="22" t="b">
        <v>1</v>
      </c>
      <c r="AA1744" s="22" t="b">
        <v>1</v>
      </c>
      <c r="AB1744" s="22" t="b">
        <v>1</v>
      </c>
      <c r="AC1744" s="22" t="b">
        <v>1</v>
      </c>
      <c r="AD1744" s="16" t="b">
        <v>0</v>
      </c>
      <c r="AE1744" s="22" t="b">
        <v>1</v>
      </c>
      <c r="AF1744" s="16" t="b">
        <v>0</v>
      </c>
      <c r="AG1744" s="16" t="b">
        <v>0</v>
      </c>
      <c r="AH1744" s="19" t="s">
        <v>101</v>
      </c>
      <c r="AI1744" s="25" t="s">
        <v>8150</v>
      </c>
      <c r="AO1744" s="40"/>
    </row>
    <row r="1745">
      <c r="A1745" s="9" t="s">
        <v>8151</v>
      </c>
      <c r="B1745" s="10"/>
      <c r="C1745" s="48" t="s">
        <v>8152</v>
      </c>
      <c r="E1745" s="12">
        <v>150.0</v>
      </c>
      <c r="F1745" s="13" t="s">
        <v>8153</v>
      </c>
      <c r="G1745" s="14" t="s">
        <v>8154</v>
      </c>
      <c r="H1745" s="15" t="b">
        <v>1</v>
      </c>
      <c r="I1745" s="16" t="b">
        <v>0</v>
      </c>
      <c r="J1745" s="16" t="b">
        <v>0</v>
      </c>
      <c r="K1745" s="16" t="b">
        <v>0</v>
      </c>
      <c r="L1745" s="17" t="b">
        <v>0</v>
      </c>
      <c r="M1745" s="18" t="s">
        <v>8155</v>
      </c>
      <c r="N1745" s="20"/>
      <c r="O1745" s="20"/>
      <c r="P1745" s="15" t="b">
        <v>1</v>
      </c>
      <c r="Q1745" s="22" t="b">
        <v>1</v>
      </c>
      <c r="R1745" s="23" t="b">
        <v>1</v>
      </c>
      <c r="S1745" s="74"/>
      <c r="T1745" s="16"/>
      <c r="U1745" s="16"/>
      <c r="V1745" s="16"/>
      <c r="W1745" s="16"/>
      <c r="X1745" s="21"/>
      <c r="Y1745" s="16"/>
      <c r="Z1745" s="16"/>
      <c r="AA1745" s="16"/>
      <c r="AB1745" s="16"/>
      <c r="AC1745" s="16"/>
      <c r="AD1745" s="16"/>
      <c r="AE1745" s="16"/>
      <c r="AF1745" s="16"/>
      <c r="AG1745" s="16"/>
      <c r="AH1745" s="19"/>
      <c r="AI1745" s="25"/>
      <c r="AJ1745" s="27"/>
      <c r="AK1745" s="27"/>
      <c r="AL1745" s="27"/>
      <c r="AM1745" s="27"/>
      <c r="AN1745" s="27"/>
      <c r="AO1745" s="28"/>
      <c r="AP1745" s="27"/>
      <c r="AQ1745" s="27"/>
      <c r="AR1745" s="27"/>
      <c r="AS1745" s="27"/>
      <c r="AT1745" s="27"/>
      <c r="AU1745" s="27"/>
      <c r="AV1745" s="27"/>
      <c r="AW1745" s="27"/>
      <c r="AX1745" s="27"/>
      <c r="AY1745" s="27"/>
      <c r="AZ1745" s="29"/>
    </row>
    <row r="1746">
      <c r="A1746" s="45" t="s">
        <v>8156</v>
      </c>
      <c r="B1746" s="45" t="s">
        <v>8157</v>
      </c>
      <c r="C1746" s="59"/>
      <c r="D1746" s="19"/>
      <c r="E1746" s="34">
        <v>2000.0</v>
      </c>
      <c r="F1746" s="56" t="s">
        <v>8158</v>
      </c>
      <c r="G1746" s="57" t="s">
        <v>8159</v>
      </c>
      <c r="H1746" s="21" t="b">
        <v>0</v>
      </c>
      <c r="I1746" s="22" t="b">
        <v>1</v>
      </c>
      <c r="J1746" s="16" t="b">
        <v>0</v>
      </c>
      <c r="K1746" s="16" t="b">
        <v>0</v>
      </c>
      <c r="L1746" s="17" t="b">
        <v>0</v>
      </c>
      <c r="M1746" s="18"/>
      <c r="N1746" s="40"/>
      <c r="O1746" s="40"/>
      <c r="P1746" s="15" t="b">
        <v>1</v>
      </c>
      <c r="Q1746" s="22" t="b">
        <v>1</v>
      </c>
      <c r="R1746" s="23" t="b">
        <v>1</v>
      </c>
      <c r="S1746" s="75" t="b">
        <v>1</v>
      </c>
      <c r="T1746" s="22" t="b">
        <v>1</v>
      </c>
      <c r="U1746" s="16" t="b">
        <v>0</v>
      </c>
      <c r="V1746" s="16" t="b">
        <v>0</v>
      </c>
      <c r="W1746" s="16" t="b">
        <v>0</v>
      </c>
      <c r="X1746" s="21" t="b">
        <v>0</v>
      </c>
      <c r="Y1746" s="16" t="b">
        <v>0</v>
      </c>
      <c r="Z1746" s="16" t="b">
        <v>0</v>
      </c>
      <c r="AA1746" s="16" t="b">
        <v>0</v>
      </c>
      <c r="AB1746" s="22" t="b">
        <v>1</v>
      </c>
      <c r="AC1746" s="16" t="b">
        <v>0</v>
      </c>
      <c r="AD1746" s="16" t="b">
        <v>0</v>
      </c>
      <c r="AE1746" s="16" t="b">
        <v>0</v>
      </c>
      <c r="AF1746" s="16" t="b">
        <v>0</v>
      </c>
      <c r="AG1746" s="16" t="b">
        <v>0</v>
      </c>
      <c r="AH1746" s="19" t="s">
        <v>101</v>
      </c>
      <c r="AI1746" s="25" t="s">
        <v>8160</v>
      </c>
      <c r="AO1746" s="40"/>
    </row>
    <row r="1747">
      <c r="A1747" s="30" t="s">
        <v>8161</v>
      </c>
      <c r="B1747" s="37"/>
      <c r="C1747" s="44" t="s">
        <v>8162</v>
      </c>
      <c r="D1747" s="33"/>
      <c r="E1747" s="34">
        <v>2.0</v>
      </c>
      <c r="F1747" s="35"/>
      <c r="G1747" s="36" t="s">
        <v>8163</v>
      </c>
      <c r="H1747" s="21" t="b">
        <v>0</v>
      </c>
      <c r="I1747" s="16" t="b">
        <v>0</v>
      </c>
      <c r="J1747" s="16" t="b">
        <v>0</v>
      </c>
      <c r="K1747" s="16" t="b">
        <v>0</v>
      </c>
      <c r="L1747" s="23" t="b">
        <v>1</v>
      </c>
      <c r="M1747" s="18" t="s">
        <v>8164</v>
      </c>
      <c r="N1747" s="38"/>
      <c r="O1747" s="38"/>
      <c r="P1747" s="21" t="b">
        <v>0</v>
      </c>
      <c r="Q1747" s="16" t="b">
        <v>0</v>
      </c>
      <c r="R1747" s="17" t="b">
        <v>0</v>
      </c>
      <c r="X1747" s="39"/>
      <c r="AI1747" s="41"/>
      <c r="AJ1747" s="27" t="b">
        <v>0</v>
      </c>
      <c r="AK1747" s="27" t="b">
        <v>0</v>
      </c>
      <c r="AL1747" s="27" t="b">
        <v>0</v>
      </c>
      <c r="AM1747" s="27" t="b">
        <v>0</v>
      </c>
      <c r="AN1747" s="27" t="b">
        <v>0</v>
      </c>
      <c r="AO1747" s="28" t="b">
        <v>0</v>
      </c>
      <c r="AP1747" s="27" t="b">
        <v>0</v>
      </c>
      <c r="AQ1747" s="27" t="b">
        <v>0</v>
      </c>
      <c r="AR1747" s="27" t="b">
        <v>0</v>
      </c>
      <c r="AS1747" s="27" t="b">
        <v>0</v>
      </c>
      <c r="AT1747" s="27" t="b">
        <v>0</v>
      </c>
      <c r="AU1747" s="27" t="b">
        <v>0</v>
      </c>
      <c r="AV1747" s="27" t="b">
        <v>0</v>
      </c>
      <c r="AW1747" s="27" t="b">
        <v>0</v>
      </c>
      <c r="AX1747" s="27" t="b">
        <v>0</v>
      </c>
      <c r="AY1747" s="27" t="b">
        <v>0</v>
      </c>
      <c r="AZ1747" s="29"/>
    </row>
    <row r="1748">
      <c r="A1748" s="45" t="s">
        <v>8165</v>
      </c>
      <c r="B1748" s="45" t="s">
        <v>8166</v>
      </c>
      <c r="C1748" s="55">
        <v>4.6733304E10</v>
      </c>
      <c r="D1748" s="19"/>
      <c r="E1748" s="34">
        <v>1.0</v>
      </c>
      <c r="F1748" s="45"/>
      <c r="G1748" s="57" t="s">
        <v>8167</v>
      </c>
      <c r="H1748" s="21" t="b">
        <v>0</v>
      </c>
      <c r="I1748" s="22" t="b">
        <v>1</v>
      </c>
      <c r="J1748" s="16" t="b">
        <v>0</v>
      </c>
      <c r="K1748" s="16" t="b">
        <v>0</v>
      </c>
      <c r="L1748" s="17" t="b">
        <v>0</v>
      </c>
      <c r="M1748" s="18"/>
      <c r="N1748" s="40"/>
      <c r="O1748" s="40"/>
      <c r="P1748" s="21" t="b">
        <v>0</v>
      </c>
      <c r="Q1748" s="16" t="b">
        <v>0</v>
      </c>
      <c r="R1748" s="17" t="b">
        <v>0</v>
      </c>
      <c r="S1748" s="75" t="b">
        <v>1</v>
      </c>
      <c r="T1748" s="22" t="b">
        <v>1</v>
      </c>
      <c r="U1748" s="16" t="b">
        <v>0</v>
      </c>
      <c r="V1748" s="16" t="b">
        <v>0</v>
      </c>
      <c r="W1748" s="16" t="b">
        <v>0</v>
      </c>
      <c r="X1748" s="21" t="b">
        <v>0</v>
      </c>
      <c r="Y1748" s="16" t="b">
        <v>0</v>
      </c>
      <c r="Z1748" s="16" t="b">
        <v>0</v>
      </c>
      <c r="AA1748" s="16" t="b">
        <v>0</v>
      </c>
      <c r="AB1748" s="22" t="b">
        <v>1</v>
      </c>
      <c r="AC1748" s="16" t="b">
        <v>0</v>
      </c>
      <c r="AD1748" s="16" t="b">
        <v>0</v>
      </c>
      <c r="AE1748" s="16" t="b">
        <v>0</v>
      </c>
      <c r="AF1748" s="16" t="b">
        <v>0</v>
      </c>
      <c r="AG1748" s="16" t="b">
        <v>0</v>
      </c>
      <c r="AH1748" s="19" t="s">
        <v>101</v>
      </c>
      <c r="AI1748" s="25" t="s">
        <v>8168</v>
      </c>
      <c r="AO1748" s="40"/>
    </row>
    <row r="1749">
      <c r="A1749" s="9" t="s">
        <v>8169</v>
      </c>
      <c r="B1749" s="10"/>
      <c r="C1749" s="48" t="s">
        <v>8170</v>
      </c>
      <c r="E1749" s="12">
        <v>11.0</v>
      </c>
      <c r="F1749" s="42" t="s">
        <v>8171</v>
      </c>
      <c r="G1749" s="14" t="s">
        <v>8172</v>
      </c>
      <c r="H1749" s="15" t="b">
        <v>1</v>
      </c>
      <c r="I1749" s="16" t="b">
        <v>0</v>
      </c>
      <c r="J1749" s="16" t="b">
        <v>0</v>
      </c>
      <c r="K1749" s="16" t="b">
        <v>0</v>
      </c>
      <c r="L1749" s="17" t="b">
        <v>0</v>
      </c>
      <c r="M1749" s="18" t="s">
        <v>1761</v>
      </c>
      <c r="N1749" s="40"/>
      <c r="O1749" s="40"/>
      <c r="P1749" s="21" t="b">
        <v>0</v>
      </c>
      <c r="Q1749" s="16" t="b">
        <v>0</v>
      </c>
      <c r="R1749" s="23" t="b">
        <v>1</v>
      </c>
      <c r="X1749" s="39"/>
      <c r="AI1749" s="41"/>
      <c r="AO1749" s="40"/>
    </row>
    <row r="1750">
      <c r="A1750" s="9" t="s">
        <v>8173</v>
      </c>
      <c r="B1750" s="10"/>
      <c r="C1750" s="48" t="s">
        <v>8174</v>
      </c>
      <c r="E1750" s="12">
        <v>10.0</v>
      </c>
      <c r="F1750" s="10"/>
      <c r="G1750" s="14" t="s">
        <v>8175</v>
      </c>
      <c r="H1750" s="15" t="b">
        <v>1</v>
      </c>
      <c r="I1750" s="16" t="b">
        <v>0</v>
      </c>
      <c r="J1750" s="16" t="b">
        <v>0</v>
      </c>
      <c r="K1750" s="16" t="b">
        <v>0</v>
      </c>
      <c r="L1750" s="17" t="b">
        <v>0</v>
      </c>
      <c r="M1750" s="18" t="s">
        <v>8176</v>
      </c>
      <c r="N1750" s="40"/>
      <c r="O1750" s="40"/>
      <c r="P1750" s="15" t="b">
        <v>1</v>
      </c>
      <c r="Q1750" s="22" t="b">
        <v>1</v>
      </c>
      <c r="R1750" s="23" t="b">
        <v>1</v>
      </c>
      <c r="X1750" s="39"/>
      <c r="AI1750" s="41"/>
      <c r="AO1750" s="40"/>
    </row>
    <row r="1751">
      <c r="A1751" s="9" t="s">
        <v>8177</v>
      </c>
      <c r="B1751" s="10"/>
      <c r="C1751" s="11"/>
      <c r="D1751" s="50" t="s">
        <v>8178</v>
      </c>
      <c r="E1751" s="12" t="s">
        <v>8179</v>
      </c>
      <c r="F1751" s="10"/>
      <c r="G1751" s="14" t="s">
        <v>8180</v>
      </c>
      <c r="H1751" s="15" t="b">
        <v>1</v>
      </c>
      <c r="I1751" s="16" t="b">
        <v>0</v>
      </c>
      <c r="J1751" s="16" t="b">
        <v>0</v>
      </c>
      <c r="K1751" s="16" t="b">
        <v>0</v>
      </c>
      <c r="L1751" s="17" t="b">
        <v>0</v>
      </c>
      <c r="M1751" s="18" t="s">
        <v>8181</v>
      </c>
      <c r="N1751" s="40"/>
      <c r="O1751" s="40"/>
      <c r="P1751" s="21" t="b">
        <v>0</v>
      </c>
      <c r="Q1751" s="16" t="b">
        <v>0</v>
      </c>
      <c r="R1751" s="17" t="b">
        <v>0</v>
      </c>
      <c r="X1751" s="39"/>
      <c r="AI1751" s="41"/>
      <c r="AO1751" s="40"/>
    </row>
    <row r="1752">
      <c r="A1752" s="45" t="s">
        <v>8182</v>
      </c>
      <c r="B1752" s="37" t="s">
        <v>8183</v>
      </c>
      <c r="C1752" s="67"/>
      <c r="D1752" s="29"/>
      <c r="E1752" s="46">
        <v>5.0</v>
      </c>
      <c r="F1752" s="37" t="s">
        <v>8184</v>
      </c>
      <c r="G1752" s="47" t="s">
        <v>8185</v>
      </c>
      <c r="H1752" s="21" t="b">
        <v>0</v>
      </c>
      <c r="I1752" s="16" t="b">
        <v>0</v>
      </c>
      <c r="J1752" s="22" t="b">
        <v>1</v>
      </c>
      <c r="K1752" s="16" t="b">
        <v>0</v>
      </c>
      <c r="L1752" s="17" t="b">
        <v>0</v>
      </c>
      <c r="M1752" s="18"/>
      <c r="N1752" s="40"/>
      <c r="O1752" s="40"/>
      <c r="P1752" s="66" t="b">
        <v>1</v>
      </c>
      <c r="Q1752" s="27" t="b">
        <v>0</v>
      </c>
      <c r="R1752" s="28" t="b">
        <v>0</v>
      </c>
      <c r="X1752" s="39"/>
      <c r="AI1752" s="41"/>
      <c r="AJ1752" s="63" t="b">
        <v>1</v>
      </c>
      <c r="AK1752" s="63" t="b">
        <v>1</v>
      </c>
      <c r="AL1752" s="63" t="b">
        <v>1</v>
      </c>
      <c r="AM1752" s="27" t="b">
        <v>0</v>
      </c>
      <c r="AN1752" s="27" t="b">
        <v>0</v>
      </c>
      <c r="AO1752" s="28" t="b">
        <v>0</v>
      </c>
      <c r="AP1752" s="27" t="b">
        <v>0</v>
      </c>
      <c r="AQ1752" s="63" t="b">
        <v>1</v>
      </c>
      <c r="AR1752" s="27" t="b">
        <v>0</v>
      </c>
      <c r="AS1752" s="27" t="b">
        <v>0</v>
      </c>
      <c r="AT1752" s="27" t="b">
        <v>0</v>
      </c>
      <c r="AU1752" s="27" t="b">
        <v>0</v>
      </c>
      <c r="AV1752" s="27" t="b">
        <v>0</v>
      </c>
      <c r="AW1752" s="27" t="b">
        <v>0</v>
      </c>
      <c r="AX1752" s="27" t="b">
        <v>0</v>
      </c>
      <c r="AY1752" s="27" t="b">
        <v>0</v>
      </c>
      <c r="AZ1752" s="29" t="s">
        <v>101</v>
      </c>
    </row>
    <row r="1753">
      <c r="A1753" s="9" t="s">
        <v>8186</v>
      </c>
      <c r="B1753" s="42" t="s">
        <v>8187</v>
      </c>
      <c r="C1753" s="48" t="s">
        <v>8188</v>
      </c>
      <c r="E1753" s="12">
        <v>70.0</v>
      </c>
      <c r="F1753" s="13" t="s">
        <v>8189</v>
      </c>
      <c r="G1753" s="14" t="s">
        <v>8190</v>
      </c>
      <c r="H1753" s="15" t="b">
        <v>1</v>
      </c>
      <c r="I1753" s="16" t="b">
        <v>0</v>
      </c>
      <c r="J1753" s="16" t="b">
        <v>0</v>
      </c>
      <c r="K1753" s="16" t="b">
        <v>0</v>
      </c>
      <c r="L1753" s="17" t="b">
        <v>0</v>
      </c>
      <c r="M1753" s="18" t="s">
        <v>5588</v>
      </c>
      <c r="N1753" s="40"/>
      <c r="O1753" s="40"/>
      <c r="P1753" s="21" t="b">
        <v>0</v>
      </c>
      <c r="Q1753" s="22" t="b">
        <v>1</v>
      </c>
      <c r="R1753" s="23" t="b">
        <v>1</v>
      </c>
      <c r="X1753" s="39"/>
      <c r="AI1753" s="41"/>
      <c r="AO1753" s="40"/>
    </row>
    <row r="1754">
      <c r="A1754" s="9" t="s">
        <v>8191</v>
      </c>
      <c r="B1754" s="42" t="s">
        <v>8192</v>
      </c>
      <c r="C1754" s="48" t="s">
        <v>8193</v>
      </c>
      <c r="D1754" s="50" t="s">
        <v>8194</v>
      </c>
      <c r="E1754" s="12" t="s">
        <v>8195</v>
      </c>
      <c r="F1754" s="13" t="s">
        <v>8196</v>
      </c>
      <c r="G1754" s="14" t="s">
        <v>8197</v>
      </c>
      <c r="H1754" s="15" t="b">
        <v>1</v>
      </c>
      <c r="I1754" s="16" t="b">
        <v>0</v>
      </c>
      <c r="J1754" s="16" t="b">
        <v>0</v>
      </c>
      <c r="K1754" s="16" t="b">
        <v>0</v>
      </c>
      <c r="L1754" s="17" t="b">
        <v>0</v>
      </c>
      <c r="M1754" s="18" t="s">
        <v>5233</v>
      </c>
      <c r="N1754" s="40"/>
      <c r="O1754" s="40"/>
      <c r="P1754" s="15" t="b">
        <v>1</v>
      </c>
      <c r="Q1754" s="22" t="b">
        <v>1</v>
      </c>
      <c r="R1754" s="23" t="b">
        <v>1</v>
      </c>
      <c r="X1754" s="39"/>
      <c r="AI1754" s="41"/>
      <c r="AO1754" s="40"/>
    </row>
    <row r="1755">
      <c r="A1755" s="9" t="s">
        <v>8198</v>
      </c>
      <c r="B1755" s="42" t="s">
        <v>8199</v>
      </c>
      <c r="C1755" s="11"/>
      <c r="E1755" s="12">
        <v>6.0</v>
      </c>
      <c r="F1755" s="42" t="s">
        <v>8199</v>
      </c>
      <c r="G1755" s="14" t="s">
        <v>8200</v>
      </c>
      <c r="H1755" s="15" t="b">
        <v>1</v>
      </c>
      <c r="I1755" s="16" t="b">
        <v>0</v>
      </c>
      <c r="J1755" s="16" t="b">
        <v>0</v>
      </c>
      <c r="K1755" s="16" t="b">
        <v>0</v>
      </c>
      <c r="L1755" s="17" t="b">
        <v>0</v>
      </c>
      <c r="M1755" s="18" t="s">
        <v>8201</v>
      </c>
      <c r="N1755" s="40"/>
      <c r="O1755" s="40"/>
      <c r="P1755" s="15" t="b">
        <v>1</v>
      </c>
      <c r="Q1755" s="16" t="b">
        <v>0</v>
      </c>
      <c r="R1755" s="17" t="b">
        <v>0</v>
      </c>
      <c r="X1755" s="39"/>
      <c r="AI1755" s="41"/>
      <c r="AO1755" s="40"/>
    </row>
    <row r="1756">
      <c r="A1756" s="45" t="s">
        <v>8202</v>
      </c>
      <c r="B1756" s="45"/>
      <c r="C1756" s="55" t="s">
        <v>8203</v>
      </c>
      <c r="D1756" s="19"/>
      <c r="E1756" s="34" t="s">
        <v>277</v>
      </c>
      <c r="F1756" s="45"/>
      <c r="G1756" s="57" t="s">
        <v>277</v>
      </c>
      <c r="H1756" s="21" t="b">
        <v>0</v>
      </c>
      <c r="I1756" s="22" t="b">
        <v>1</v>
      </c>
      <c r="J1756" s="16" t="b">
        <v>0</v>
      </c>
      <c r="K1756" s="16" t="b">
        <v>0</v>
      </c>
      <c r="L1756" s="17" t="b">
        <v>0</v>
      </c>
      <c r="M1756" s="18"/>
      <c r="N1756" s="40"/>
      <c r="O1756" s="40"/>
      <c r="P1756" s="21" t="b">
        <v>0</v>
      </c>
      <c r="Q1756" s="16" t="b">
        <v>0</v>
      </c>
      <c r="R1756" s="17" t="b">
        <v>0</v>
      </c>
      <c r="S1756" s="75" t="b">
        <v>1</v>
      </c>
      <c r="T1756" s="22" t="b">
        <v>1</v>
      </c>
      <c r="U1756" s="22" t="b">
        <v>1</v>
      </c>
      <c r="V1756" s="16" t="b">
        <v>0</v>
      </c>
      <c r="W1756" s="16" t="b">
        <v>0</v>
      </c>
      <c r="X1756" s="15" t="b">
        <v>1</v>
      </c>
      <c r="Y1756" s="16" t="b">
        <v>0</v>
      </c>
      <c r="Z1756" s="16" t="b">
        <v>0</v>
      </c>
      <c r="AA1756" s="16" t="b">
        <v>0</v>
      </c>
      <c r="AB1756" s="16" t="b">
        <v>0</v>
      </c>
      <c r="AC1756" s="16" t="b">
        <v>0</v>
      </c>
      <c r="AD1756" s="16" t="b">
        <v>0</v>
      </c>
      <c r="AE1756" s="16" t="b">
        <v>0</v>
      </c>
      <c r="AF1756" s="16" t="b">
        <v>0</v>
      </c>
      <c r="AG1756" s="16" t="b">
        <v>0</v>
      </c>
      <c r="AH1756" s="19" t="s">
        <v>101</v>
      </c>
      <c r="AI1756" s="25" t="s">
        <v>8204</v>
      </c>
      <c r="AO1756" s="40"/>
    </row>
    <row r="1757">
      <c r="A1757" s="45" t="s">
        <v>8205</v>
      </c>
      <c r="B1757" s="45" t="s">
        <v>8206</v>
      </c>
      <c r="C1757" s="59"/>
      <c r="D1757" s="19"/>
      <c r="E1757" s="34">
        <v>5.0</v>
      </c>
      <c r="F1757" s="56" t="s">
        <v>8207</v>
      </c>
      <c r="G1757" s="57"/>
      <c r="H1757" s="21" t="b">
        <v>0</v>
      </c>
      <c r="I1757" s="22" t="b">
        <v>1</v>
      </c>
      <c r="J1757" s="16" t="b">
        <v>0</v>
      </c>
      <c r="K1757" s="16" t="b">
        <v>0</v>
      </c>
      <c r="L1757" s="17" t="b">
        <v>0</v>
      </c>
      <c r="M1757" s="18"/>
      <c r="N1757" s="40"/>
      <c r="O1757" s="40"/>
      <c r="P1757" s="21" t="b">
        <v>0</v>
      </c>
      <c r="Q1757" s="16" t="b">
        <v>0</v>
      </c>
      <c r="R1757" s="23" t="b">
        <v>1</v>
      </c>
      <c r="S1757" s="75" t="b">
        <v>1</v>
      </c>
      <c r="T1757" s="22" t="b">
        <v>1</v>
      </c>
      <c r="U1757" s="16" t="b">
        <v>0</v>
      </c>
      <c r="V1757" s="16" t="b">
        <v>0</v>
      </c>
      <c r="W1757" s="16" t="b">
        <v>0</v>
      </c>
      <c r="X1757" s="15" t="b">
        <v>1</v>
      </c>
      <c r="Y1757" s="16" t="b">
        <v>0</v>
      </c>
      <c r="Z1757" s="16" t="b">
        <v>0</v>
      </c>
      <c r="AA1757" s="16" t="b">
        <v>0</v>
      </c>
      <c r="AB1757" s="16" t="b">
        <v>0</v>
      </c>
      <c r="AC1757" s="16" t="b">
        <v>0</v>
      </c>
      <c r="AD1757" s="16" t="b">
        <v>0</v>
      </c>
      <c r="AE1757" s="16" t="b">
        <v>0</v>
      </c>
      <c r="AF1757" s="16" t="b">
        <v>0</v>
      </c>
      <c r="AG1757" s="22" t="b">
        <v>1</v>
      </c>
      <c r="AH1757" s="19" t="s">
        <v>101</v>
      </c>
      <c r="AI1757" s="25" t="s">
        <v>568</v>
      </c>
      <c r="AO1757" s="40"/>
    </row>
    <row r="1758">
      <c r="A1758" s="30" t="s">
        <v>8208</v>
      </c>
      <c r="B1758" s="31" t="s">
        <v>8209</v>
      </c>
      <c r="C1758" s="32"/>
      <c r="D1758" s="54" t="s">
        <v>8210</v>
      </c>
      <c r="E1758" s="34">
        <v>120.0</v>
      </c>
      <c r="F1758" s="35" t="s">
        <v>8211</v>
      </c>
      <c r="G1758" s="36" t="s">
        <v>8212</v>
      </c>
      <c r="H1758" s="21" t="b">
        <v>0</v>
      </c>
      <c r="I1758" s="16" t="b">
        <v>0</v>
      </c>
      <c r="J1758" s="16" t="b">
        <v>0</v>
      </c>
      <c r="K1758" s="16" t="b">
        <v>0</v>
      </c>
      <c r="L1758" s="23" t="b">
        <v>1</v>
      </c>
      <c r="M1758" s="18" t="s">
        <v>8213</v>
      </c>
      <c r="N1758" s="38"/>
      <c r="O1758" s="38"/>
      <c r="P1758" s="21" t="b">
        <v>0</v>
      </c>
      <c r="Q1758" s="16" t="b">
        <v>0</v>
      </c>
      <c r="R1758" s="17" t="b">
        <v>0</v>
      </c>
      <c r="X1758" s="39"/>
      <c r="AI1758" s="41"/>
      <c r="AJ1758" s="27" t="b">
        <v>0</v>
      </c>
      <c r="AK1758" s="27" t="b">
        <v>0</v>
      </c>
      <c r="AL1758" s="27" t="b">
        <v>0</v>
      </c>
      <c r="AM1758" s="27" t="b">
        <v>0</v>
      </c>
      <c r="AN1758" s="27" t="b">
        <v>0</v>
      </c>
      <c r="AO1758" s="28" t="b">
        <v>0</v>
      </c>
      <c r="AP1758" s="27" t="b">
        <v>0</v>
      </c>
      <c r="AQ1758" s="27" t="b">
        <v>0</v>
      </c>
      <c r="AR1758" s="27" t="b">
        <v>0</v>
      </c>
      <c r="AS1758" s="27" t="b">
        <v>0</v>
      </c>
      <c r="AT1758" s="27" t="b">
        <v>0</v>
      </c>
      <c r="AU1758" s="27" t="b">
        <v>0</v>
      </c>
      <c r="AV1758" s="27" t="b">
        <v>0</v>
      </c>
      <c r="AW1758" s="27" t="b">
        <v>0</v>
      </c>
      <c r="AX1758" s="27" t="b">
        <v>0</v>
      </c>
      <c r="AY1758" s="27" t="b">
        <v>0</v>
      </c>
      <c r="AZ1758" s="29"/>
    </row>
    <row r="1759">
      <c r="A1759" s="9" t="s">
        <v>8214</v>
      </c>
      <c r="B1759" s="10"/>
      <c r="C1759" s="11"/>
      <c r="D1759" s="50" t="s">
        <v>8215</v>
      </c>
      <c r="E1759" s="12" t="s">
        <v>8216</v>
      </c>
      <c r="F1759" s="42" t="s">
        <v>8217</v>
      </c>
      <c r="G1759" s="14" t="s">
        <v>8218</v>
      </c>
      <c r="H1759" s="15" t="b">
        <v>1</v>
      </c>
      <c r="I1759" s="16" t="b">
        <v>0</v>
      </c>
      <c r="J1759" s="16" t="b">
        <v>0</v>
      </c>
      <c r="K1759" s="16" t="b">
        <v>0</v>
      </c>
      <c r="L1759" s="17" t="b">
        <v>0</v>
      </c>
      <c r="M1759" s="18" t="s">
        <v>8219</v>
      </c>
      <c r="N1759" s="40"/>
      <c r="O1759" s="40"/>
      <c r="P1759" s="15" t="b">
        <v>1</v>
      </c>
      <c r="Q1759" s="16" t="b">
        <v>0</v>
      </c>
      <c r="R1759" s="17" t="b">
        <v>0</v>
      </c>
      <c r="X1759" s="39"/>
      <c r="AI1759" s="41"/>
      <c r="AJ1759" s="27"/>
      <c r="AK1759" s="27"/>
      <c r="AL1759" s="27"/>
      <c r="AM1759" s="27"/>
      <c r="AN1759" s="27"/>
      <c r="AO1759" s="28"/>
      <c r="AP1759" s="27"/>
      <c r="AQ1759" s="27"/>
      <c r="AR1759" s="27"/>
      <c r="AS1759" s="27"/>
      <c r="AT1759" s="27"/>
      <c r="AU1759" s="27"/>
      <c r="AV1759" s="27"/>
      <c r="AW1759" s="27"/>
      <c r="AX1759" s="27"/>
      <c r="AY1759" s="27"/>
      <c r="AZ1759" s="29"/>
    </row>
    <row r="1760">
      <c r="A1760" s="45" t="s">
        <v>8220</v>
      </c>
      <c r="B1760" s="45" t="s">
        <v>8221</v>
      </c>
      <c r="C1760" s="55" t="s">
        <v>8222</v>
      </c>
      <c r="D1760" s="19"/>
      <c r="E1760" s="34">
        <v>15.0</v>
      </c>
      <c r="F1760" s="56" t="s">
        <v>8223</v>
      </c>
      <c r="G1760" s="57" t="s">
        <v>8224</v>
      </c>
      <c r="H1760" s="21" t="b">
        <v>0</v>
      </c>
      <c r="I1760" s="22" t="b">
        <v>1</v>
      </c>
      <c r="J1760" s="16" t="b">
        <v>0</v>
      </c>
      <c r="K1760" s="16" t="b">
        <v>0</v>
      </c>
      <c r="L1760" s="17" t="b">
        <v>0</v>
      </c>
      <c r="M1760" s="18"/>
      <c r="N1760" s="40"/>
      <c r="O1760" s="40"/>
      <c r="P1760" s="21" t="b">
        <v>0</v>
      </c>
      <c r="Q1760" s="16" t="b">
        <v>0</v>
      </c>
      <c r="R1760" s="17" t="b">
        <v>0</v>
      </c>
      <c r="S1760" s="75" t="b">
        <v>1</v>
      </c>
      <c r="T1760" s="22" t="b">
        <v>1</v>
      </c>
      <c r="U1760" s="22" t="b">
        <v>1</v>
      </c>
      <c r="V1760" s="16" t="b">
        <v>0</v>
      </c>
      <c r="W1760" s="16" t="b">
        <v>0</v>
      </c>
      <c r="X1760" s="15" t="b">
        <v>1</v>
      </c>
      <c r="Y1760" s="16" t="b">
        <v>0</v>
      </c>
      <c r="Z1760" s="16" t="b">
        <v>0</v>
      </c>
      <c r="AA1760" s="16" t="b">
        <v>0</v>
      </c>
      <c r="AB1760" s="16" t="b">
        <v>0</v>
      </c>
      <c r="AC1760" s="16" t="b">
        <v>0</v>
      </c>
      <c r="AD1760" s="16" t="b">
        <v>0</v>
      </c>
      <c r="AE1760" s="16" t="b">
        <v>0</v>
      </c>
      <c r="AF1760" s="16" t="b">
        <v>0</v>
      </c>
      <c r="AG1760" s="16" t="b">
        <v>0</v>
      </c>
      <c r="AH1760" s="19" t="s">
        <v>101</v>
      </c>
      <c r="AI1760" s="25" t="s">
        <v>8225</v>
      </c>
      <c r="AO1760" s="40"/>
    </row>
    <row r="1761">
      <c r="A1761" s="9" t="s">
        <v>8226</v>
      </c>
      <c r="B1761" s="10"/>
      <c r="C1761" s="48" t="s">
        <v>8227</v>
      </c>
      <c r="E1761" s="12" t="s">
        <v>8228</v>
      </c>
      <c r="F1761" s="13" t="s">
        <v>8229</v>
      </c>
      <c r="G1761" s="14" t="s">
        <v>8230</v>
      </c>
      <c r="H1761" s="15" t="b">
        <v>1</v>
      </c>
      <c r="I1761" s="16" t="b">
        <v>0</v>
      </c>
      <c r="J1761" s="16" t="b">
        <v>0</v>
      </c>
      <c r="K1761" s="16" t="b">
        <v>0</v>
      </c>
      <c r="L1761" s="17" t="b">
        <v>0</v>
      </c>
      <c r="M1761" s="18" t="s">
        <v>8231</v>
      </c>
      <c r="N1761" s="40"/>
      <c r="O1761" s="40"/>
      <c r="P1761" s="21" t="b">
        <v>0</v>
      </c>
      <c r="Q1761" s="16" t="b">
        <v>0</v>
      </c>
      <c r="R1761" s="17" t="b">
        <v>0</v>
      </c>
      <c r="X1761" s="39"/>
      <c r="AI1761" s="41"/>
      <c r="AO1761" s="40"/>
    </row>
    <row r="1762">
      <c r="A1762" s="30" t="s">
        <v>8232</v>
      </c>
      <c r="B1762" s="31" t="s">
        <v>8233</v>
      </c>
      <c r="C1762" s="44" t="s">
        <v>8234</v>
      </c>
      <c r="D1762" s="33"/>
      <c r="E1762" s="34">
        <v>1000.0</v>
      </c>
      <c r="F1762" s="35"/>
      <c r="G1762" s="36" t="s">
        <v>8235</v>
      </c>
      <c r="H1762" s="21" t="b">
        <v>0</v>
      </c>
      <c r="I1762" s="16" t="b">
        <v>0</v>
      </c>
      <c r="J1762" s="16" t="b">
        <v>0</v>
      </c>
      <c r="K1762" s="16" t="b">
        <v>0</v>
      </c>
      <c r="L1762" s="23" t="b">
        <v>1</v>
      </c>
      <c r="M1762" s="18" t="s">
        <v>8236</v>
      </c>
      <c r="N1762" s="38"/>
      <c r="O1762" s="38"/>
      <c r="P1762" s="21" t="b">
        <v>0</v>
      </c>
      <c r="Q1762" s="16" t="b">
        <v>0</v>
      </c>
      <c r="R1762" s="17" t="b">
        <v>0</v>
      </c>
      <c r="X1762" s="39"/>
      <c r="AI1762" s="41"/>
      <c r="AJ1762" s="27" t="b">
        <v>0</v>
      </c>
      <c r="AK1762" s="27" t="b">
        <v>0</v>
      </c>
      <c r="AL1762" s="27" t="b">
        <v>0</v>
      </c>
      <c r="AM1762" s="27" t="b">
        <v>0</v>
      </c>
      <c r="AN1762" s="27" t="b">
        <v>0</v>
      </c>
      <c r="AO1762" s="28" t="b">
        <v>0</v>
      </c>
      <c r="AP1762" s="27" t="b">
        <v>0</v>
      </c>
      <c r="AQ1762" s="27" t="b">
        <v>0</v>
      </c>
      <c r="AR1762" s="27" t="b">
        <v>0</v>
      </c>
      <c r="AS1762" s="27" t="b">
        <v>0</v>
      </c>
      <c r="AT1762" s="27" t="b">
        <v>0</v>
      </c>
      <c r="AU1762" s="27" t="b">
        <v>0</v>
      </c>
      <c r="AV1762" s="27" t="b">
        <v>0</v>
      </c>
      <c r="AW1762" s="27" t="b">
        <v>0</v>
      </c>
      <c r="AX1762" s="27" t="b">
        <v>0</v>
      </c>
      <c r="AY1762" s="27" t="b">
        <v>0</v>
      </c>
      <c r="AZ1762" s="29"/>
    </row>
    <row r="1763">
      <c r="A1763" s="9" t="s">
        <v>8237</v>
      </c>
      <c r="B1763" s="10"/>
      <c r="C1763" s="11"/>
      <c r="E1763" s="12">
        <v>12.0</v>
      </c>
      <c r="F1763" s="13" t="s">
        <v>8238</v>
      </c>
      <c r="G1763" s="14" t="s">
        <v>8239</v>
      </c>
      <c r="H1763" s="15" t="b">
        <v>1</v>
      </c>
      <c r="I1763" s="16" t="b">
        <v>0</v>
      </c>
      <c r="J1763" s="16" t="b">
        <v>0</v>
      </c>
      <c r="K1763" s="16" t="b">
        <v>0</v>
      </c>
      <c r="L1763" s="17" t="b">
        <v>0</v>
      </c>
      <c r="M1763" s="18" t="s">
        <v>8240</v>
      </c>
      <c r="N1763" s="40"/>
      <c r="O1763" s="40"/>
      <c r="P1763" s="21" t="b">
        <v>0</v>
      </c>
      <c r="Q1763" s="16" t="b">
        <v>0</v>
      </c>
      <c r="R1763" s="23" t="b">
        <v>1</v>
      </c>
      <c r="X1763" s="39"/>
      <c r="AI1763" s="41"/>
      <c r="AO1763" s="40"/>
    </row>
    <row r="1764">
      <c r="A1764" s="9" t="s">
        <v>8241</v>
      </c>
      <c r="B1764" s="42" t="s">
        <v>8242</v>
      </c>
      <c r="C1764" s="48" t="s">
        <v>8243</v>
      </c>
      <c r="D1764" s="50" t="s">
        <v>8244</v>
      </c>
      <c r="E1764" s="12">
        <v>2.0</v>
      </c>
      <c r="F1764" s="13" t="s">
        <v>8245</v>
      </c>
      <c r="G1764" s="14" t="s">
        <v>8246</v>
      </c>
      <c r="H1764" s="15" t="b">
        <v>1</v>
      </c>
      <c r="I1764" s="16" t="b">
        <v>0</v>
      </c>
      <c r="J1764" s="16" t="b">
        <v>0</v>
      </c>
      <c r="K1764" s="16" t="b">
        <v>0</v>
      </c>
      <c r="L1764" s="17" t="b">
        <v>0</v>
      </c>
      <c r="M1764" s="18" t="s">
        <v>8247</v>
      </c>
      <c r="N1764" s="20"/>
      <c r="O1764" s="20"/>
      <c r="P1764" s="15" t="b">
        <v>1</v>
      </c>
      <c r="Q1764" s="16" t="b">
        <v>0</v>
      </c>
      <c r="R1764" s="17" t="b">
        <v>0</v>
      </c>
      <c r="S1764" s="74"/>
      <c r="T1764" s="16"/>
      <c r="U1764" s="16"/>
      <c r="V1764" s="16"/>
      <c r="W1764" s="16"/>
      <c r="X1764" s="21"/>
      <c r="Y1764" s="16"/>
      <c r="Z1764" s="16"/>
      <c r="AA1764" s="16"/>
      <c r="AB1764" s="16"/>
      <c r="AC1764" s="16"/>
      <c r="AD1764" s="16"/>
      <c r="AE1764" s="16"/>
      <c r="AF1764" s="16"/>
      <c r="AG1764" s="16"/>
      <c r="AH1764" s="19"/>
      <c r="AI1764" s="25"/>
      <c r="AJ1764" s="27"/>
      <c r="AK1764" s="27"/>
      <c r="AL1764" s="27"/>
      <c r="AM1764" s="27"/>
      <c r="AN1764" s="27"/>
      <c r="AO1764" s="28"/>
      <c r="AP1764" s="27"/>
      <c r="AQ1764" s="27"/>
      <c r="AR1764" s="27"/>
      <c r="AS1764" s="27"/>
      <c r="AT1764" s="27"/>
      <c r="AU1764" s="27"/>
      <c r="AV1764" s="27"/>
      <c r="AW1764" s="27"/>
      <c r="AX1764" s="27"/>
      <c r="AY1764" s="27"/>
      <c r="AZ1764" s="29"/>
    </row>
    <row r="1765">
      <c r="A1765" s="30" t="s">
        <v>8248</v>
      </c>
      <c r="B1765" s="31" t="s">
        <v>8249</v>
      </c>
      <c r="C1765" s="44" t="s">
        <v>8250</v>
      </c>
      <c r="D1765" s="54" t="s">
        <v>8251</v>
      </c>
      <c r="E1765" s="60"/>
      <c r="F1765" s="35"/>
      <c r="G1765" s="36" t="s">
        <v>8252</v>
      </c>
      <c r="H1765" s="21" t="b">
        <v>0</v>
      </c>
      <c r="I1765" s="16" t="b">
        <v>0</v>
      </c>
      <c r="J1765" s="16" t="b">
        <v>0</v>
      </c>
      <c r="K1765" s="16" t="b">
        <v>0</v>
      </c>
      <c r="L1765" s="23" t="b">
        <v>1</v>
      </c>
      <c r="M1765" s="18" t="s">
        <v>8253</v>
      </c>
      <c r="N1765" s="38"/>
      <c r="O1765" s="38"/>
      <c r="P1765" s="21" t="b">
        <v>0</v>
      </c>
      <c r="Q1765" s="16" t="b">
        <v>0</v>
      </c>
      <c r="R1765" s="23" t="b">
        <v>1</v>
      </c>
      <c r="X1765" s="39"/>
      <c r="AI1765" s="41"/>
      <c r="AJ1765" s="27" t="b">
        <v>0</v>
      </c>
      <c r="AK1765" s="27" t="b">
        <v>0</v>
      </c>
      <c r="AL1765" s="27" t="b">
        <v>0</v>
      </c>
      <c r="AM1765" s="27" t="b">
        <v>0</v>
      </c>
      <c r="AN1765" s="27" t="b">
        <v>0</v>
      </c>
      <c r="AO1765" s="28" t="b">
        <v>0</v>
      </c>
      <c r="AP1765" s="27" t="b">
        <v>0</v>
      </c>
      <c r="AQ1765" s="27" t="b">
        <v>0</v>
      </c>
      <c r="AR1765" s="27" t="b">
        <v>0</v>
      </c>
      <c r="AS1765" s="27" t="b">
        <v>0</v>
      </c>
      <c r="AT1765" s="27" t="b">
        <v>0</v>
      </c>
      <c r="AU1765" s="27" t="b">
        <v>0</v>
      </c>
      <c r="AV1765" s="27" t="b">
        <v>0</v>
      </c>
      <c r="AW1765" s="27" t="b">
        <v>0</v>
      </c>
      <c r="AX1765" s="27" t="b">
        <v>0</v>
      </c>
      <c r="AY1765" s="27" t="b">
        <v>0</v>
      </c>
      <c r="AZ1765" s="29"/>
    </row>
    <row r="1766">
      <c r="A1766" s="9" t="s">
        <v>8254</v>
      </c>
      <c r="B1766" s="42" t="s">
        <v>8255</v>
      </c>
      <c r="C1766" s="48" t="s">
        <v>8256</v>
      </c>
      <c r="E1766" s="12" t="s">
        <v>8257</v>
      </c>
      <c r="F1766" s="10"/>
      <c r="G1766" s="14" t="s">
        <v>8258</v>
      </c>
      <c r="H1766" s="15" t="b">
        <v>1</v>
      </c>
      <c r="I1766" s="16" t="b">
        <v>0</v>
      </c>
      <c r="J1766" s="16" t="b">
        <v>0</v>
      </c>
      <c r="K1766" s="16" t="b">
        <v>0</v>
      </c>
      <c r="L1766" s="17" t="b">
        <v>0</v>
      </c>
      <c r="M1766" s="18" t="s">
        <v>8259</v>
      </c>
      <c r="N1766" s="40"/>
      <c r="O1766" s="40"/>
      <c r="P1766" s="21" t="b">
        <v>0</v>
      </c>
      <c r="Q1766" s="22" t="b">
        <v>1</v>
      </c>
      <c r="R1766" s="17" t="b">
        <v>0</v>
      </c>
      <c r="X1766" s="39"/>
      <c r="AI1766" s="41"/>
      <c r="AO1766" s="40"/>
    </row>
    <row r="1767">
      <c r="A1767" s="30" t="s">
        <v>8260</v>
      </c>
      <c r="B1767" s="37"/>
      <c r="C1767" s="44" t="s">
        <v>8261</v>
      </c>
      <c r="D1767" s="33"/>
      <c r="E1767" s="34">
        <v>1.0</v>
      </c>
      <c r="F1767" s="35"/>
      <c r="G1767" s="36" t="s">
        <v>8262</v>
      </c>
      <c r="H1767" s="21" t="b">
        <v>0</v>
      </c>
      <c r="I1767" s="16" t="b">
        <v>0</v>
      </c>
      <c r="J1767" s="16" t="b">
        <v>0</v>
      </c>
      <c r="K1767" s="16" t="b">
        <v>0</v>
      </c>
      <c r="L1767" s="23" t="b">
        <v>1</v>
      </c>
      <c r="M1767" s="18" t="s">
        <v>1095</v>
      </c>
      <c r="N1767" s="38"/>
      <c r="O1767" s="38"/>
      <c r="P1767" s="15" t="b">
        <v>1</v>
      </c>
      <c r="Q1767" s="16" t="b">
        <v>0</v>
      </c>
      <c r="R1767" s="23" t="b">
        <v>1</v>
      </c>
      <c r="X1767" s="39"/>
      <c r="AI1767" s="41"/>
      <c r="AJ1767" s="27" t="b">
        <v>0</v>
      </c>
      <c r="AK1767" s="27" t="b">
        <v>0</v>
      </c>
      <c r="AL1767" s="27" t="b">
        <v>0</v>
      </c>
      <c r="AM1767" s="27" t="b">
        <v>0</v>
      </c>
      <c r="AN1767" s="27" t="b">
        <v>0</v>
      </c>
      <c r="AO1767" s="28" t="b">
        <v>0</v>
      </c>
      <c r="AP1767" s="27" t="b">
        <v>0</v>
      </c>
      <c r="AQ1767" s="27" t="b">
        <v>0</v>
      </c>
      <c r="AR1767" s="27" t="b">
        <v>0</v>
      </c>
      <c r="AS1767" s="27" t="b">
        <v>0</v>
      </c>
      <c r="AT1767" s="27" t="b">
        <v>0</v>
      </c>
      <c r="AU1767" s="27" t="b">
        <v>0</v>
      </c>
      <c r="AV1767" s="27" t="b">
        <v>0</v>
      </c>
      <c r="AW1767" s="27" t="b">
        <v>0</v>
      </c>
      <c r="AX1767" s="27" t="b">
        <v>0</v>
      </c>
      <c r="AY1767" s="27" t="b">
        <v>0</v>
      </c>
      <c r="AZ1767" s="29"/>
    </row>
    <row r="1768">
      <c r="A1768" s="9" t="s">
        <v>8263</v>
      </c>
      <c r="B1768" s="42" t="s">
        <v>8264</v>
      </c>
      <c r="C1768" s="48" t="s">
        <v>8265</v>
      </c>
      <c r="D1768" s="50" t="s">
        <v>8266</v>
      </c>
      <c r="E1768" s="12">
        <v>40.0</v>
      </c>
      <c r="F1768" s="13" t="s">
        <v>8267</v>
      </c>
      <c r="G1768" s="14" t="s">
        <v>8268</v>
      </c>
      <c r="H1768" s="15" t="b">
        <v>1</v>
      </c>
      <c r="I1768" s="16" t="b">
        <v>0</v>
      </c>
      <c r="J1768" s="16" t="b">
        <v>0</v>
      </c>
      <c r="K1768" s="16" t="b">
        <v>0</v>
      </c>
      <c r="L1768" s="17" t="b">
        <v>0</v>
      </c>
      <c r="M1768" s="18" t="s">
        <v>8269</v>
      </c>
      <c r="N1768" s="40"/>
      <c r="O1768" s="40"/>
      <c r="P1768" s="15" t="b">
        <v>1</v>
      </c>
      <c r="Q1768" s="16" t="b">
        <v>0</v>
      </c>
      <c r="R1768" s="17" t="b">
        <v>0</v>
      </c>
      <c r="X1768" s="39"/>
      <c r="AI1768" s="41"/>
      <c r="AJ1768" s="27"/>
      <c r="AK1768" s="27"/>
      <c r="AL1768" s="27"/>
      <c r="AM1768" s="27"/>
      <c r="AN1768" s="27"/>
      <c r="AO1768" s="28"/>
      <c r="AP1768" s="27"/>
      <c r="AQ1768" s="27"/>
      <c r="AR1768" s="27"/>
      <c r="AS1768" s="27"/>
      <c r="AT1768" s="27"/>
      <c r="AU1768" s="27"/>
      <c r="AV1768" s="27"/>
      <c r="AW1768" s="27"/>
      <c r="AX1768" s="27"/>
      <c r="AY1768" s="27"/>
      <c r="AZ1768" s="29"/>
    </row>
    <row r="1769">
      <c r="A1769" s="45" t="s">
        <v>8270</v>
      </c>
      <c r="B1769" s="45" t="s">
        <v>8271</v>
      </c>
      <c r="C1769" s="59"/>
      <c r="D1769" s="19"/>
      <c r="E1769" s="34">
        <v>20.0</v>
      </c>
      <c r="F1769" s="56" t="s">
        <v>8272</v>
      </c>
      <c r="G1769" s="57" t="s">
        <v>8273</v>
      </c>
      <c r="H1769" s="21" t="b">
        <v>0</v>
      </c>
      <c r="I1769" s="22" t="b">
        <v>1</v>
      </c>
      <c r="J1769" s="16" t="b">
        <v>0</v>
      </c>
      <c r="K1769" s="16" t="b">
        <v>0</v>
      </c>
      <c r="L1769" s="17" t="b">
        <v>0</v>
      </c>
      <c r="M1769" s="18"/>
      <c r="N1769" s="40"/>
      <c r="O1769" s="40"/>
      <c r="P1769" s="15" t="b">
        <v>1</v>
      </c>
      <c r="Q1769" s="16" t="b">
        <v>0</v>
      </c>
      <c r="R1769" s="23" t="b">
        <v>1</v>
      </c>
      <c r="S1769" s="75" t="b">
        <v>1</v>
      </c>
      <c r="T1769" s="22" t="b">
        <v>1</v>
      </c>
      <c r="U1769" s="16" t="b">
        <v>0</v>
      </c>
      <c r="V1769" s="16" t="b">
        <v>0</v>
      </c>
      <c r="W1769" s="16" t="b">
        <v>0</v>
      </c>
      <c r="X1769" s="21" t="b">
        <v>0</v>
      </c>
      <c r="Y1769" s="16" t="b">
        <v>0</v>
      </c>
      <c r="Z1769" s="16" t="b">
        <v>0</v>
      </c>
      <c r="AA1769" s="16" t="b">
        <v>0</v>
      </c>
      <c r="AB1769" s="22" t="b">
        <v>1</v>
      </c>
      <c r="AC1769" s="16" t="b">
        <v>0</v>
      </c>
      <c r="AD1769" s="16" t="b">
        <v>0</v>
      </c>
      <c r="AE1769" s="16" t="b">
        <v>0</v>
      </c>
      <c r="AF1769" s="16" t="b">
        <v>0</v>
      </c>
      <c r="AG1769" s="16" t="b">
        <v>0</v>
      </c>
      <c r="AH1769" s="19" t="s">
        <v>101</v>
      </c>
      <c r="AI1769" s="25" t="s">
        <v>5170</v>
      </c>
      <c r="AO1769" s="40"/>
    </row>
    <row r="1770">
      <c r="A1770" s="9" t="s">
        <v>8274</v>
      </c>
      <c r="B1770" s="42" t="s">
        <v>8275</v>
      </c>
      <c r="C1770" s="48" t="s">
        <v>8276</v>
      </c>
      <c r="D1770" s="50" t="s">
        <v>8277</v>
      </c>
      <c r="E1770" s="12" t="s">
        <v>8278</v>
      </c>
      <c r="F1770" s="10"/>
      <c r="G1770" s="14" t="s">
        <v>8279</v>
      </c>
      <c r="H1770" s="15" t="b">
        <v>1</v>
      </c>
      <c r="I1770" s="16" t="b">
        <v>0</v>
      </c>
      <c r="J1770" s="16" t="b">
        <v>0</v>
      </c>
      <c r="K1770" s="16" t="b">
        <v>0</v>
      </c>
      <c r="L1770" s="17" t="b">
        <v>0</v>
      </c>
      <c r="M1770" s="18" t="s">
        <v>8280</v>
      </c>
      <c r="N1770" s="40"/>
      <c r="O1770" s="40"/>
      <c r="P1770" s="15" t="b">
        <v>1</v>
      </c>
      <c r="Q1770" s="22" t="b">
        <v>1</v>
      </c>
      <c r="R1770" s="23" t="b">
        <v>1</v>
      </c>
      <c r="X1770" s="39"/>
      <c r="AI1770" s="41"/>
      <c r="AO1770" s="40"/>
    </row>
    <row r="1771">
      <c r="A1771" s="30" t="s">
        <v>8281</v>
      </c>
      <c r="B1771" s="31" t="s">
        <v>8282</v>
      </c>
      <c r="C1771" s="44" t="s">
        <v>8283</v>
      </c>
      <c r="D1771" s="33"/>
      <c r="E1771" s="60"/>
      <c r="F1771" s="35"/>
      <c r="G1771" s="36" t="s">
        <v>8284</v>
      </c>
      <c r="H1771" s="21" t="b">
        <v>0</v>
      </c>
      <c r="I1771" s="16" t="b">
        <v>0</v>
      </c>
      <c r="J1771" s="16" t="b">
        <v>0</v>
      </c>
      <c r="K1771" s="16" t="b">
        <v>0</v>
      </c>
      <c r="L1771" s="23" t="b">
        <v>1</v>
      </c>
      <c r="M1771" s="18" t="s">
        <v>8285</v>
      </c>
      <c r="N1771" s="38"/>
      <c r="O1771" s="38"/>
      <c r="P1771" s="21" t="b">
        <v>0</v>
      </c>
      <c r="Q1771" s="16" t="b">
        <v>0</v>
      </c>
      <c r="R1771" s="23" t="b">
        <v>1</v>
      </c>
      <c r="X1771" s="39"/>
      <c r="AI1771" s="41"/>
      <c r="AJ1771" s="27" t="b">
        <v>0</v>
      </c>
      <c r="AK1771" s="27" t="b">
        <v>0</v>
      </c>
      <c r="AL1771" s="27" t="b">
        <v>0</v>
      </c>
      <c r="AM1771" s="27" t="b">
        <v>0</v>
      </c>
      <c r="AN1771" s="27" t="b">
        <v>0</v>
      </c>
      <c r="AO1771" s="28" t="b">
        <v>0</v>
      </c>
      <c r="AP1771" s="27" t="b">
        <v>0</v>
      </c>
      <c r="AQ1771" s="27" t="b">
        <v>0</v>
      </c>
      <c r="AR1771" s="27" t="b">
        <v>0</v>
      </c>
      <c r="AS1771" s="27" t="b">
        <v>0</v>
      </c>
      <c r="AT1771" s="27" t="b">
        <v>0</v>
      </c>
      <c r="AU1771" s="27" t="b">
        <v>0</v>
      </c>
      <c r="AV1771" s="27" t="b">
        <v>0</v>
      </c>
      <c r="AW1771" s="27" t="b">
        <v>0</v>
      </c>
      <c r="AX1771" s="27" t="b">
        <v>0</v>
      </c>
      <c r="AY1771" s="27" t="b">
        <v>0</v>
      </c>
      <c r="AZ1771" s="29"/>
    </row>
    <row r="1772">
      <c r="A1772" s="30" t="s">
        <v>8286</v>
      </c>
      <c r="B1772" s="37"/>
      <c r="C1772" s="32"/>
      <c r="D1772" s="54" t="s">
        <v>8287</v>
      </c>
      <c r="E1772" s="34">
        <v>40.0</v>
      </c>
      <c r="F1772" s="35"/>
      <c r="G1772" s="36" t="s">
        <v>8288</v>
      </c>
      <c r="H1772" s="21" t="b">
        <v>0</v>
      </c>
      <c r="I1772" s="16" t="b">
        <v>0</v>
      </c>
      <c r="J1772" s="16" t="b">
        <v>0</v>
      </c>
      <c r="K1772" s="16" t="b">
        <v>0</v>
      </c>
      <c r="L1772" s="23" t="b">
        <v>1</v>
      </c>
      <c r="M1772" s="18" t="s">
        <v>8289</v>
      </c>
      <c r="N1772" s="38"/>
      <c r="O1772" s="38"/>
      <c r="P1772" s="21" t="b">
        <v>0</v>
      </c>
      <c r="Q1772" s="16" t="b">
        <v>0</v>
      </c>
      <c r="R1772" s="17" t="b">
        <v>0</v>
      </c>
      <c r="X1772" s="39"/>
      <c r="AI1772" s="41"/>
      <c r="AJ1772" s="27" t="b">
        <v>0</v>
      </c>
      <c r="AK1772" s="27" t="b">
        <v>0</v>
      </c>
      <c r="AL1772" s="27" t="b">
        <v>0</v>
      </c>
      <c r="AM1772" s="27" t="b">
        <v>0</v>
      </c>
      <c r="AN1772" s="27" t="b">
        <v>0</v>
      </c>
      <c r="AO1772" s="28" t="b">
        <v>0</v>
      </c>
      <c r="AP1772" s="27" t="b">
        <v>0</v>
      </c>
      <c r="AQ1772" s="27" t="b">
        <v>0</v>
      </c>
      <c r="AR1772" s="27" t="b">
        <v>0</v>
      </c>
      <c r="AS1772" s="27" t="b">
        <v>0</v>
      </c>
      <c r="AT1772" s="27" t="b">
        <v>0</v>
      </c>
      <c r="AU1772" s="27" t="b">
        <v>0</v>
      </c>
      <c r="AV1772" s="27" t="b">
        <v>0</v>
      </c>
      <c r="AW1772" s="27" t="b">
        <v>0</v>
      </c>
      <c r="AX1772" s="27" t="b">
        <v>0</v>
      </c>
      <c r="AY1772" s="27" t="b">
        <v>0</v>
      </c>
      <c r="AZ1772" s="29"/>
    </row>
    <row r="1773">
      <c r="A1773" s="30" t="s">
        <v>8290</v>
      </c>
      <c r="B1773" s="31" t="s">
        <v>8291</v>
      </c>
      <c r="C1773" s="32"/>
      <c r="D1773" s="33"/>
      <c r="E1773" s="34">
        <v>25.0</v>
      </c>
      <c r="F1773" s="35"/>
      <c r="G1773" s="36" t="s">
        <v>8292</v>
      </c>
      <c r="H1773" s="21" t="b">
        <v>0</v>
      </c>
      <c r="I1773" s="16" t="b">
        <v>0</v>
      </c>
      <c r="J1773" s="16" t="b">
        <v>0</v>
      </c>
      <c r="K1773" s="16" t="b">
        <v>0</v>
      </c>
      <c r="L1773" s="23" t="b">
        <v>1</v>
      </c>
      <c r="M1773" s="18" t="s">
        <v>8293</v>
      </c>
      <c r="N1773" s="38"/>
      <c r="O1773" s="38"/>
      <c r="P1773" s="21" t="b">
        <v>0</v>
      </c>
      <c r="Q1773" s="22" t="b">
        <v>1</v>
      </c>
      <c r="R1773" s="17" t="b">
        <v>0</v>
      </c>
      <c r="X1773" s="39"/>
      <c r="AI1773" s="41"/>
      <c r="AJ1773" s="27" t="b">
        <v>0</v>
      </c>
      <c r="AK1773" s="27" t="b">
        <v>0</v>
      </c>
      <c r="AL1773" s="27" t="b">
        <v>0</v>
      </c>
      <c r="AM1773" s="27" t="b">
        <v>0</v>
      </c>
      <c r="AN1773" s="27" t="b">
        <v>0</v>
      </c>
      <c r="AO1773" s="28" t="b">
        <v>0</v>
      </c>
      <c r="AP1773" s="27" t="b">
        <v>0</v>
      </c>
      <c r="AQ1773" s="27" t="b">
        <v>0</v>
      </c>
      <c r="AR1773" s="27" t="b">
        <v>0</v>
      </c>
      <c r="AS1773" s="27" t="b">
        <v>0</v>
      </c>
      <c r="AT1773" s="27" t="b">
        <v>0</v>
      </c>
      <c r="AU1773" s="27" t="b">
        <v>0</v>
      </c>
      <c r="AV1773" s="27" t="b">
        <v>0</v>
      </c>
      <c r="AW1773" s="27" t="b">
        <v>0</v>
      </c>
      <c r="AX1773" s="27" t="b">
        <v>0</v>
      </c>
      <c r="AY1773" s="27" t="b">
        <v>0</v>
      </c>
      <c r="AZ1773" s="29"/>
    </row>
    <row r="1774">
      <c r="A1774" s="30" t="s">
        <v>8294</v>
      </c>
      <c r="B1774" s="31" t="s">
        <v>8295</v>
      </c>
      <c r="C1774" s="44" t="s">
        <v>8296</v>
      </c>
      <c r="D1774" s="33"/>
      <c r="E1774" s="34">
        <v>54.0</v>
      </c>
      <c r="F1774" s="35" t="s">
        <v>8297</v>
      </c>
      <c r="G1774" s="36" t="s">
        <v>8298</v>
      </c>
      <c r="H1774" s="21" t="b">
        <v>0</v>
      </c>
      <c r="I1774" s="16" t="b">
        <v>0</v>
      </c>
      <c r="J1774" s="16" t="b">
        <v>0</v>
      </c>
      <c r="K1774" s="16" t="b">
        <v>0</v>
      </c>
      <c r="L1774" s="23" t="b">
        <v>1</v>
      </c>
      <c r="M1774" s="18" t="s">
        <v>331</v>
      </c>
      <c r="N1774" s="38"/>
      <c r="O1774" s="38"/>
      <c r="P1774" s="15" t="b">
        <v>1</v>
      </c>
      <c r="Q1774" s="22" t="b">
        <v>1</v>
      </c>
      <c r="R1774" s="17" t="b">
        <v>0</v>
      </c>
      <c r="X1774" s="39"/>
      <c r="AI1774" s="41"/>
      <c r="AJ1774" s="27" t="b">
        <v>0</v>
      </c>
      <c r="AK1774" s="27" t="b">
        <v>0</v>
      </c>
      <c r="AL1774" s="27" t="b">
        <v>0</v>
      </c>
      <c r="AM1774" s="27" t="b">
        <v>0</v>
      </c>
      <c r="AN1774" s="27" t="b">
        <v>0</v>
      </c>
      <c r="AO1774" s="28" t="b">
        <v>0</v>
      </c>
      <c r="AP1774" s="27" t="b">
        <v>0</v>
      </c>
      <c r="AQ1774" s="27" t="b">
        <v>0</v>
      </c>
      <c r="AR1774" s="27" t="b">
        <v>0</v>
      </c>
      <c r="AS1774" s="27" t="b">
        <v>0</v>
      </c>
      <c r="AT1774" s="27" t="b">
        <v>0</v>
      </c>
      <c r="AU1774" s="27" t="b">
        <v>0</v>
      </c>
      <c r="AV1774" s="27" t="b">
        <v>0</v>
      </c>
      <c r="AW1774" s="27" t="b">
        <v>0</v>
      </c>
      <c r="AX1774" s="27" t="b">
        <v>0</v>
      </c>
      <c r="AY1774" s="27" t="b">
        <v>0</v>
      </c>
      <c r="AZ1774" s="29"/>
    </row>
    <row r="1775">
      <c r="A1775" s="9" t="s">
        <v>8299</v>
      </c>
      <c r="B1775" s="42" t="s">
        <v>8300</v>
      </c>
      <c r="C1775" s="11"/>
      <c r="E1775" s="12">
        <v>10.0</v>
      </c>
      <c r="F1775" s="42" t="s">
        <v>62</v>
      </c>
      <c r="G1775" s="14" t="s">
        <v>8301</v>
      </c>
      <c r="H1775" s="15" t="b">
        <v>1</v>
      </c>
      <c r="I1775" s="16" t="b">
        <v>0</v>
      </c>
      <c r="J1775" s="16" t="b">
        <v>0</v>
      </c>
      <c r="K1775" s="16" t="b">
        <v>0</v>
      </c>
      <c r="L1775" s="17" t="b">
        <v>0</v>
      </c>
      <c r="M1775" s="18" t="s">
        <v>8302</v>
      </c>
      <c r="N1775" s="40"/>
      <c r="O1775" s="40"/>
      <c r="P1775" s="15" t="b">
        <v>1</v>
      </c>
      <c r="Q1775" s="22" t="b">
        <v>1</v>
      </c>
      <c r="R1775" s="23" t="b">
        <v>1</v>
      </c>
      <c r="X1775" s="39"/>
      <c r="AI1775" s="41"/>
      <c r="AO1775" s="40"/>
    </row>
    <row r="1776">
      <c r="A1776" s="9" t="s">
        <v>8303</v>
      </c>
      <c r="B1776" s="42" t="s">
        <v>8304</v>
      </c>
      <c r="C1776" s="48" t="s">
        <v>8305</v>
      </c>
      <c r="D1776" s="50" t="s">
        <v>8306</v>
      </c>
      <c r="E1776" s="12">
        <v>3000.0</v>
      </c>
      <c r="F1776" s="10"/>
      <c r="G1776" s="14" t="s">
        <v>8307</v>
      </c>
      <c r="H1776" s="15" t="b">
        <v>1</v>
      </c>
      <c r="I1776" s="16" t="b">
        <v>0</v>
      </c>
      <c r="J1776" s="16" t="b">
        <v>0</v>
      </c>
      <c r="K1776" s="16" t="b">
        <v>0</v>
      </c>
      <c r="L1776" s="17" t="b">
        <v>0</v>
      </c>
      <c r="M1776" s="18" t="s">
        <v>8308</v>
      </c>
      <c r="N1776" s="40"/>
      <c r="O1776" s="40"/>
      <c r="P1776" s="21" t="b">
        <v>0</v>
      </c>
      <c r="Q1776" s="22" t="b">
        <v>1</v>
      </c>
      <c r="R1776" s="23" t="b">
        <v>1</v>
      </c>
      <c r="X1776" s="39"/>
      <c r="AI1776" s="41"/>
      <c r="AO1776" s="40"/>
    </row>
    <row r="1777">
      <c r="A1777" s="45" t="s">
        <v>8309</v>
      </c>
      <c r="B1777" s="37" t="s">
        <v>8310</v>
      </c>
      <c r="C1777" s="32">
        <v>9.18310386578E11</v>
      </c>
      <c r="D1777" s="29"/>
      <c r="E1777" s="46">
        <v>80.0</v>
      </c>
      <c r="F1777" s="33" t="s">
        <v>8311</v>
      </c>
      <c r="G1777" s="47" t="s">
        <v>8312</v>
      </c>
      <c r="H1777" s="21" t="b">
        <v>0</v>
      </c>
      <c r="I1777" s="16" t="b">
        <v>0</v>
      </c>
      <c r="J1777" s="22" t="b">
        <v>1</v>
      </c>
      <c r="K1777" s="16" t="b">
        <v>0</v>
      </c>
      <c r="L1777" s="17" t="b">
        <v>0</v>
      </c>
      <c r="M1777" s="18"/>
      <c r="N1777" s="40"/>
      <c r="O1777" s="40"/>
      <c r="P1777" s="26" t="b">
        <v>0</v>
      </c>
      <c r="Q1777" s="63" t="b">
        <v>1</v>
      </c>
      <c r="R1777" s="28" t="b">
        <v>0</v>
      </c>
      <c r="X1777" s="39"/>
      <c r="AI1777" s="41"/>
      <c r="AJ1777" s="63" t="b">
        <v>1</v>
      </c>
      <c r="AK1777" s="27" t="b">
        <v>0</v>
      </c>
      <c r="AL1777" s="27" t="b">
        <v>0</v>
      </c>
      <c r="AM1777" s="27" t="b">
        <v>0</v>
      </c>
      <c r="AN1777" s="27" t="b">
        <v>0</v>
      </c>
      <c r="AO1777" s="28" t="b">
        <v>0</v>
      </c>
      <c r="AP1777" s="63" t="b">
        <v>1</v>
      </c>
      <c r="AQ1777" s="27" t="b">
        <v>0</v>
      </c>
      <c r="AR1777" s="27" t="b">
        <v>0</v>
      </c>
      <c r="AS1777" s="27" t="b">
        <v>0</v>
      </c>
      <c r="AT1777" s="27" t="b">
        <v>0</v>
      </c>
      <c r="AU1777" s="27" t="b">
        <v>0</v>
      </c>
      <c r="AV1777" s="27" t="b">
        <v>0</v>
      </c>
      <c r="AW1777" s="27" t="b">
        <v>0</v>
      </c>
      <c r="AX1777" s="27" t="b">
        <v>0</v>
      </c>
      <c r="AY1777" s="27" t="b">
        <v>0</v>
      </c>
      <c r="AZ1777" s="29" t="s">
        <v>101</v>
      </c>
    </row>
    <row r="1778">
      <c r="A1778" s="9" t="s">
        <v>8313</v>
      </c>
      <c r="B1778" s="10"/>
      <c r="C1778" s="48" t="s">
        <v>8314</v>
      </c>
      <c r="E1778" s="12">
        <v>10.0</v>
      </c>
      <c r="F1778" s="13" t="s">
        <v>8315</v>
      </c>
      <c r="G1778" s="14" t="s">
        <v>8316</v>
      </c>
      <c r="H1778" s="15" t="b">
        <v>1</v>
      </c>
      <c r="I1778" s="16" t="b">
        <v>0</v>
      </c>
      <c r="J1778" s="16" t="b">
        <v>0</v>
      </c>
      <c r="K1778" s="16" t="b">
        <v>0</v>
      </c>
      <c r="L1778" s="17" t="b">
        <v>0</v>
      </c>
      <c r="M1778" s="18" t="s">
        <v>8317</v>
      </c>
      <c r="N1778" s="40"/>
      <c r="O1778" s="40"/>
      <c r="P1778" s="15" t="b">
        <v>1</v>
      </c>
      <c r="Q1778" s="22" t="b">
        <v>1</v>
      </c>
      <c r="R1778" s="17" t="b">
        <v>0</v>
      </c>
      <c r="X1778" s="39"/>
      <c r="AI1778" s="41"/>
      <c r="AO1778" s="40"/>
    </row>
    <row r="1779">
      <c r="A1779" s="45" t="s">
        <v>8318</v>
      </c>
      <c r="B1779" s="37" t="s">
        <v>8319</v>
      </c>
      <c r="C1779" s="32">
        <v>9.16390252821E11</v>
      </c>
      <c r="D1779" s="33" t="s">
        <v>8320</v>
      </c>
      <c r="E1779" s="46" t="s">
        <v>8321</v>
      </c>
      <c r="F1779" s="29"/>
      <c r="G1779" s="47" t="s">
        <v>8322</v>
      </c>
      <c r="H1779" s="21" t="b">
        <v>0</v>
      </c>
      <c r="I1779" s="16" t="b">
        <v>0</v>
      </c>
      <c r="J1779" s="16" t="b">
        <v>0</v>
      </c>
      <c r="K1779" s="22" t="b">
        <v>1</v>
      </c>
      <c r="L1779" s="17" t="b">
        <v>0</v>
      </c>
      <c r="M1779" s="18"/>
      <c r="N1779" s="38" t="s">
        <v>792</v>
      </c>
      <c r="O1779" s="38" t="s">
        <v>8323</v>
      </c>
      <c r="P1779" s="26" t="b">
        <v>0</v>
      </c>
      <c r="Q1779" s="27" t="b">
        <v>0</v>
      </c>
      <c r="R1779" s="28" t="b">
        <v>0</v>
      </c>
      <c r="X1779" s="39"/>
      <c r="AI1779" s="41"/>
      <c r="AJ1779" s="27" t="b">
        <v>0</v>
      </c>
      <c r="AK1779" s="27" t="b">
        <v>0</v>
      </c>
      <c r="AL1779" s="27" t="b">
        <v>0</v>
      </c>
      <c r="AM1779" s="27" t="b">
        <v>0</v>
      </c>
      <c r="AN1779" s="27" t="b">
        <v>0</v>
      </c>
      <c r="AO1779" s="28" t="b">
        <v>0</v>
      </c>
      <c r="AP1779" s="27" t="b">
        <v>0</v>
      </c>
      <c r="AQ1779" s="27" t="b">
        <v>0</v>
      </c>
      <c r="AR1779" s="27" t="b">
        <v>0</v>
      </c>
      <c r="AS1779" s="27" t="b">
        <v>0</v>
      </c>
      <c r="AT1779" s="27" t="b">
        <v>0</v>
      </c>
      <c r="AU1779" s="27" t="b">
        <v>0</v>
      </c>
      <c r="AV1779" s="27" t="b">
        <v>0</v>
      </c>
      <c r="AW1779" s="27" t="b">
        <v>0</v>
      </c>
      <c r="AX1779" s="27" t="b">
        <v>0</v>
      </c>
      <c r="AY1779" s="27" t="b">
        <v>0</v>
      </c>
      <c r="AZ1779" s="29"/>
    </row>
    <row r="1780">
      <c r="A1780" s="45" t="s">
        <v>8324</v>
      </c>
      <c r="B1780" s="37" t="s">
        <v>8325</v>
      </c>
      <c r="C1780" s="67"/>
      <c r="D1780" s="29"/>
      <c r="E1780" s="46">
        <v>35.0</v>
      </c>
      <c r="F1780" s="29"/>
      <c r="G1780" s="47" t="s">
        <v>8326</v>
      </c>
      <c r="H1780" s="21" t="b">
        <v>0</v>
      </c>
      <c r="I1780" s="16" t="b">
        <v>0</v>
      </c>
      <c r="J1780" s="22" t="b">
        <v>1</v>
      </c>
      <c r="K1780" s="16" t="b">
        <v>0</v>
      </c>
      <c r="L1780" s="17" t="b">
        <v>0</v>
      </c>
      <c r="M1780" s="18"/>
      <c r="N1780" s="40"/>
      <c r="O1780" s="40"/>
      <c r="P1780" s="26" t="b">
        <v>0</v>
      </c>
      <c r="Q1780" s="27" t="b">
        <v>0</v>
      </c>
      <c r="R1780" s="64" t="b">
        <v>1</v>
      </c>
      <c r="X1780" s="39"/>
      <c r="AI1780" s="41"/>
      <c r="AJ1780" s="27" t="b">
        <v>0</v>
      </c>
      <c r="AK1780" s="63" t="b">
        <v>1</v>
      </c>
      <c r="AL1780" s="63" t="b">
        <v>1</v>
      </c>
      <c r="AM1780" s="27" t="b">
        <v>0</v>
      </c>
      <c r="AN1780" s="27" t="b">
        <v>0</v>
      </c>
      <c r="AO1780" s="28" t="b">
        <v>0</v>
      </c>
      <c r="AP1780" s="27" t="b">
        <v>0</v>
      </c>
      <c r="AQ1780" s="27" t="b">
        <v>0</v>
      </c>
      <c r="AR1780" s="27" t="b">
        <v>0</v>
      </c>
      <c r="AS1780" s="27" t="b">
        <v>0</v>
      </c>
      <c r="AT1780" s="27" t="b">
        <v>0</v>
      </c>
      <c r="AU1780" s="27" t="b">
        <v>0</v>
      </c>
      <c r="AV1780" s="27" t="b">
        <v>0</v>
      </c>
      <c r="AW1780" s="27" t="b">
        <v>0</v>
      </c>
      <c r="AX1780" s="27" t="b">
        <v>0</v>
      </c>
      <c r="AY1780" s="63" t="b">
        <v>1</v>
      </c>
      <c r="AZ1780" s="29" t="s">
        <v>101</v>
      </c>
    </row>
    <row r="1781">
      <c r="A1781" s="45" t="s">
        <v>8327</v>
      </c>
      <c r="B1781" s="45"/>
      <c r="C1781" s="59"/>
      <c r="D1781" s="56" t="s">
        <v>8328</v>
      </c>
      <c r="E1781" s="34">
        <v>5.0</v>
      </c>
      <c r="F1781" s="45"/>
      <c r="G1781" s="57" t="s">
        <v>3116</v>
      </c>
      <c r="H1781" s="21" t="b">
        <v>0</v>
      </c>
      <c r="I1781" s="22" t="b">
        <v>1</v>
      </c>
      <c r="J1781" s="16" t="b">
        <v>0</v>
      </c>
      <c r="K1781" s="16" t="b">
        <v>0</v>
      </c>
      <c r="L1781" s="17" t="b">
        <v>0</v>
      </c>
      <c r="M1781" s="18"/>
      <c r="N1781" s="40"/>
      <c r="O1781" s="40"/>
      <c r="P1781" s="15" t="b">
        <v>1</v>
      </c>
      <c r="Q1781" s="22" t="b">
        <v>1</v>
      </c>
      <c r="R1781" s="23" t="b">
        <v>1</v>
      </c>
      <c r="S1781" s="75" t="b">
        <v>1</v>
      </c>
      <c r="T1781" s="22" t="b">
        <v>1</v>
      </c>
      <c r="U1781" s="16" t="b">
        <v>0</v>
      </c>
      <c r="V1781" s="16" t="b">
        <v>0</v>
      </c>
      <c r="W1781" s="16" t="b">
        <v>0</v>
      </c>
      <c r="X1781" s="21" t="b">
        <v>0</v>
      </c>
      <c r="Y1781" s="22" t="b">
        <v>1</v>
      </c>
      <c r="Z1781" s="22" t="b">
        <v>1</v>
      </c>
      <c r="AA1781" s="16" t="b">
        <v>0</v>
      </c>
      <c r="AB1781" s="16" t="b">
        <v>0</v>
      </c>
      <c r="AC1781" s="16" t="b">
        <v>0</v>
      </c>
      <c r="AD1781" s="16" t="b">
        <v>0</v>
      </c>
      <c r="AE1781" s="16" t="b">
        <v>0</v>
      </c>
      <c r="AF1781" s="16" t="b">
        <v>0</v>
      </c>
      <c r="AG1781" s="16" t="b">
        <v>0</v>
      </c>
      <c r="AH1781" s="19" t="s">
        <v>101</v>
      </c>
      <c r="AI1781" s="25" t="s">
        <v>8329</v>
      </c>
      <c r="AO1781" s="40"/>
    </row>
    <row r="1782">
      <c r="A1782" s="30" t="s">
        <v>8330</v>
      </c>
      <c r="B1782" s="31" t="s">
        <v>8331</v>
      </c>
      <c r="C1782" s="44" t="s">
        <v>8332</v>
      </c>
      <c r="D1782" s="54" t="s">
        <v>8333</v>
      </c>
      <c r="E1782" s="34">
        <v>1.0</v>
      </c>
      <c r="F1782" s="35"/>
      <c r="G1782" s="36" t="s">
        <v>8334</v>
      </c>
      <c r="H1782" s="21" t="b">
        <v>0</v>
      </c>
      <c r="I1782" s="16" t="b">
        <v>0</v>
      </c>
      <c r="J1782" s="16" t="b">
        <v>0</v>
      </c>
      <c r="K1782" s="16" t="b">
        <v>0</v>
      </c>
      <c r="L1782" s="23" t="b">
        <v>1</v>
      </c>
      <c r="M1782" s="18" t="s">
        <v>8335</v>
      </c>
      <c r="N1782" s="38"/>
      <c r="O1782" s="38"/>
      <c r="P1782" s="15" t="b">
        <v>1</v>
      </c>
      <c r="Q1782" s="22" t="b">
        <v>1</v>
      </c>
      <c r="R1782" s="23" t="b">
        <v>1</v>
      </c>
      <c r="X1782" s="39"/>
      <c r="AI1782" s="41"/>
      <c r="AJ1782" s="27" t="b">
        <v>0</v>
      </c>
      <c r="AK1782" s="27" t="b">
        <v>0</v>
      </c>
      <c r="AL1782" s="27" t="b">
        <v>0</v>
      </c>
      <c r="AM1782" s="27" t="b">
        <v>0</v>
      </c>
      <c r="AN1782" s="27" t="b">
        <v>0</v>
      </c>
      <c r="AO1782" s="28" t="b">
        <v>0</v>
      </c>
      <c r="AP1782" s="27" t="b">
        <v>0</v>
      </c>
      <c r="AQ1782" s="27" t="b">
        <v>0</v>
      </c>
      <c r="AR1782" s="27" t="b">
        <v>0</v>
      </c>
      <c r="AS1782" s="27" t="b">
        <v>0</v>
      </c>
      <c r="AT1782" s="27" t="b">
        <v>0</v>
      </c>
      <c r="AU1782" s="27" t="b">
        <v>0</v>
      </c>
      <c r="AV1782" s="27" t="b">
        <v>0</v>
      </c>
      <c r="AW1782" s="27" t="b">
        <v>0</v>
      </c>
      <c r="AX1782" s="27" t="b">
        <v>0</v>
      </c>
      <c r="AY1782" s="27" t="b">
        <v>0</v>
      </c>
      <c r="AZ1782" s="29"/>
    </row>
    <row r="1783">
      <c r="A1783" s="30" t="s">
        <v>8336</v>
      </c>
      <c r="B1783" s="31" t="s">
        <v>8337</v>
      </c>
      <c r="C1783" s="44" t="s">
        <v>8338</v>
      </c>
      <c r="D1783" s="54" t="s">
        <v>8339</v>
      </c>
      <c r="E1783" s="34">
        <v>10.0</v>
      </c>
      <c r="F1783" s="35"/>
      <c r="G1783" s="36" t="s">
        <v>8340</v>
      </c>
      <c r="H1783" s="21" t="b">
        <v>0</v>
      </c>
      <c r="I1783" s="16" t="b">
        <v>0</v>
      </c>
      <c r="J1783" s="16" t="b">
        <v>0</v>
      </c>
      <c r="K1783" s="16" t="b">
        <v>0</v>
      </c>
      <c r="L1783" s="23" t="b">
        <v>1</v>
      </c>
      <c r="M1783" s="18" t="s">
        <v>8341</v>
      </c>
      <c r="N1783" s="38"/>
      <c r="O1783" s="38"/>
      <c r="P1783" s="21" t="b">
        <v>0</v>
      </c>
      <c r="Q1783" s="16" t="b">
        <v>0</v>
      </c>
      <c r="R1783" s="23" t="b">
        <v>1</v>
      </c>
      <c r="X1783" s="39"/>
      <c r="AI1783" s="41"/>
      <c r="AJ1783" s="27" t="b">
        <v>0</v>
      </c>
      <c r="AK1783" s="27" t="b">
        <v>0</v>
      </c>
      <c r="AL1783" s="27" t="b">
        <v>0</v>
      </c>
      <c r="AM1783" s="27" t="b">
        <v>0</v>
      </c>
      <c r="AN1783" s="27" t="b">
        <v>0</v>
      </c>
      <c r="AO1783" s="28" t="b">
        <v>0</v>
      </c>
      <c r="AP1783" s="27" t="b">
        <v>0</v>
      </c>
      <c r="AQ1783" s="27" t="b">
        <v>0</v>
      </c>
      <c r="AR1783" s="27" t="b">
        <v>0</v>
      </c>
      <c r="AS1783" s="27" t="b">
        <v>0</v>
      </c>
      <c r="AT1783" s="27" t="b">
        <v>0</v>
      </c>
      <c r="AU1783" s="27" t="b">
        <v>0</v>
      </c>
      <c r="AV1783" s="27" t="b">
        <v>0</v>
      </c>
      <c r="AW1783" s="27" t="b">
        <v>0</v>
      </c>
      <c r="AX1783" s="27" t="b">
        <v>0</v>
      </c>
      <c r="AY1783" s="27" t="b">
        <v>0</v>
      </c>
      <c r="AZ1783" s="29"/>
    </row>
    <row r="1784">
      <c r="A1784" s="30" t="s">
        <v>8342</v>
      </c>
      <c r="B1784" s="31" t="s">
        <v>8343</v>
      </c>
      <c r="C1784" s="32"/>
      <c r="D1784" s="33"/>
      <c r="E1784" s="34">
        <v>4.0</v>
      </c>
      <c r="F1784" s="35"/>
      <c r="G1784" s="36" t="s">
        <v>8344</v>
      </c>
      <c r="H1784" s="21" t="b">
        <v>0</v>
      </c>
      <c r="I1784" s="16" t="b">
        <v>0</v>
      </c>
      <c r="J1784" s="16" t="b">
        <v>0</v>
      </c>
      <c r="K1784" s="16" t="b">
        <v>0</v>
      </c>
      <c r="L1784" s="23" t="b">
        <v>1</v>
      </c>
      <c r="M1784" s="18" t="s">
        <v>8345</v>
      </c>
      <c r="N1784" s="38"/>
      <c r="O1784" s="38"/>
      <c r="P1784" s="21" t="b">
        <v>0</v>
      </c>
      <c r="Q1784" s="22" t="b">
        <v>1</v>
      </c>
      <c r="R1784" s="17" t="b">
        <v>0</v>
      </c>
      <c r="X1784" s="39"/>
      <c r="AI1784" s="41"/>
      <c r="AJ1784" s="27" t="b">
        <v>0</v>
      </c>
      <c r="AK1784" s="27" t="b">
        <v>0</v>
      </c>
      <c r="AL1784" s="27" t="b">
        <v>0</v>
      </c>
      <c r="AM1784" s="27" t="b">
        <v>0</v>
      </c>
      <c r="AN1784" s="27" t="b">
        <v>0</v>
      </c>
      <c r="AO1784" s="28" t="b">
        <v>0</v>
      </c>
      <c r="AP1784" s="27" t="b">
        <v>0</v>
      </c>
      <c r="AQ1784" s="27" t="b">
        <v>0</v>
      </c>
      <c r="AR1784" s="27" t="b">
        <v>0</v>
      </c>
      <c r="AS1784" s="27" t="b">
        <v>0</v>
      </c>
      <c r="AT1784" s="27" t="b">
        <v>0</v>
      </c>
      <c r="AU1784" s="27" t="b">
        <v>0</v>
      </c>
      <c r="AV1784" s="27" t="b">
        <v>0</v>
      </c>
      <c r="AW1784" s="27" t="b">
        <v>0</v>
      </c>
      <c r="AX1784" s="27" t="b">
        <v>0</v>
      </c>
      <c r="AY1784" s="27" t="b">
        <v>0</v>
      </c>
      <c r="AZ1784" s="29"/>
    </row>
    <row r="1785">
      <c r="A1785" s="30" t="s">
        <v>8346</v>
      </c>
      <c r="B1785" s="37"/>
      <c r="C1785" s="44" t="s">
        <v>8347</v>
      </c>
      <c r="D1785" s="33"/>
      <c r="E1785" s="34">
        <v>200000.0</v>
      </c>
      <c r="F1785" s="35"/>
      <c r="G1785" s="36" t="s">
        <v>8348</v>
      </c>
      <c r="H1785" s="21" t="b">
        <v>0</v>
      </c>
      <c r="I1785" s="16" t="b">
        <v>0</v>
      </c>
      <c r="J1785" s="16" t="b">
        <v>0</v>
      </c>
      <c r="K1785" s="16" t="b">
        <v>0</v>
      </c>
      <c r="L1785" s="23" t="b">
        <v>1</v>
      </c>
      <c r="M1785" s="18" t="s">
        <v>696</v>
      </c>
      <c r="N1785" s="38"/>
      <c r="O1785" s="38"/>
      <c r="P1785" s="21" t="b">
        <v>0</v>
      </c>
      <c r="Q1785" s="16" t="b">
        <v>0</v>
      </c>
      <c r="R1785" s="17" t="b">
        <v>0</v>
      </c>
      <c r="X1785" s="39"/>
      <c r="AI1785" s="41"/>
      <c r="AJ1785" s="27" t="b">
        <v>0</v>
      </c>
      <c r="AK1785" s="27" t="b">
        <v>0</v>
      </c>
      <c r="AL1785" s="27" t="b">
        <v>0</v>
      </c>
      <c r="AM1785" s="27" t="b">
        <v>0</v>
      </c>
      <c r="AN1785" s="27" t="b">
        <v>0</v>
      </c>
      <c r="AO1785" s="28" t="b">
        <v>0</v>
      </c>
      <c r="AP1785" s="27" t="b">
        <v>0</v>
      </c>
      <c r="AQ1785" s="27" t="b">
        <v>0</v>
      </c>
      <c r="AR1785" s="27" t="b">
        <v>0</v>
      </c>
      <c r="AS1785" s="27" t="b">
        <v>0</v>
      </c>
      <c r="AT1785" s="27" t="b">
        <v>0</v>
      </c>
      <c r="AU1785" s="27" t="b">
        <v>0</v>
      </c>
      <c r="AV1785" s="27" t="b">
        <v>0</v>
      </c>
      <c r="AW1785" s="27" t="b">
        <v>0</v>
      </c>
      <c r="AX1785" s="27" t="b">
        <v>0</v>
      </c>
      <c r="AY1785" s="27" t="b">
        <v>0</v>
      </c>
      <c r="AZ1785" s="29"/>
    </row>
    <row r="1786">
      <c r="A1786" s="30" t="s">
        <v>8349</v>
      </c>
      <c r="B1786" s="31" t="s">
        <v>8350</v>
      </c>
      <c r="C1786" s="44" t="s">
        <v>8351</v>
      </c>
      <c r="D1786" s="33"/>
      <c r="E1786" s="34">
        <v>22.0</v>
      </c>
      <c r="F1786" s="35"/>
      <c r="G1786" s="36" t="s">
        <v>8352</v>
      </c>
      <c r="H1786" s="21" t="b">
        <v>0</v>
      </c>
      <c r="I1786" s="16" t="b">
        <v>0</v>
      </c>
      <c r="J1786" s="16" t="b">
        <v>0</v>
      </c>
      <c r="K1786" s="16" t="b">
        <v>0</v>
      </c>
      <c r="L1786" s="23" t="b">
        <v>1</v>
      </c>
      <c r="M1786" s="18" t="s">
        <v>8353</v>
      </c>
      <c r="N1786" s="38"/>
      <c r="O1786" s="38"/>
      <c r="P1786" s="21" t="b">
        <v>0</v>
      </c>
      <c r="Q1786" s="16" t="b">
        <v>0</v>
      </c>
      <c r="R1786" s="23" t="b">
        <v>1</v>
      </c>
      <c r="X1786" s="39"/>
      <c r="AI1786" s="41"/>
      <c r="AJ1786" s="27" t="b">
        <v>0</v>
      </c>
      <c r="AK1786" s="27" t="b">
        <v>0</v>
      </c>
      <c r="AL1786" s="27" t="b">
        <v>0</v>
      </c>
      <c r="AM1786" s="27" t="b">
        <v>0</v>
      </c>
      <c r="AN1786" s="27" t="b">
        <v>0</v>
      </c>
      <c r="AO1786" s="28" t="b">
        <v>0</v>
      </c>
      <c r="AP1786" s="27" t="b">
        <v>0</v>
      </c>
      <c r="AQ1786" s="27" t="b">
        <v>0</v>
      </c>
      <c r="AR1786" s="27" t="b">
        <v>0</v>
      </c>
      <c r="AS1786" s="27" t="b">
        <v>0</v>
      </c>
      <c r="AT1786" s="27" t="b">
        <v>0</v>
      </c>
      <c r="AU1786" s="27" t="b">
        <v>0</v>
      </c>
      <c r="AV1786" s="27" t="b">
        <v>0</v>
      </c>
      <c r="AW1786" s="27" t="b">
        <v>0</v>
      </c>
      <c r="AX1786" s="27" t="b">
        <v>0</v>
      </c>
      <c r="AY1786" s="27" t="b">
        <v>0</v>
      </c>
      <c r="AZ1786" s="29"/>
    </row>
    <row r="1787">
      <c r="A1787" s="9" t="s">
        <v>8354</v>
      </c>
      <c r="B1787" s="42" t="s">
        <v>8355</v>
      </c>
      <c r="C1787" s="48" t="s">
        <v>8356</v>
      </c>
      <c r="D1787" s="50" t="s">
        <v>8357</v>
      </c>
      <c r="E1787" s="12" t="s">
        <v>8358</v>
      </c>
      <c r="F1787" s="42" t="s">
        <v>8359</v>
      </c>
      <c r="G1787" s="14" t="s">
        <v>8360</v>
      </c>
      <c r="H1787" s="15" t="b">
        <v>1</v>
      </c>
      <c r="I1787" s="16" t="b">
        <v>0</v>
      </c>
      <c r="J1787" s="16" t="b">
        <v>0</v>
      </c>
      <c r="K1787" s="16" t="b">
        <v>0</v>
      </c>
      <c r="L1787" s="17" t="b">
        <v>0</v>
      </c>
      <c r="M1787" s="18" t="s">
        <v>8361</v>
      </c>
      <c r="N1787" s="40"/>
      <c r="O1787" s="40"/>
      <c r="P1787" s="15" t="b">
        <v>1</v>
      </c>
      <c r="Q1787" s="22" t="b">
        <v>1</v>
      </c>
      <c r="R1787" s="23" t="b">
        <v>1</v>
      </c>
      <c r="X1787" s="39"/>
      <c r="AI1787" s="41"/>
      <c r="AO1787" s="40"/>
    </row>
    <row r="1788">
      <c r="A1788" s="30" t="s">
        <v>8362</v>
      </c>
      <c r="B1788" s="37"/>
      <c r="C1788" s="44" t="s">
        <v>8363</v>
      </c>
      <c r="D1788" s="33"/>
      <c r="E1788" s="34" t="s">
        <v>8364</v>
      </c>
      <c r="F1788" s="35"/>
      <c r="G1788" s="36" t="s">
        <v>8365</v>
      </c>
      <c r="H1788" s="21" t="b">
        <v>0</v>
      </c>
      <c r="I1788" s="16" t="b">
        <v>0</v>
      </c>
      <c r="J1788" s="16" t="b">
        <v>0</v>
      </c>
      <c r="K1788" s="16" t="b">
        <v>0</v>
      </c>
      <c r="L1788" s="23" t="b">
        <v>1</v>
      </c>
      <c r="M1788" s="18" t="s">
        <v>8366</v>
      </c>
      <c r="N1788" s="38"/>
      <c r="O1788" s="38"/>
      <c r="P1788" s="15" t="b">
        <v>1</v>
      </c>
      <c r="Q1788" s="22" t="b">
        <v>1</v>
      </c>
      <c r="R1788" s="23" t="b">
        <v>1</v>
      </c>
      <c r="X1788" s="39"/>
      <c r="AI1788" s="41"/>
      <c r="AJ1788" s="27" t="b">
        <v>0</v>
      </c>
      <c r="AK1788" s="27" t="b">
        <v>0</v>
      </c>
      <c r="AL1788" s="27" t="b">
        <v>0</v>
      </c>
      <c r="AM1788" s="27" t="b">
        <v>0</v>
      </c>
      <c r="AN1788" s="27" t="b">
        <v>0</v>
      </c>
      <c r="AO1788" s="28" t="b">
        <v>0</v>
      </c>
      <c r="AP1788" s="27" t="b">
        <v>0</v>
      </c>
      <c r="AQ1788" s="27" t="b">
        <v>0</v>
      </c>
      <c r="AR1788" s="27" t="b">
        <v>0</v>
      </c>
      <c r="AS1788" s="27" t="b">
        <v>0</v>
      </c>
      <c r="AT1788" s="27" t="b">
        <v>0</v>
      </c>
      <c r="AU1788" s="27" t="b">
        <v>0</v>
      </c>
      <c r="AV1788" s="27" t="b">
        <v>0</v>
      </c>
      <c r="AW1788" s="27" t="b">
        <v>0</v>
      </c>
      <c r="AX1788" s="27" t="b">
        <v>0</v>
      </c>
      <c r="AY1788" s="27" t="b">
        <v>0</v>
      </c>
      <c r="AZ1788" s="29"/>
    </row>
    <row r="1789">
      <c r="A1789" s="30" t="s">
        <v>8367</v>
      </c>
      <c r="B1789" s="31" t="s">
        <v>8368</v>
      </c>
      <c r="C1789" s="32"/>
      <c r="D1789" s="33"/>
      <c r="E1789" s="34">
        <v>2.0</v>
      </c>
      <c r="F1789" s="35"/>
      <c r="G1789" s="36" t="s">
        <v>8369</v>
      </c>
      <c r="H1789" s="21" t="b">
        <v>0</v>
      </c>
      <c r="I1789" s="16" t="b">
        <v>0</v>
      </c>
      <c r="J1789" s="16" t="b">
        <v>0</v>
      </c>
      <c r="K1789" s="16" t="b">
        <v>0</v>
      </c>
      <c r="L1789" s="23" t="b">
        <v>1</v>
      </c>
      <c r="M1789" s="18" t="s">
        <v>8370</v>
      </c>
      <c r="N1789" s="38"/>
      <c r="O1789" s="38"/>
      <c r="P1789" s="21" t="b">
        <v>0</v>
      </c>
      <c r="Q1789" s="16" t="b">
        <v>0</v>
      </c>
      <c r="R1789" s="23" t="b">
        <v>1</v>
      </c>
      <c r="X1789" s="39"/>
      <c r="AI1789" s="41"/>
      <c r="AJ1789" s="27" t="b">
        <v>0</v>
      </c>
      <c r="AK1789" s="27" t="b">
        <v>0</v>
      </c>
      <c r="AL1789" s="27" t="b">
        <v>0</v>
      </c>
      <c r="AM1789" s="27" t="b">
        <v>0</v>
      </c>
      <c r="AN1789" s="27" t="b">
        <v>0</v>
      </c>
      <c r="AO1789" s="28" t="b">
        <v>0</v>
      </c>
      <c r="AP1789" s="27" t="b">
        <v>0</v>
      </c>
      <c r="AQ1789" s="27" t="b">
        <v>0</v>
      </c>
      <c r="AR1789" s="27" t="b">
        <v>0</v>
      </c>
      <c r="AS1789" s="27" t="b">
        <v>0</v>
      </c>
      <c r="AT1789" s="27" t="b">
        <v>0</v>
      </c>
      <c r="AU1789" s="27" t="b">
        <v>0</v>
      </c>
      <c r="AV1789" s="27" t="b">
        <v>0</v>
      </c>
      <c r="AW1789" s="27" t="b">
        <v>0</v>
      </c>
      <c r="AX1789" s="27" t="b">
        <v>0</v>
      </c>
      <c r="AY1789" s="27" t="b">
        <v>0</v>
      </c>
      <c r="AZ1789" s="29"/>
    </row>
    <row r="1790">
      <c r="A1790" s="45" t="s">
        <v>8371</v>
      </c>
      <c r="B1790" s="45"/>
      <c r="C1790" s="59"/>
      <c r="D1790" s="19"/>
      <c r="E1790" s="34">
        <v>5.0</v>
      </c>
      <c r="F1790" s="56" t="s">
        <v>8372</v>
      </c>
      <c r="G1790" s="57" t="s">
        <v>8373</v>
      </c>
      <c r="H1790" s="21" t="b">
        <v>0</v>
      </c>
      <c r="I1790" s="22" t="b">
        <v>1</v>
      </c>
      <c r="J1790" s="16" t="b">
        <v>0</v>
      </c>
      <c r="K1790" s="16" t="b">
        <v>0</v>
      </c>
      <c r="L1790" s="17" t="b">
        <v>0</v>
      </c>
      <c r="M1790" s="18"/>
      <c r="N1790" s="40"/>
      <c r="O1790" s="40"/>
      <c r="P1790" s="21" t="b">
        <v>0</v>
      </c>
      <c r="Q1790" s="16" t="b">
        <v>0</v>
      </c>
      <c r="R1790" s="23" t="b">
        <v>1</v>
      </c>
      <c r="S1790" s="75" t="b">
        <v>1</v>
      </c>
      <c r="T1790" s="22" t="b">
        <v>1</v>
      </c>
      <c r="U1790" s="16" t="b">
        <v>0</v>
      </c>
      <c r="V1790" s="16" t="b">
        <v>0</v>
      </c>
      <c r="W1790" s="16" t="b">
        <v>0</v>
      </c>
      <c r="X1790" s="21" t="b">
        <v>0</v>
      </c>
      <c r="Y1790" s="16" t="b">
        <v>0</v>
      </c>
      <c r="Z1790" s="16" t="b">
        <v>0</v>
      </c>
      <c r="AA1790" s="22" t="b">
        <v>1</v>
      </c>
      <c r="AB1790" s="22" t="b">
        <v>1</v>
      </c>
      <c r="AC1790" s="16" t="b">
        <v>0</v>
      </c>
      <c r="AD1790" s="16" t="b">
        <v>0</v>
      </c>
      <c r="AE1790" s="16" t="b">
        <v>0</v>
      </c>
      <c r="AF1790" s="16" t="b">
        <v>0</v>
      </c>
      <c r="AG1790" s="16" t="b">
        <v>0</v>
      </c>
      <c r="AH1790" s="19" t="s">
        <v>101</v>
      </c>
      <c r="AI1790" s="25" t="s">
        <v>1848</v>
      </c>
      <c r="AO1790" s="40"/>
    </row>
    <row r="1791">
      <c r="A1791" s="9" t="s">
        <v>8374</v>
      </c>
      <c r="B1791" s="42" t="s">
        <v>8375</v>
      </c>
      <c r="C1791" s="11"/>
      <c r="E1791" s="12">
        <v>2.0</v>
      </c>
      <c r="F1791" s="13" t="s">
        <v>8376</v>
      </c>
      <c r="G1791" s="14" t="s">
        <v>8377</v>
      </c>
      <c r="H1791" s="15" t="b">
        <v>1</v>
      </c>
      <c r="I1791" s="16" t="b">
        <v>0</v>
      </c>
      <c r="J1791" s="16" t="b">
        <v>0</v>
      </c>
      <c r="K1791" s="16" t="b">
        <v>0</v>
      </c>
      <c r="L1791" s="17" t="b">
        <v>0</v>
      </c>
      <c r="M1791" s="18" t="s">
        <v>6674</v>
      </c>
      <c r="N1791" s="40"/>
      <c r="O1791" s="40"/>
      <c r="P1791" s="15" t="b">
        <v>1</v>
      </c>
      <c r="Q1791" s="22" t="b">
        <v>1</v>
      </c>
      <c r="R1791" s="23" t="b">
        <v>1</v>
      </c>
      <c r="X1791" s="39"/>
      <c r="AI1791" s="41"/>
      <c r="AO1791" s="40"/>
    </row>
    <row r="1792">
      <c r="A1792" s="30" t="s">
        <v>8378</v>
      </c>
      <c r="B1792" s="31" t="s">
        <v>8379</v>
      </c>
      <c r="C1792" s="32"/>
      <c r="D1792" s="33"/>
      <c r="E1792" s="34">
        <v>200.0</v>
      </c>
      <c r="F1792" s="35"/>
      <c r="G1792" s="36" t="s">
        <v>8380</v>
      </c>
      <c r="H1792" s="21" t="b">
        <v>0</v>
      </c>
      <c r="I1792" s="16" t="b">
        <v>0</v>
      </c>
      <c r="J1792" s="16" t="b">
        <v>0</v>
      </c>
      <c r="K1792" s="16" t="b">
        <v>0</v>
      </c>
      <c r="L1792" s="23" t="b">
        <v>1</v>
      </c>
      <c r="M1792" s="18" t="s">
        <v>8381</v>
      </c>
      <c r="N1792" s="38"/>
      <c r="O1792" s="38"/>
      <c r="P1792" s="21" t="b">
        <v>0</v>
      </c>
      <c r="Q1792" s="16" t="b">
        <v>0</v>
      </c>
      <c r="R1792" s="23" t="b">
        <v>1</v>
      </c>
      <c r="X1792" s="39"/>
      <c r="AI1792" s="41"/>
      <c r="AJ1792" s="27" t="b">
        <v>0</v>
      </c>
      <c r="AK1792" s="27" t="b">
        <v>0</v>
      </c>
      <c r="AL1792" s="27" t="b">
        <v>0</v>
      </c>
      <c r="AM1792" s="27" t="b">
        <v>0</v>
      </c>
      <c r="AN1792" s="27" t="b">
        <v>0</v>
      </c>
      <c r="AO1792" s="28" t="b">
        <v>0</v>
      </c>
      <c r="AP1792" s="27" t="b">
        <v>0</v>
      </c>
      <c r="AQ1792" s="27" t="b">
        <v>0</v>
      </c>
      <c r="AR1792" s="27" t="b">
        <v>0</v>
      </c>
      <c r="AS1792" s="27" t="b">
        <v>0</v>
      </c>
      <c r="AT1792" s="27" t="b">
        <v>0</v>
      </c>
      <c r="AU1792" s="27" t="b">
        <v>0</v>
      </c>
      <c r="AV1792" s="27" t="b">
        <v>0</v>
      </c>
      <c r="AW1792" s="27" t="b">
        <v>0</v>
      </c>
      <c r="AX1792" s="27" t="b">
        <v>0</v>
      </c>
      <c r="AY1792" s="27" t="b">
        <v>0</v>
      </c>
      <c r="AZ1792" s="29"/>
    </row>
    <row r="1793">
      <c r="A1793" s="45" t="s">
        <v>8382</v>
      </c>
      <c r="B1793" s="45" t="s">
        <v>8383</v>
      </c>
      <c r="C1793" s="55">
        <v>6.6085336493E10</v>
      </c>
      <c r="D1793" s="56" t="s">
        <v>8384</v>
      </c>
      <c r="E1793" s="34">
        <v>6.0</v>
      </c>
      <c r="F1793" s="56" t="s">
        <v>8385</v>
      </c>
      <c r="G1793" s="57" t="s">
        <v>8386</v>
      </c>
      <c r="H1793" s="21" t="b">
        <v>0</v>
      </c>
      <c r="I1793" s="22" t="b">
        <v>1</v>
      </c>
      <c r="J1793" s="16" t="b">
        <v>0</v>
      </c>
      <c r="K1793" s="16" t="b">
        <v>0</v>
      </c>
      <c r="L1793" s="17" t="b">
        <v>0</v>
      </c>
      <c r="M1793" s="18"/>
      <c r="N1793" s="40"/>
      <c r="O1793" s="40"/>
      <c r="P1793" s="15" t="b">
        <v>1</v>
      </c>
      <c r="Q1793" s="22" t="b">
        <v>1</v>
      </c>
      <c r="R1793" s="23" t="b">
        <v>1</v>
      </c>
      <c r="S1793" s="74" t="b">
        <v>0</v>
      </c>
      <c r="T1793" s="22" t="b">
        <v>1</v>
      </c>
      <c r="U1793" s="22" t="b">
        <v>1</v>
      </c>
      <c r="V1793" s="16" t="b">
        <v>0</v>
      </c>
      <c r="W1793" s="16" t="b">
        <v>0</v>
      </c>
      <c r="X1793" s="21" t="b">
        <v>0</v>
      </c>
      <c r="Y1793" s="22" t="b">
        <v>1</v>
      </c>
      <c r="Z1793" s="16" t="b">
        <v>0</v>
      </c>
      <c r="AA1793" s="16" t="b">
        <v>0</v>
      </c>
      <c r="AB1793" s="22" t="b">
        <v>1</v>
      </c>
      <c r="AC1793" s="16" t="b">
        <v>0</v>
      </c>
      <c r="AD1793" s="16" t="b">
        <v>0</v>
      </c>
      <c r="AE1793" s="16" t="b">
        <v>0</v>
      </c>
      <c r="AF1793" s="16" t="b">
        <v>0</v>
      </c>
      <c r="AG1793" s="22" t="b">
        <v>1</v>
      </c>
      <c r="AH1793" s="19" t="s">
        <v>101</v>
      </c>
      <c r="AI1793" s="25" t="s">
        <v>8387</v>
      </c>
      <c r="AO1793" s="40"/>
    </row>
    <row r="1794">
      <c r="A1794" s="9" t="s">
        <v>8388</v>
      </c>
      <c r="B1794" s="10"/>
      <c r="C1794" s="11"/>
      <c r="E1794" s="12">
        <v>10.0</v>
      </c>
      <c r="F1794" s="10"/>
      <c r="G1794" s="14" t="s">
        <v>8389</v>
      </c>
      <c r="H1794" s="15" t="b">
        <v>1</v>
      </c>
      <c r="I1794" s="16" t="b">
        <v>0</v>
      </c>
      <c r="J1794" s="16" t="b">
        <v>0</v>
      </c>
      <c r="K1794" s="16" t="b">
        <v>0</v>
      </c>
      <c r="L1794" s="17" t="b">
        <v>0</v>
      </c>
      <c r="M1794" s="18" t="s">
        <v>8390</v>
      </c>
      <c r="N1794" s="40"/>
      <c r="O1794" s="40"/>
      <c r="P1794" s="15" t="b">
        <v>1</v>
      </c>
      <c r="Q1794" s="16" t="b">
        <v>0</v>
      </c>
      <c r="R1794" s="17" t="b">
        <v>0</v>
      </c>
      <c r="X1794" s="39"/>
      <c r="AI1794" s="41"/>
      <c r="AO1794" s="40"/>
    </row>
    <row r="1795">
      <c r="A1795" s="45" t="s">
        <v>8391</v>
      </c>
      <c r="B1795" s="37"/>
      <c r="C1795" s="32">
        <v>9.19900725875E11</v>
      </c>
      <c r="D1795" s="29"/>
      <c r="E1795" s="46">
        <v>15.0</v>
      </c>
      <c r="F1795" s="33" t="s">
        <v>8392</v>
      </c>
      <c r="G1795" s="47" t="s">
        <v>8393</v>
      </c>
      <c r="H1795" s="21" t="b">
        <v>0</v>
      </c>
      <c r="I1795" s="16" t="b">
        <v>0</v>
      </c>
      <c r="J1795" s="22" t="b">
        <v>1</v>
      </c>
      <c r="K1795" s="16" t="b">
        <v>0</v>
      </c>
      <c r="L1795" s="17" t="b">
        <v>0</v>
      </c>
      <c r="M1795" s="18"/>
      <c r="N1795" s="40"/>
      <c r="O1795" s="40"/>
      <c r="P1795" s="26" t="b">
        <v>0</v>
      </c>
      <c r="Q1795" s="27" t="b">
        <v>0</v>
      </c>
      <c r="R1795" s="28" t="b">
        <v>0</v>
      </c>
      <c r="X1795" s="39"/>
      <c r="AI1795" s="41"/>
      <c r="AJ1795" s="27" t="b">
        <v>0</v>
      </c>
      <c r="AK1795" s="27" t="b">
        <v>0</v>
      </c>
      <c r="AL1795" s="63" t="b">
        <v>1</v>
      </c>
      <c r="AM1795" s="27" t="b">
        <v>0</v>
      </c>
      <c r="AN1795" s="27" t="b">
        <v>0</v>
      </c>
      <c r="AO1795" s="28" t="b">
        <v>0</v>
      </c>
      <c r="AP1795" s="27" t="b">
        <v>0</v>
      </c>
      <c r="AQ1795" s="27" t="b">
        <v>0</v>
      </c>
      <c r="AR1795" s="27" t="b">
        <v>0</v>
      </c>
      <c r="AS1795" s="27" t="b">
        <v>0</v>
      </c>
      <c r="AT1795" s="27" t="b">
        <v>0</v>
      </c>
      <c r="AU1795" s="27" t="b">
        <v>0</v>
      </c>
      <c r="AV1795" s="27" t="b">
        <v>0</v>
      </c>
      <c r="AW1795" s="27" t="b">
        <v>0</v>
      </c>
      <c r="AX1795" s="27" t="b">
        <v>0</v>
      </c>
      <c r="AY1795" s="27" t="b">
        <v>0</v>
      </c>
      <c r="AZ1795" s="68" t="s">
        <v>203</v>
      </c>
    </row>
    <row r="1796">
      <c r="A1796" s="45" t="s">
        <v>8394</v>
      </c>
      <c r="B1796" s="45" t="s">
        <v>8395</v>
      </c>
      <c r="C1796" s="55" t="s">
        <v>8396</v>
      </c>
      <c r="D1796" s="19"/>
      <c r="E1796" s="34">
        <v>8.0</v>
      </c>
      <c r="F1796" s="56" t="s">
        <v>8397</v>
      </c>
      <c r="G1796" s="57" t="s">
        <v>8398</v>
      </c>
      <c r="H1796" s="21" t="b">
        <v>0</v>
      </c>
      <c r="I1796" s="22" t="b">
        <v>1</v>
      </c>
      <c r="J1796" s="16" t="b">
        <v>0</v>
      </c>
      <c r="K1796" s="16" t="b">
        <v>0</v>
      </c>
      <c r="L1796" s="17" t="b">
        <v>0</v>
      </c>
      <c r="M1796" s="18"/>
      <c r="N1796" s="40"/>
      <c r="O1796" s="40"/>
      <c r="P1796" s="15" t="b">
        <v>1</v>
      </c>
      <c r="Q1796" s="22" t="b">
        <v>1</v>
      </c>
      <c r="R1796" s="23" t="b">
        <v>1</v>
      </c>
      <c r="S1796" s="75" t="b">
        <v>1</v>
      </c>
      <c r="T1796" s="22" t="b">
        <v>1</v>
      </c>
      <c r="U1796" s="16" t="b">
        <v>0</v>
      </c>
      <c r="V1796" s="16" t="b">
        <v>0</v>
      </c>
      <c r="W1796" s="16" t="b">
        <v>0</v>
      </c>
      <c r="X1796" s="15" t="b">
        <v>1</v>
      </c>
      <c r="Y1796" s="16" t="b">
        <v>0</v>
      </c>
      <c r="Z1796" s="16" t="b">
        <v>0</v>
      </c>
      <c r="AA1796" s="16" t="b">
        <v>0</v>
      </c>
      <c r="AB1796" s="16" t="b">
        <v>0</v>
      </c>
      <c r="AC1796" s="16" t="b">
        <v>0</v>
      </c>
      <c r="AD1796" s="16" t="b">
        <v>0</v>
      </c>
      <c r="AE1796" s="16" t="b">
        <v>0</v>
      </c>
      <c r="AF1796" s="16" t="b">
        <v>0</v>
      </c>
      <c r="AG1796" s="16" t="b">
        <v>0</v>
      </c>
      <c r="AH1796" s="19" t="s">
        <v>101</v>
      </c>
      <c r="AI1796" s="25" t="s">
        <v>8399</v>
      </c>
      <c r="AO1796" s="40"/>
    </row>
    <row r="1797">
      <c r="A1797" s="9" t="s">
        <v>8400</v>
      </c>
      <c r="B1797" s="42" t="s">
        <v>8401</v>
      </c>
      <c r="C1797" s="48" t="s">
        <v>8402</v>
      </c>
      <c r="E1797" s="12">
        <v>5.0</v>
      </c>
      <c r="F1797" s="10"/>
      <c r="G1797" s="14" t="s">
        <v>8403</v>
      </c>
      <c r="H1797" s="15" t="b">
        <v>1</v>
      </c>
      <c r="I1797" s="16" t="b">
        <v>0</v>
      </c>
      <c r="J1797" s="16" t="b">
        <v>0</v>
      </c>
      <c r="K1797" s="16" t="b">
        <v>0</v>
      </c>
      <c r="L1797" s="17" t="b">
        <v>0</v>
      </c>
      <c r="M1797" s="18" t="s">
        <v>8404</v>
      </c>
      <c r="N1797" s="20"/>
      <c r="O1797" s="20"/>
      <c r="P1797" s="15" t="b">
        <v>1</v>
      </c>
      <c r="Q1797" s="16" t="b">
        <v>0</v>
      </c>
      <c r="R1797" s="23" t="b">
        <v>1</v>
      </c>
      <c r="S1797" s="74"/>
      <c r="T1797" s="16"/>
      <c r="U1797" s="16"/>
      <c r="V1797" s="16"/>
      <c r="W1797" s="16"/>
      <c r="X1797" s="21"/>
      <c r="Y1797" s="16"/>
      <c r="Z1797" s="16"/>
      <c r="AA1797" s="16"/>
      <c r="AB1797" s="16"/>
      <c r="AC1797" s="16"/>
      <c r="AD1797" s="16"/>
      <c r="AE1797" s="16"/>
      <c r="AF1797" s="16"/>
      <c r="AG1797" s="16"/>
      <c r="AH1797" s="19"/>
      <c r="AI1797" s="25"/>
      <c r="AJ1797" s="27"/>
      <c r="AK1797" s="27"/>
      <c r="AL1797" s="27"/>
      <c r="AM1797" s="27"/>
      <c r="AN1797" s="27"/>
      <c r="AO1797" s="28"/>
      <c r="AP1797" s="27"/>
      <c r="AQ1797" s="27"/>
      <c r="AR1797" s="27"/>
      <c r="AS1797" s="27"/>
      <c r="AT1797" s="27"/>
      <c r="AU1797" s="27"/>
      <c r="AV1797" s="27"/>
      <c r="AW1797" s="27"/>
      <c r="AX1797" s="27"/>
      <c r="AY1797" s="27"/>
      <c r="AZ1797" s="29"/>
    </row>
    <row r="1798">
      <c r="A1798" s="9" t="s">
        <v>8405</v>
      </c>
      <c r="B1798" s="42" t="s">
        <v>8406</v>
      </c>
      <c r="C1798" s="48" t="s">
        <v>8407</v>
      </c>
      <c r="E1798" s="12">
        <v>10.0</v>
      </c>
      <c r="F1798" s="13" t="s">
        <v>8408</v>
      </c>
      <c r="G1798" s="14" t="s">
        <v>8409</v>
      </c>
      <c r="H1798" s="15" t="b">
        <v>1</v>
      </c>
      <c r="I1798" s="16" t="b">
        <v>0</v>
      </c>
      <c r="J1798" s="16" t="b">
        <v>0</v>
      </c>
      <c r="K1798" s="16" t="b">
        <v>0</v>
      </c>
      <c r="L1798" s="17" t="b">
        <v>0</v>
      </c>
      <c r="M1798" s="18" t="s">
        <v>2962</v>
      </c>
      <c r="N1798" s="40"/>
      <c r="O1798" s="40"/>
      <c r="P1798" s="15" t="b">
        <v>1</v>
      </c>
      <c r="Q1798" s="16" t="b">
        <v>0</v>
      </c>
      <c r="R1798" s="17" t="b">
        <v>0</v>
      </c>
      <c r="X1798" s="39"/>
      <c r="AI1798" s="41"/>
      <c r="AO1798" s="40"/>
    </row>
    <row r="1799">
      <c r="A1799" s="9" t="s">
        <v>8410</v>
      </c>
      <c r="B1799" s="42" t="s">
        <v>8411</v>
      </c>
      <c r="C1799" s="48" t="s">
        <v>8412</v>
      </c>
      <c r="D1799" s="50" t="s">
        <v>8413</v>
      </c>
      <c r="E1799" s="12">
        <v>4.0</v>
      </c>
      <c r="F1799" s="10"/>
      <c r="G1799" s="14" t="s">
        <v>8414</v>
      </c>
      <c r="H1799" s="15" t="b">
        <v>1</v>
      </c>
      <c r="I1799" s="16" t="b">
        <v>0</v>
      </c>
      <c r="J1799" s="16" t="b">
        <v>0</v>
      </c>
      <c r="K1799" s="16" t="b">
        <v>0</v>
      </c>
      <c r="L1799" s="17" t="b">
        <v>0</v>
      </c>
      <c r="M1799" s="18" t="s">
        <v>380</v>
      </c>
      <c r="N1799" s="40"/>
      <c r="O1799" s="40"/>
      <c r="P1799" s="15" t="b">
        <v>1</v>
      </c>
      <c r="Q1799" s="22" t="b">
        <v>1</v>
      </c>
      <c r="R1799" s="23" t="b">
        <v>1</v>
      </c>
      <c r="X1799" s="39"/>
      <c r="AI1799" s="41"/>
      <c r="AO1799" s="40"/>
    </row>
    <row r="1800">
      <c r="A1800" s="30" t="s">
        <v>8415</v>
      </c>
      <c r="B1800" s="31" t="s">
        <v>8416</v>
      </c>
      <c r="C1800" s="32"/>
      <c r="D1800" s="33"/>
      <c r="E1800" s="34">
        <v>10.0</v>
      </c>
      <c r="F1800" s="35"/>
      <c r="G1800" s="36" t="s">
        <v>2897</v>
      </c>
      <c r="H1800" s="21" t="b">
        <v>0</v>
      </c>
      <c r="I1800" s="16" t="b">
        <v>0</v>
      </c>
      <c r="J1800" s="16" t="b">
        <v>0</v>
      </c>
      <c r="K1800" s="16" t="b">
        <v>0</v>
      </c>
      <c r="L1800" s="23" t="b">
        <v>1</v>
      </c>
      <c r="M1800" s="18" t="s">
        <v>277</v>
      </c>
      <c r="N1800" s="38"/>
      <c r="O1800" s="38"/>
      <c r="P1800" s="15" t="b">
        <v>1</v>
      </c>
      <c r="Q1800" s="16" t="b">
        <v>0</v>
      </c>
      <c r="R1800" s="17" t="b">
        <v>0</v>
      </c>
      <c r="X1800" s="39"/>
      <c r="AI1800" s="41"/>
      <c r="AJ1800" s="27" t="b">
        <v>0</v>
      </c>
      <c r="AK1800" s="27" t="b">
        <v>0</v>
      </c>
      <c r="AL1800" s="27" t="b">
        <v>0</v>
      </c>
      <c r="AM1800" s="27" t="b">
        <v>0</v>
      </c>
      <c r="AN1800" s="27" t="b">
        <v>0</v>
      </c>
      <c r="AO1800" s="28" t="b">
        <v>0</v>
      </c>
      <c r="AP1800" s="27" t="b">
        <v>0</v>
      </c>
      <c r="AQ1800" s="27" t="b">
        <v>0</v>
      </c>
      <c r="AR1800" s="27" t="b">
        <v>0</v>
      </c>
      <c r="AS1800" s="27" t="b">
        <v>0</v>
      </c>
      <c r="AT1800" s="27" t="b">
        <v>0</v>
      </c>
      <c r="AU1800" s="27" t="b">
        <v>0</v>
      </c>
      <c r="AV1800" s="27" t="b">
        <v>0</v>
      </c>
      <c r="AW1800" s="27" t="b">
        <v>0</v>
      </c>
      <c r="AX1800" s="27" t="b">
        <v>0</v>
      </c>
      <c r="AY1800" s="27" t="b">
        <v>0</v>
      </c>
      <c r="AZ1800" s="29"/>
    </row>
    <row r="1801">
      <c r="A1801" s="30" t="s">
        <v>8417</v>
      </c>
      <c r="B1801" s="37"/>
      <c r="C1801" s="44" t="s">
        <v>1742</v>
      </c>
      <c r="D1801" s="33"/>
      <c r="E1801" s="60"/>
      <c r="F1801" s="35"/>
      <c r="G1801" s="36"/>
      <c r="H1801" s="21" t="b">
        <v>0</v>
      </c>
      <c r="I1801" s="16" t="b">
        <v>0</v>
      </c>
      <c r="J1801" s="16" t="b">
        <v>0</v>
      </c>
      <c r="K1801" s="16" t="b">
        <v>0</v>
      </c>
      <c r="L1801" s="23" t="b">
        <v>1</v>
      </c>
      <c r="M1801" s="18" t="s">
        <v>8418</v>
      </c>
      <c r="N1801" s="38"/>
      <c r="O1801" s="38"/>
      <c r="P1801" s="21" t="b">
        <v>0</v>
      </c>
      <c r="Q1801" s="16" t="b">
        <v>0</v>
      </c>
      <c r="R1801" s="17" t="b">
        <v>0</v>
      </c>
      <c r="X1801" s="39"/>
      <c r="AI1801" s="41"/>
      <c r="AJ1801" s="27" t="b">
        <v>0</v>
      </c>
      <c r="AK1801" s="27" t="b">
        <v>0</v>
      </c>
      <c r="AL1801" s="27" t="b">
        <v>0</v>
      </c>
      <c r="AM1801" s="27" t="b">
        <v>0</v>
      </c>
      <c r="AN1801" s="27" t="b">
        <v>0</v>
      </c>
      <c r="AO1801" s="28" t="b">
        <v>0</v>
      </c>
      <c r="AP1801" s="27" t="b">
        <v>0</v>
      </c>
      <c r="AQ1801" s="27" t="b">
        <v>0</v>
      </c>
      <c r="AR1801" s="27" t="b">
        <v>0</v>
      </c>
      <c r="AS1801" s="27" t="b">
        <v>0</v>
      </c>
      <c r="AT1801" s="27" t="b">
        <v>0</v>
      </c>
      <c r="AU1801" s="27" t="b">
        <v>0</v>
      </c>
      <c r="AV1801" s="27" t="b">
        <v>0</v>
      </c>
      <c r="AW1801" s="27" t="b">
        <v>0</v>
      </c>
      <c r="AX1801" s="27" t="b">
        <v>0</v>
      </c>
      <c r="AY1801" s="27" t="b">
        <v>0</v>
      </c>
      <c r="AZ1801" s="29"/>
    </row>
    <row r="1802">
      <c r="A1802" s="9" t="s">
        <v>8419</v>
      </c>
      <c r="B1802" s="42" t="s">
        <v>8420</v>
      </c>
      <c r="C1802" s="48" t="s">
        <v>8421</v>
      </c>
      <c r="E1802" s="12">
        <v>20.0</v>
      </c>
      <c r="F1802" s="13" t="s">
        <v>4287</v>
      </c>
      <c r="G1802" s="14" t="s">
        <v>8422</v>
      </c>
      <c r="H1802" s="15" t="b">
        <v>1</v>
      </c>
      <c r="I1802" s="16" t="b">
        <v>0</v>
      </c>
      <c r="J1802" s="16" t="b">
        <v>0</v>
      </c>
      <c r="K1802" s="16" t="b">
        <v>0</v>
      </c>
      <c r="L1802" s="17" t="b">
        <v>0</v>
      </c>
      <c r="M1802" s="18" t="s">
        <v>8423</v>
      </c>
      <c r="N1802" s="40"/>
      <c r="O1802" s="40"/>
      <c r="P1802" s="21" t="b">
        <v>0</v>
      </c>
      <c r="Q1802" s="16" t="b">
        <v>0</v>
      </c>
      <c r="R1802" s="17" t="b">
        <v>0</v>
      </c>
      <c r="X1802" s="39"/>
      <c r="AI1802" s="41"/>
      <c r="AO1802" s="40"/>
    </row>
    <row r="1803">
      <c r="A1803" s="9" t="s">
        <v>8424</v>
      </c>
      <c r="B1803" s="42" t="s">
        <v>8425</v>
      </c>
      <c r="C1803" s="11"/>
      <c r="E1803" s="12" t="s">
        <v>180</v>
      </c>
      <c r="F1803" s="13" t="s">
        <v>7344</v>
      </c>
      <c r="G1803" s="14" t="s">
        <v>8426</v>
      </c>
      <c r="H1803" s="15" t="b">
        <v>1</v>
      </c>
      <c r="I1803" s="16" t="b">
        <v>0</v>
      </c>
      <c r="J1803" s="16" t="b">
        <v>0</v>
      </c>
      <c r="K1803" s="16" t="b">
        <v>0</v>
      </c>
      <c r="L1803" s="17" t="b">
        <v>0</v>
      </c>
      <c r="M1803" s="18" t="s">
        <v>3774</v>
      </c>
      <c r="N1803" s="20"/>
      <c r="O1803" s="20"/>
      <c r="P1803" s="15" t="b">
        <v>1</v>
      </c>
      <c r="Q1803" s="22" t="b">
        <v>1</v>
      </c>
      <c r="R1803" s="23" t="b">
        <v>1</v>
      </c>
      <c r="S1803" s="74"/>
      <c r="T1803" s="16"/>
      <c r="U1803" s="16"/>
      <c r="V1803" s="16"/>
      <c r="W1803" s="16"/>
      <c r="X1803" s="21"/>
      <c r="Y1803" s="16"/>
      <c r="Z1803" s="16"/>
      <c r="AA1803" s="16"/>
      <c r="AB1803" s="16"/>
      <c r="AC1803" s="16"/>
      <c r="AD1803" s="16"/>
      <c r="AE1803" s="16"/>
      <c r="AF1803" s="16"/>
      <c r="AG1803" s="16"/>
      <c r="AH1803" s="19"/>
      <c r="AI1803" s="25"/>
      <c r="AJ1803" s="27"/>
      <c r="AK1803" s="27"/>
      <c r="AL1803" s="27"/>
      <c r="AM1803" s="27"/>
      <c r="AN1803" s="27"/>
      <c r="AO1803" s="28"/>
      <c r="AP1803" s="27"/>
      <c r="AQ1803" s="27"/>
      <c r="AR1803" s="27"/>
      <c r="AS1803" s="27"/>
      <c r="AT1803" s="27"/>
      <c r="AU1803" s="27"/>
      <c r="AV1803" s="27"/>
      <c r="AW1803" s="27"/>
      <c r="AX1803" s="27"/>
      <c r="AY1803" s="27"/>
      <c r="AZ1803" s="29"/>
    </row>
    <row r="1804">
      <c r="A1804" s="30" t="s">
        <v>8427</v>
      </c>
      <c r="B1804" s="31" t="s">
        <v>8428</v>
      </c>
      <c r="C1804" s="32"/>
      <c r="D1804" s="33"/>
      <c r="E1804" s="34" t="s">
        <v>8429</v>
      </c>
      <c r="F1804" s="35"/>
      <c r="G1804" s="36" t="s">
        <v>8430</v>
      </c>
      <c r="H1804" s="21" t="b">
        <v>0</v>
      </c>
      <c r="I1804" s="16" t="b">
        <v>0</v>
      </c>
      <c r="J1804" s="16" t="b">
        <v>0</v>
      </c>
      <c r="K1804" s="16" t="b">
        <v>0</v>
      </c>
      <c r="L1804" s="23" t="b">
        <v>1</v>
      </c>
      <c r="M1804" s="18" t="s">
        <v>8431</v>
      </c>
      <c r="N1804" s="38"/>
      <c r="O1804" s="38"/>
      <c r="P1804" s="15" t="b">
        <v>1</v>
      </c>
      <c r="Q1804" s="22" t="b">
        <v>1</v>
      </c>
      <c r="R1804" s="23" t="b">
        <v>1</v>
      </c>
      <c r="X1804" s="39"/>
      <c r="AI1804" s="41"/>
      <c r="AJ1804" s="27" t="b">
        <v>0</v>
      </c>
      <c r="AK1804" s="27" t="b">
        <v>0</v>
      </c>
      <c r="AL1804" s="27" t="b">
        <v>0</v>
      </c>
      <c r="AM1804" s="27" t="b">
        <v>0</v>
      </c>
      <c r="AN1804" s="27" t="b">
        <v>0</v>
      </c>
      <c r="AO1804" s="28" t="b">
        <v>0</v>
      </c>
      <c r="AP1804" s="27" t="b">
        <v>0</v>
      </c>
      <c r="AQ1804" s="27" t="b">
        <v>0</v>
      </c>
      <c r="AR1804" s="27" t="b">
        <v>0</v>
      </c>
      <c r="AS1804" s="27" t="b">
        <v>0</v>
      </c>
      <c r="AT1804" s="27" t="b">
        <v>0</v>
      </c>
      <c r="AU1804" s="27" t="b">
        <v>0</v>
      </c>
      <c r="AV1804" s="27" t="b">
        <v>0</v>
      </c>
      <c r="AW1804" s="27" t="b">
        <v>0</v>
      </c>
      <c r="AX1804" s="27" t="b">
        <v>0</v>
      </c>
      <c r="AY1804" s="27" t="b">
        <v>0</v>
      </c>
      <c r="AZ1804" s="29"/>
    </row>
    <row r="1805">
      <c r="A1805" s="30" t="s">
        <v>8427</v>
      </c>
      <c r="B1805" s="31" t="s">
        <v>8432</v>
      </c>
      <c r="C1805" s="32"/>
      <c r="D1805" s="33"/>
      <c r="E1805" s="34" t="s">
        <v>8429</v>
      </c>
      <c r="F1805" s="35" t="s">
        <v>8433</v>
      </c>
      <c r="G1805" s="36" t="s">
        <v>8430</v>
      </c>
      <c r="H1805" s="21" t="b">
        <v>0</v>
      </c>
      <c r="I1805" s="16" t="b">
        <v>0</v>
      </c>
      <c r="J1805" s="16" t="b">
        <v>0</v>
      </c>
      <c r="K1805" s="16" t="b">
        <v>0</v>
      </c>
      <c r="L1805" s="23" t="b">
        <v>1</v>
      </c>
      <c r="M1805" s="18" t="s">
        <v>8431</v>
      </c>
      <c r="N1805" s="38"/>
      <c r="O1805" s="38"/>
      <c r="P1805" s="15" t="b">
        <v>1</v>
      </c>
      <c r="Q1805" s="22" t="b">
        <v>1</v>
      </c>
      <c r="R1805" s="23" t="b">
        <v>1</v>
      </c>
      <c r="X1805" s="39"/>
      <c r="AI1805" s="41"/>
      <c r="AJ1805" s="27" t="b">
        <v>0</v>
      </c>
      <c r="AK1805" s="27" t="b">
        <v>0</v>
      </c>
      <c r="AL1805" s="27" t="b">
        <v>0</v>
      </c>
      <c r="AM1805" s="27" t="b">
        <v>0</v>
      </c>
      <c r="AN1805" s="27" t="b">
        <v>0</v>
      </c>
      <c r="AO1805" s="28" t="b">
        <v>0</v>
      </c>
      <c r="AP1805" s="27" t="b">
        <v>0</v>
      </c>
      <c r="AQ1805" s="27" t="b">
        <v>0</v>
      </c>
      <c r="AR1805" s="27" t="b">
        <v>0</v>
      </c>
      <c r="AS1805" s="27" t="b">
        <v>0</v>
      </c>
      <c r="AT1805" s="27" t="b">
        <v>0</v>
      </c>
      <c r="AU1805" s="27" t="b">
        <v>0</v>
      </c>
      <c r="AV1805" s="27" t="b">
        <v>0</v>
      </c>
      <c r="AW1805" s="27" t="b">
        <v>0</v>
      </c>
      <c r="AX1805" s="27" t="b">
        <v>0</v>
      </c>
      <c r="AY1805" s="27" t="b">
        <v>0</v>
      </c>
      <c r="AZ1805" s="29"/>
    </row>
    <row r="1806">
      <c r="A1806" s="30" t="s">
        <v>8434</v>
      </c>
      <c r="B1806" s="37"/>
      <c r="C1806" s="44" t="s">
        <v>8435</v>
      </c>
      <c r="D1806" s="33"/>
      <c r="E1806" s="34">
        <v>1.0</v>
      </c>
      <c r="F1806" s="35"/>
      <c r="G1806" s="36" t="s">
        <v>8436</v>
      </c>
      <c r="H1806" s="21" t="b">
        <v>0</v>
      </c>
      <c r="I1806" s="16" t="b">
        <v>0</v>
      </c>
      <c r="J1806" s="16" t="b">
        <v>0</v>
      </c>
      <c r="K1806" s="16" t="b">
        <v>0</v>
      </c>
      <c r="L1806" s="23" t="b">
        <v>1</v>
      </c>
      <c r="M1806" s="18" t="s">
        <v>8437</v>
      </c>
      <c r="N1806" s="38"/>
      <c r="O1806" s="38"/>
      <c r="P1806" s="21" t="b">
        <v>0</v>
      </c>
      <c r="Q1806" s="16" t="b">
        <v>0</v>
      </c>
      <c r="R1806" s="23" t="b">
        <v>1</v>
      </c>
      <c r="X1806" s="39"/>
      <c r="AI1806" s="41"/>
      <c r="AJ1806" s="27" t="b">
        <v>0</v>
      </c>
      <c r="AK1806" s="27" t="b">
        <v>0</v>
      </c>
      <c r="AL1806" s="27" t="b">
        <v>0</v>
      </c>
      <c r="AM1806" s="27" t="b">
        <v>0</v>
      </c>
      <c r="AN1806" s="27" t="b">
        <v>0</v>
      </c>
      <c r="AO1806" s="28" t="b">
        <v>0</v>
      </c>
      <c r="AP1806" s="27" t="b">
        <v>0</v>
      </c>
      <c r="AQ1806" s="27" t="b">
        <v>0</v>
      </c>
      <c r="AR1806" s="27" t="b">
        <v>0</v>
      </c>
      <c r="AS1806" s="27" t="b">
        <v>0</v>
      </c>
      <c r="AT1806" s="27" t="b">
        <v>0</v>
      </c>
      <c r="AU1806" s="27" t="b">
        <v>0</v>
      </c>
      <c r="AV1806" s="27" t="b">
        <v>0</v>
      </c>
      <c r="AW1806" s="27" t="b">
        <v>0</v>
      </c>
      <c r="AX1806" s="27" t="b">
        <v>0</v>
      </c>
      <c r="AY1806" s="27" t="b">
        <v>0</v>
      </c>
      <c r="AZ1806" s="29"/>
    </row>
    <row r="1807">
      <c r="A1807" s="45" t="s">
        <v>8438</v>
      </c>
      <c r="B1807" s="45" t="s">
        <v>8439</v>
      </c>
      <c r="C1807" s="59"/>
      <c r="D1807" s="19"/>
      <c r="E1807" s="34">
        <v>70.0</v>
      </c>
      <c r="F1807" s="56" t="s">
        <v>8440</v>
      </c>
      <c r="G1807" s="57" t="s">
        <v>8441</v>
      </c>
      <c r="H1807" s="21" t="b">
        <v>0</v>
      </c>
      <c r="I1807" s="22" t="b">
        <v>1</v>
      </c>
      <c r="J1807" s="16" t="b">
        <v>0</v>
      </c>
      <c r="K1807" s="16" t="b">
        <v>0</v>
      </c>
      <c r="L1807" s="17" t="b">
        <v>0</v>
      </c>
      <c r="M1807" s="18"/>
      <c r="N1807" s="40"/>
      <c r="O1807" s="40"/>
      <c r="P1807" s="21" t="b">
        <v>0</v>
      </c>
      <c r="Q1807" s="16" t="b">
        <v>0</v>
      </c>
      <c r="R1807" s="17" t="b">
        <v>0</v>
      </c>
      <c r="S1807" s="75" t="b">
        <v>1</v>
      </c>
      <c r="T1807" s="22" t="b">
        <v>1</v>
      </c>
      <c r="U1807" s="22" t="b">
        <v>1</v>
      </c>
      <c r="V1807" s="16" t="b">
        <v>0</v>
      </c>
      <c r="W1807" s="16" t="b">
        <v>0</v>
      </c>
      <c r="X1807" s="21" t="b">
        <v>0</v>
      </c>
      <c r="Y1807" s="22" t="b">
        <v>1</v>
      </c>
      <c r="Z1807" s="16" t="b">
        <v>0</v>
      </c>
      <c r="AA1807" s="16" t="b">
        <v>0</v>
      </c>
      <c r="AB1807" s="16" t="b">
        <v>0</v>
      </c>
      <c r="AC1807" s="16" t="b">
        <v>0</v>
      </c>
      <c r="AD1807" s="16" t="b">
        <v>0</v>
      </c>
      <c r="AE1807" s="16" t="b">
        <v>0</v>
      </c>
      <c r="AF1807" s="16" t="b">
        <v>0</v>
      </c>
      <c r="AG1807" s="16" t="b">
        <v>0</v>
      </c>
      <c r="AH1807" s="19" t="s">
        <v>101</v>
      </c>
      <c r="AI1807" s="25" t="s">
        <v>4378</v>
      </c>
      <c r="AO1807" s="40"/>
    </row>
    <row r="1808">
      <c r="A1808" s="9" t="s">
        <v>8442</v>
      </c>
      <c r="B1808" s="10"/>
      <c r="C1808" s="48" t="s">
        <v>8443</v>
      </c>
      <c r="E1808" s="12" t="s">
        <v>277</v>
      </c>
      <c r="F1808" s="42" t="s">
        <v>8444</v>
      </c>
      <c r="G1808" s="14" t="s">
        <v>8445</v>
      </c>
      <c r="H1808" s="15" t="b">
        <v>1</v>
      </c>
      <c r="I1808" s="16" t="b">
        <v>0</v>
      </c>
      <c r="J1808" s="16" t="b">
        <v>0</v>
      </c>
      <c r="K1808" s="16" t="b">
        <v>0</v>
      </c>
      <c r="L1808" s="17" t="b">
        <v>0</v>
      </c>
      <c r="M1808" s="18" t="s">
        <v>277</v>
      </c>
      <c r="N1808" s="40"/>
      <c r="O1808" s="40"/>
      <c r="P1808" s="21" t="b">
        <v>0</v>
      </c>
      <c r="Q1808" s="16" t="b">
        <v>0</v>
      </c>
      <c r="R1808" s="17" t="b">
        <v>0</v>
      </c>
      <c r="X1808" s="39"/>
      <c r="AI1808" s="41"/>
      <c r="AO1808" s="40"/>
    </row>
    <row r="1809">
      <c r="A1809" s="45" t="s">
        <v>8446</v>
      </c>
      <c r="B1809" s="45"/>
      <c r="C1809" s="55" t="s">
        <v>8447</v>
      </c>
      <c r="D1809" s="19"/>
      <c r="E1809" s="34">
        <v>50.0</v>
      </c>
      <c r="F1809" s="56" t="s">
        <v>8448</v>
      </c>
      <c r="G1809" s="57" t="s">
        <v>8449</v>
      </c>
      <c r="H1809" s="21" t="b">
        <v>0</v>
      </c>
      <c r="I1809" s="22" t="b">
        <v>1</v>
      </c>
      <c r="J1809" s="16" t="b">
        <v>0</v>
      </c>
      <c r="K1809" s="16" t="b">
        <v>0</v>
      </c>
      <c r="L1809" s="17" t="b">
        <v>0</v>
      </c>
      <c r="M1809" s="18"/>
      <c r="N1809" s="40"/>
      <c r="O1809" s="40"/>
      <c r="P1809" s="15" t="b">
        <v>1</v>
      </c>
      <c r="Q1809" s="22" t="b">
        <v>1</v>
      </c>
      <c r="R1809" s="17" t="b">
        <v>0</v>
      </c>
      <c r="S1809" s="75" t="b">
        <v>1</v>
      </c>
      <c r="T1809" s="22" t="b">
        <v>1</v>
      </c>
      <c r="U1809" s="16" t="b">
        <v>0</v>
      </c>
      <c r="V1809" s="16" t="b">
        <v>0</v>
      </c>
      <c r="W1809" s="16" t="b">
        <v>0</v>
      </c>
      <c r="X1809" s="21" t="b">
        <v>0</v>
      </c>
      <c r="Y1809" s="16" t="b">
        <v>0</v>
      </c>
      <c r="Z1809" s="16" t="b">
        <v>0</v>
      </c>
      <c r="AA1809" s="16" t="b">
        <v>0</v>
      </c>
      <c r="AB1809" s="22" t="b">
        <v>1</v>
      </c>
      <c r="AC1809" s="16" t="b">
        <v>0</v>
      </c>
      <c r="AD1809" s="22" t="b">
        <v>1</v>
      </c>
      <c r="AE1809" s="16" t="b">
        <v>0</v>
      </c>
      <c r="AF1809" s="16" t="b">
        <v>0</v>
      </c>
      <c r="AG1809" s="16" t="b">
        <v>0</v>
      </c>
      <c r="AH1809" s="19" t="s">
        <v>101</v>
      </c>
      <c r="AI1809" s="25" t="s">
        <v>8450</v>
      </c>
      <c r="AO1809" s="40"/>
    </row>
    <row r="1810">
      <c r="A1810" s="9" t="s">
        <v>8451</v>
      </c>
      <c r="B1810" s="10"/>
      <c r="C1810" s="48" t="s">
        <v>8452</v>
      </c>
      <c r="E1810" s="12" t="s">
        <v>6433</v>
      </c>
      <c r="F1810" s="10"/>
      <c r="G1810" s="14" t="s">
        <v>8453</v>
      </c>
      <c r="H1810" s="15" t="b">
        <v>1</v>
      </c>
      <c r="I1810" s="16" t="b">
        <v>0</v>
      </c>
      <c r="J1810" s="16" t="b">
        <v>0</v>
      </c>
      <c r="K1810" s="16" t="b">
        <v>0</v>
      </c>
      <c r="L1810" s="17" t="b">
        <v>0</v>
      </c>
      <c r="M1810" s="18" t="s">
        <v>8454</v>
      </c>
      <c r="N1810" s="40"/>
      <c r="O1810" s="40"/>
      <c r="P1810" s="15" t="b">
        <v>1</v>
      </c>
      <c r="Q1810" s="22" t="b">
        <v>1</v>
      </c>
      <c r="R1810" s="23" t="b">
        <v>1</v>
      </c>
      <c r="X1810" s="39"/>
      <c r="AI1810" s="41"/>
      <c r="AO1810" s="40"/>
    </row>
    <row r="1811">
      <c r="A1811" s="30" t="s">
        <v>8455</v>
      </c>
      <c r="B1811" s="37"/>
      <c r="C1811" s="44" t="s">
        <v>8456</v>
      </c>
      <c r="D1811" s="33"/>
      <c r="E1811" s="34">
        <v>39.0</v>
      </c>
      <c r="F1811" s="35" t="s">
        <v>8457</v>
      </c>
      <c r="G1811" s="36" t="s">
        <v>8458</v>
      </c>
      <c r="H1811" s="21" t="b">
        <v>0</v>
      </c>
      <c r="I1811" s="16" t="b">
        <v>0</v>
      </c>
      <c r="J1811" s="16" t="b">
        <v>0</v>
      </c>
      <c r="K1811" s="16" t="b">
        <v>0</v>
      </c>
      <c r="L1811" s="23" t="b">
        <v>1</v>
      </c>
      <c r="M1811" s="18" t="s">
        <v>8459</v>
      </c>
      <c r="N1811" s="38"/>
      <c r="O1811" s="38"/>
      <c r="P1811" s="21" t="b">
        <v>0</v>
      </c>
      <c r="Q1811" s="22" t="b">
        <v>1</v>
      </c>
      <c r="R1811" s="17" t="b">
        <v>0</v>
      </c>
      <c r="X1811" s="39"/>
      <c r="AI1811" s="41"/>
      <c r="AJ1811" s="27" t="b">
        <v>0</v>
      </c>
      <c r="AK1811" s="27" t="b">
        <v>0</v>
      </c>
      <c r="AL1811" s="27" t="b">
        <v>0</v>
      </c>
      <c r="AM1811" s="27" t="b">
        <v>0</v>
      </c>
      <c r="AN1811" s="27" t="b">
        <v>0</v>
      </c>
      <c r="AO1811" s="28" t="b">
        <v>0</v>
      </c>
      <c r="AP1811" s="27" t="b">
        <v>0</v>
      </c>
      <c r="AQ1811" s="27" t="b">
        <v>0</v>
      </c>
      <c r="AR1811" s="27" t="b">
        <v>0</v>
      </c>
      <c r="AS1811" s="27" t="b">
        <v>0</v>
      </c>
      <c r="AT1811" s="27" t="b">
        <v>0</v>
      </c>
      <c r="AU1811" s="27" t="b">
        <v>0</v>
      </c>
      <c r="AV1811" s="27" t="b">
        <v>0</v>
      </c>
      <c r="AW1811" s="27" t="b">
        <v>0</v>
      </c>
      <c r="AX1811" s="27" t="b">
        <v>0</v>
      </c>
      <c r="AY1811" s="27" t="b">
        <v>0</v>
      </c>
      <c r="AZ1811" s="29"/>
    </row>
    <row r="1812">
      <c r="A1812" s="9" t="s">
        <v>8460</v>
      </c>
      <c r="B1812" s="42" t="s">
        <v>8461</v>
      </c>
      <c r="C1812" s="11"/>
      <c r="E1812" s="12">
        <v>400.0</v>
      </c>
      <c r="F1812" s="13" t="s">
        <v>8462</v>
      </c>
      <c r="G1812" s="14" t="s">
        <v>8463</v>
      </c>
      <c r="H1812" s="15" t="b">
        <v>1</v>
      </c>
      <c r="I1812" s="16" t="b">
        <v>0</v>
      </c>
      <c r="J1812" s="16" t="b">
        <v>0</v>
      </c>
      <c r="K1812" s="16" t="b">
        <v>0</v>
      </c>
      <c r="L1812" s="17" t="b">
        <v>0</v>
      </c>
      <c r="M1812" s="18" t="s">
        <v>4720</v>
      </c>
      <c r="N1812" s="40"/>
      <c r="O1812" s="40"/>
      <c r="P1812" s="15" t="b">
        <v>1</v>
      </c>
      <c r="Q1812" s="16" t="b">
        <v>0</v>
      </c>
      <c r="R1812" s="17" t="b">
        <v>0</v>
      </c>
      <c r="X1812" s="39"/>
      <c r="AI1812" s="41"/>
      <c r="AO1812" s="40"/>
    </row>
    <row r="1813">
      <c r="A1813" s="30" t="s">
        <v>8464</v>
      </c>
      <c r="B1813" s="37"/>
      <c r="C1813" s="32"/>
      <c r="D1813" s="33"/>
      <c r="E1813" s="34">
        <v>2000.0</v>
      </c>
      <c r="F1813" s="35"/>
      <c r="G1813" s="36" t="s">
        <v>8465</v>
      </c>
      <c r="H1813" s="21" t="b">
        <v>0</v>
      </c>
      <c r="I1813" s="16" t="b">
        <v>0</v>
      </c>
      <c r="J1813" s="16" t="b">
        <v>0</v>
      </c>
      <c r="K1813" s="16" t="b">
        <v>0</v>
      </c>
      <c r="L1813" s="23" t="b">
        <v>1</v>
      </c>
      <c r="M1813" s="18" t="s">
        <v>8466</v>
      </c>
      <c r="N1813" s="38"/>
      <c r="O1813" s="38"/>
      <c r="P1813" s="15" t="b">
        <v>1</v>
      </c>
      <c r="Q1813" s="22" t="b">
        <v>1</v>
      </c>
      <c r="R1813" s="23" t="b">
        <v>1</v>
      </c>
      <c r="X1813" s="39"/>
      <c r="AI1813" s="41"/>
      <c r="AJ1813" s="27" t="b">
        <v>0</v>
      </c>
      <c r="AK1813" s="27" t="b">
        <v>0</v>
      </c>
      <c r="AL1813" s="27" t="b">
        <v>0</v>
      </c>
      <c r="AM1813" s="27" t="b">
        <v>0</v>
      </c>
      <c r="AN1813" s="27" t="b">
        <v>0</v>
      </c>
      <c r="AO1813" s="28" t="b">
        <v>0</v>
      </c>
      <c r="AP1813" s="27" t="b">
        <v>0</v>
      </c>
      <c r="AQ1813" s="27" t="b">
        <v>0</v>
      </c>
      <c r="AR1813" s="27" t="b">
        <v>0</v>
      </c>
      <c r="AS1813" s="27" t="b">
        <v>0</v>
      </c>
      <c r="AT1813" s="27" t="b">
        <v>0</v>
      </c>
      <c r="AU1813" s="27" t="b">
        <v>0</v>
      </c>
      <c r="AV1813" s="27" t="b">
        <v>0</v>
      </c>
      <c r="AW1813" s="27" t="b">
        <v>0</v>
      </c>
      <c r="AX1813" s="27" t="b">
        <v>0</v>
      </c>
      <c r="AY1813" s="27" t="b">
        <v>0</v>
      </c>
      <c r="AZ1813" s="29"/>
    </row>
    <row r="1814">
      <c r="A1814" s="9" t="s">
        <v>8467</v>
      </c>
      <c r="B1814" s="42" t="s">
        <v>8468</v>
      </c>
      <c r="C1814" s="48" t="s">
        <v>8469</v>
      </c>
      <c r="D1814" s="50" t="s">
        <v>8470</v>
      </c>
      <c r="E1814" s="12">
        <v>2.0</v>
      </c>
      <c r="F1814" s="13" t="s">
        <v>8471</v>
      </c>
      <c r="G1814" s="14" t="s">
        <v>8472</v>
      </c>
      <c r="H1814" s="15" t="b">
        <v>1</v>
      </c>
      <c r="I1814" s="16" t="b">
        <v>0</v>
      </c>
      <c r="J1814" s="16" t="b">
        <v>0</v>
      </c>
      <c r="K1814" s="16" t="b">
        <v>0</v>
      </c>
      <c r="L1814" s="17" t="b">
        <v>0</v>
      </c>
      <c r="M1814" s="18" t="s">
        <v>2962</v>
      </c>
      <c r="N1814" s="40"/>
      <c r="O1814" s="40"/>
      <c r="P1814" s="15" t="b">
        <v>1</v>
      </c>
      <c r="Q1814" s="22" t="b">
        <v>1</v>
      </c>
      <c r="R1814" s="23" t="b">
        <v>1</v>
      </c>
      <c r="X1814" s="39"/>
      <c r="AI1814" s="41"/>
      <c r="AO1814" s="40"/>
    </row>
    <row r="1815">
      <c r="A1815" s="45" t="s">
        <v>8473</v>
      </c>
      <c r="B1815" s="37" t="s">
        <v>8474</v>
      </c>
      <c r="C1815" s="32">
        <v>9.16005976077E11</v>
      </c>
      <c r="D1815" s="33" t="s">
        <v>8475</v>
      </c>
      <c r="E1815" s="46">
        <v>2.0</v>
      </c>
      <c r="F1815" s="29"/>
      <c r="G1815" s="47" t="s">
        <v>8476</v>
      </c>
      <c r="H1815" s="21" t="b">
        <v>0</v>
      </c>
      <c r="I1815" s="16" t="b">
        <v>0</v>
      </c>
      <c r="J1815" s="16" t="b">
        <v>0</v>
      </c>
      <c r="K1815" s="22" t="b">
        <v>1</v>
      </c>
      <c r="L1815" s="17" t="b">
        <v>0</v>
      </c>
      <c r="M1815" s="18"/>
      <c r="N1815" s="38" t="s">
        <v>8477</v>
      </c>
      <c r="O1815" s="38" t="s">
        <v>8478</v>
      </c>
      <c r="P1815" s="26" t="b">
        <v>0</v>
      </c>
      <c r="Q1815" s="27" t="b">
        <v>0</v>
      </c>
      <c r="R1815" s="28" t="b">
        <v>0</v>
      </c>
      <c r="X1815" s="39"/>
      <c r="AI1815" s="41"/>
      <c r="AJ1815" s="27" t="b">
        <v>0</v>
      </c>
      <c r="AK1815" s="27" t="b">
        <v>0</v>
      </c>
      <c r="AL1815" s="27" t="b">
        <v>0</v>
      </c>
      <c r="AM1815" s="27" t="b">
        <v>0</v>
      </c>
      <c r="AN1815" s="27" t="b">
        <v>0</v>
      </c>
      <c r="AO1815" s="28" t="b">
        <v>0</v>
      </c>
      <c r="AP1815" s="27" t="b">
        <v>0</v>
      </c>
      <c r="AQ1815" s="27" t="b">
        <v>0</v>
      </c>
      <c r="AR1815" s="27" t="b">
        <v>0</v>
      </c>
      <c r="AS1815" s="27" t="b">
        <v>0</v>
      </c>
      <c r="AT1815" s="27" t="b">
        <v>0</v>
      </c>
      <c r="AU1815" s="27" t="b">
        <v>0</v>
      </c>
      <c r="AV1815" s="27" t="b">
        <v>0</v>
      </c>
      <c r="AW1815" s="27" t="b">
        <v>0</v>
      </c>
      <c r="AX1815" s="27" t="b">
        <v>0</v>
      </c>
      <c r="AY1815" s="27" t="b">
        <v>0</v>
      </c>
      <c r="AZ1815" s="29"/>
    </row>
    <row r="1816">
      <c r="A1816" s="9" t="s">
        <v>8479</v>
      </c>
      <c r="B1816" s="42" t="s">
        <v>8480</v>
      </c>
      <c r="C1816" s="48" t="s">
        <v>8481</v>
      </c>
      <c r="D1816" s="50" t="s">
        <v>8482</v>
      </c>
      <c r="E1816" s="83">
        <v>10000.0</v>
      </c>
      <c r="F1816" s="13" t="s">
        <v>8483</v>
      </c>
      <c r="G1816" s="14" t="s">
        <v>8484</v>
      </c>
      <c r="H1816" s="15" t="b">
        <v>1</v>
      </c>
      <c r="I1816" s="16" t="b">
        <v>0</v>
      </c>
      <c r="J1816" s="16" t="b">
        <v>0</v>
      </c>
      <c r="K1816" s="16" t="b">
        <v>0</v>
      </c>
      <c r="L1816" s="17" t="b">
        <v>0</v>
      </c>
      <c r="M1816" s="18" t="s">
        <v>8485</v>
      </c>
      <c r="N1816" s="40"/>
      <c r="O1816" s="40"/>
      <c r="P1816" s="15" t="b">
        <v>1</v>
      </c>
      <c r="Q1816" s="16" t="b">
        <v>0</v>
      </c>
      <c r="R1816" s="17" t="b">
        <v>0</v>
      </c>
      <c r="X1816" s="39"/>
      <c r="AI1816" s="41"/>
      <c r="AO1816" s="40"/>
    </row>
    <row r="1817">
      <c r="A1817" s="30" t="s">
        <v>8486</v>
      </c>
      <c r="B1817" s="31" t="s">
        <v>8487</v>
      </c>
      <c r="C1817" s="44" t="s">
        <v>8488</v>
      </c>
      <c r="D1817" s="54" t="s">
        <v>8489</v>
      </c>
      <c r="E1817" s="34" t="s">
        <v>8490</v>
      </c>
      <c r="F1817" s="35"/>
      <c r="G1817" s="36" t="s">
        <v>8491</v>
      </c>
      <c r="H1817" s="21" t="b">
        <v>0</v>
      </c>
      <c r="I1817" s="16" t="b">
        <v>0</v>
      </c>
      <c r="J1817" s="16" t="b">
        <v>0</v>
      </c>
      <c r="K1817" s="16" t="b">
        <v>0</v>
      </c>
      <c r="L1817" s="23" t="b">
        <v>1</v>
      </c>
      <c r="M1817" s="18" t="s">
        <v>8492</v>
      </c>
      <c r="N1817" s="38"/>
      <c r="O1817" s="38"/>
      <c r="P1817" s="21" t="b">
        <v>0</v>
      </c>
      <c r="Q1817" s="16" t="b">
        <v>0</v>
      </c>
      <c r="R1817" s="17" t="b">
        <v>0</v>
      </c>
      <c r="X1817" s="39"/>
      <c r="AI1817" s="41"/>
      <c r="AJ1817" s="27" t="b">
        <v>0</v>
      </c>
      <c r="AK1817" s="27" t="b">
        <v>0</v>
      </c>
      <c r="AL1817" s="27" t="b">
        <v>0</v>
      </c>
      <c r="AM1817" s="27" t="b">
        <v>0</v>
      </c>
      <c r="AN1817" s="27" t="b">
        <v>0</v>
      </c>
      <c r="AO1817" s="28" t="b">
        <v>0</v>
      </c>
      <c r="AP1817" s="27" t="b">
        <v>0</v>
      </c>
      <c r="AQ1817" s="27" t="b">
        <v>0</v>
      </c>
      <c r="AR1817" s="27" t="b">
        <v>0</v>
      </c>
      <c r="AS1817" s="27" t="b">
        <v>0</v>
      </c>
      <c r="AT1817" s="27" t="b">
        <v>0</v>
      </c>
      <c r="AU1817" s="27" t="b">
        <v>0</v>
      </c>
      <c r="AV1817" s="27" t="b">
        <v>0</v>
      </c>
      <c r="AW1817" s="27" t="b">
        <v>0</v>
      </c>
      <c r="AX1817" s="27" t="b">
        <v>0</v>
      </c>
      <c r="AY1817" s="27" t="b">
        <v>0</v>
      </c>
      <c r="AZ1817" s="29"/>
    </row>
    <row r="1818">
      <c r="A1818" s="9" t="s">
        <v>8493</v>
      </c>
      <c r="B1818" s="42" t="s">
        <v>8494</v>
      </c>
      <c r="C1818" s="48" t="s">
        <v>8495</v>
      </c>
      <c r="E1818" s="12">
        <v>500.0</v>
      </c>
      <c r="F1818" s="13" t="s">
        <v>8496</v>
      </c>
      <c r="G1818" s="14" t="s">
        <v>8497</v>
      </c>
      <c r="H1818" s="15" t="b">
        <v>1</v>
      </c>
      <c r="I1818" s="16" t="b">
        <v>0</v>
      </c>
      <c r="J1818" s="16" t="b">
        <v>0</v>
      </c>
      <c r="K1818" s="16" t="b">
        <v>0</v>
      </c>
      <c r="L1818" s="17" t="b">
        <v>0</v>
      </c>
      <c r="M1818" s="18" t="s">
        <v>844</v>
      </c>
      <c r="N1818" s="40"/>
      <c r="O1818" s="40"/>
      <c r="P1818" s="21" t="b">
        <v>0</v>
      </c>
      <c r="Q1818" s="16" t="b">
        <v>0</v>
      </c>
      <c r="R1818" s="23" t="b">
        <v>1</v>
      </c>
      <c r="X1818" s="39"/>
      <c r="AI1818" s="41"/>
      <c r="AJ1818" s="27"/>
      <c r="AK1818" s="27"/>
      <c r="AL1818" s="27"/>
      <c r="AM1818" s="27"/>
      <c r="AN1818" s="27"/>
      <c r="AO1818" s="28"/>
      <c r="AP1818" s="27"/>
      <c r="AQ1818" s="27"/>
      <c r="AR1818" s="27"/>
      <c r="AS1818" s="27"/>
      <c r="AT1818" s="27"/>
      <c r="AU1818" s="27"/>
      <c r="AV1818" s="27"/>
      <c r="AW1818" s="27"/>
      <c r="AX1818" s="27"/>
      <c r="AY1818" s="27"/>
      <c r="AZ1818" s="29"/>
    </row>
    <row r="1819">
      <c r="A1819" s="45" t="s">
        <v>8498</v>
      </c>
      <c r="B1819" s="37"/>
      <c r="C1819" s="32">
        <v>9.19148572678E11</v>
      </c>
      <c r="D1819" s="29"/>
      <c r="E1819" s="46">
        <v>50.0</v>
      </c>
      <c r="F1819" s="29"/>
      <c r="G1819" s="47" t="s">
        <v>8499</v>
      </c>
      <c r="H1819" s="21" t="b">
        <v>0</v>
      </c>
      <c r="I1819" s="16" t="b">
        <v>0</v>
      </c>
      <c r="J1819" s="22" t="b">
        <v>1</v>
      </c>
      <c r="K1819" s="16" t="b">
        <v>0</v>
      </c>
      <c r="L1819" s="17" t="b">
        <v>0</v>
      </c>
      <c r="M1819" s="18"/>
      <c r="N1819" s="40"/>
      <c r="O1819" s="40"/>
      <c r="P1819" s="26" t="b">
        <v>0</v>
      </c>
      <c r="Q1819" s="27" t="b">
        <v>0</v>
      </c>
      <c r="R1819" s="28" t="b">
        <v>0</v>
      </c>
      <c r="X1819" s="39"/>
      <c r="AI1819" s="41"/>
      <c r="AJ1819" s="27" t="b">
        <v>0</v>
      </c>
      <c r="AK1819" s="27" t="b">
        <v>0</v>
      </c>
      <c r="AL1819" s="27" t="b">
        <v>0</v>
      </c>
      <c r="AM1819" s="27" t="b">
        <v>0</v>
      </c>
      <c r="AN1819" s="63" t="b">
        <v>1</v>
      </c>
      <c r="AO1819" s="28" t="b">
        <v>0</v>
      </c>
      <c r="AP1819" s="27" t="b">
        <v>0</v>
      </c>
      <c r="AQ1819" s="27" t="b">
        <v>0</v>
      </c>
      <c r="AR1819" s="27" t="b">
        <v>0</v>
      </c>
      <c r="AS1819" s="27" t="b">
        <v>0</v>
      </c>
      <c r="AT1819" s="27" t="b">
        <v>0</v>
      </c>
      <c r="AU1819" s="27" t="b">
        <v>0</v>
      </c>
      <c r="AV1819" s="27" t="b">
        <v>0</v>
      </c>
      <c r="AW1819" s="27" t="b">
        <v>0</v>
      </c>
      <c r="AX1819" s="27" t="b">
        <v>0</v>
      </c>
      <c r="AY1819" s="63" t="b">
        <v>1</v>
      </c>
      <c r="AZ1819" s="29" t="s">
        <v>101</v>
      </c>
    </row>
    <row r="1820">
      <c r="A1820" s="9" t="s">
        <v>8500</v>
      </c>
      <c r="B1820" s="42" t="s">
        <v>8501</v>
      </c>
      <c r="C1820" s="11"/>
      <c r="E1820" s="12">
        <v>3.0</v>
      </c>
      <c r="F1820" s="10"/>
      <c r="G1820" s="14" t="s">
        <v>8502</v>
      </c>
      <c r="H1820" s="15" t="b">
        <v>1</v>
      </c>
      <c r="I1820" s="16" t="b">
        <v>0</v>
      </c>
      <c r="J1820" s="16" t="b">
        <v>0</v>
      </c>
      <c r="K1820" s="16" t="b">
        <v>0</v>
      </c>
      <c r="L1820" s="17" t="b">
        <v>0</v>
      </c>
      <c r="M1820" s="18" t="s">
        <v>8503</v>
      </c>
      <c r="N1820" s="40"/>
      <c r="O1820" s="40"/>
      <c r="P1820" s="15" t="b">
        <v>1</v>
      </c>
      <c r="Q1820" s="16" t="b">
        <v>0</v>
      </c>
      <c r="R1820" s="17" t="b">
        <v>0</v>
      </c>
      <c r="X1820" s="39"/>
      <c r="AI1820" s="41"/>
      <c r="AO1820" s="40"/>
    </row>
    <row r="1821">
      <c r="A1821" s="45" t="s">
        <v>8504</v>
      </c>
      <c r="B1821" s="45" t="s">
        <v>8505</v>
      </c>
      <c r="C1821" s="55" t="s">
        <v>8506</v>
      </c>
      <c r="D1821" s="56" t="s">
        <v>8507</v>
      </c>
      <c r="E1821" s="34">
        <v>12.0</v>
      </c>
      <c r="F1821" s="45"/>
      <c r="G1821" s="57" t="s">
        <v>8508</v>
      </c>
      <c r="H1821" s="21" t="b">
        <v>0</v>
      </c>
      <c r="I1821" s="22" t="b">
        <v>1</v>
      </c>
      <c r="J1821" s="16" t="b">
        <v>0</v>
      </c>
      <c r="K1821" s="16" t="b">
        <v>0</v>
      </c>
      <c r="L1821" s="17" t="b">
        <v>0</v>
      </c>
      <c r="M1821" s="18"/>
      <c r="N1821" s="40"/>
      <c r="O1821" s="40"/>
      <c r="P1821" s="21" t="b">
        <v>0</v>
      </c>
      <c r="Q1821" s="16" t="b">
        <v>0</v>
      </c>
      <c r="R1821" s="17" t="b">
        <v>0</v>
      </c>
      <c r="S1821" s="75" t="b">
        <v>1</v>
      </c>
      <c r="T1821" s="22" t="b">
        <v>1</v>
      </c>
      <c r="U1821" s="16" t="b">
        <v>0</v>
      </c>
      <c r="V1821" s="16" t="b">
        <v>0</v>
      </c>
      <c r="W1821" s="16" t="b">
        <v>0</v>
      </c>
      <c r="X1821" s="21" t="b">
        <v>0</v>
      </c>
      <c r="Y1821" s="22" t="b">
        <v>1</v>
      </c>
      <c r="Z1821" s="16" t="b">
        <v>0</v>
      </c>
      <c r="AA1821" s="16" t="b">
        <v>0</v>
      </c>
      <c r="AB1821" s="16" t="b">
        <v>0</v>
      </c>
      <c r="AC1821" s="16" t="b">
        <v>0</v>
      </c>
      <c r="AD1821" s="16" t="b">
        <v>0</v>
      </c>
      <c r="AE1821" s="16" t="b">
        <v>0</v>
      </c>
      <c r="AF1821" s="16" t="b">
        <v>0</v>
      </c>
      <c r="AG1821" s="22" t="b">
        <v>1</v>
      </c>
      <c r="AH1821" s="76" t="s">
        <v>203</v>
      </c>
      <c r="AI1821" s="25" t="s">
        <v>8509</v>
      </c>
      <c r="AO1821" s="40"/>
    </row>
    <row r="1822">
      <c r="A1822" s="9" t="s">
        <v>8510</v>
      </c>
      <c r="B1822" s="42" t="s">
        <v>8511</v>
      </c>
      <c r="C1822" s="11"/>
      <c r="E1822" s="12">
        <v>11.0</v>
      </c>
      <c r="F1822" s="13" t="s">
        <v>8512</v>
      </c>
      <c r="G1822" s="14" t="s">
        <v>8513</v>
      </c>
      <c r="H1822" s="15" t="b">
        <v>1</v>
      </c>
      <c r="I1822" s="16" t="b">
        <v>0</v>
      </c>
      <c r="J1822" s="16" t="b">
        <v>0</v>
      </c>
      <c r="K1822" s="16" t="b">
        <v>0</v>
      </c>
      <c r="L1822" s="17" t="b">
        <v>0</v>
      </c>
      <c r="M1822" s="18" t="s">
        <v>270</v>
      </c>
      <c r="N1822" s="40"/>
      <c r="O1822" s="40"/>
      <c r="P1822" s="21" t="b">
        <v>0</v>
      </c>
      <c r="Q1822" s="16" t="b">
        <v>0</v>
      </c>
      <c r="R1822" s="23" t="b">
        <v>1</v>
      </c>
      <c r="X1822" s="39"/>
      <c r="AI1822" s="41"/>
      <c r="AO1822" s="40"/>
    </row>
    <row r="1823">
      <c r="A1823" s="30" t="s">
        <v>8514</v>
      </c>
      <c r="B1823" s="31" t="s">
        <v>8515</v>
      </c>
      <c r="C1823" s="32"/>
      <c r="D1823" s="33"/>
      <c r="E1823" s="34">
        <v>600.0</v>
      </c>
      <c r="F1823" s="35"/>
      <c r="G1823" s="36" t="s">
        <v>8516</v>
      </c>
      <c r="H1823" s="21" t="b">
        <v>0</v>
      </c>
      <c r="I1823" s="16" t="b">
        <v>0</v>
      </c>
      <c r="J1823" s="16" t="b">
        <v>0</v>
      </c>
      <c r="K1823" s="16" t="b">
        <v>0</v>
      </c>
      <c r="L1823" s="23" t="b">
        <v>1</v>
      </c>
      <c r="M1823" s="18" t="s">
        <v>8517</v>
      </c>
      <c r="N1823" s="38"/>
      <c r="O1823" s="38"/>
      <c r="P1823" s="21" t="b">
        <v>0</v>
      </c>
      <c r="Q1823" s="16" t="b">
        <v>0</v>
      </c>
      <c r="R1823" s="17" t="b">
        <v>0</v>
      </c>
      <c r="X1823" s="39"/>
      <c r="AI1823" s="41"/>
      <c r="AJ1823" s="27" t="b">
        <v>0</v>
      </c>
      <c r="AK1823" s="27" t="b">
        <v>0</v>
      </c>
      <c r="AL1823" s="27" t="b">
        <v>0</v>
      </c>
      <c r="AM1823" s="27" t="b">
        <v>0</v>
      </c>
      <c r="AN1823" s="27" t="b">
        <v>0</v>
      </c>
      <c r="AO1823" s="28" t="b">
        <v>0</v>
      </c>
      <c r="AP1823" s="27" t="b">
        <v>0</v>
      </c>
      <c r="AQ1823" s="27" t="b">
        <v>0</v>
      </c>
      <c r="AR1823" s="27" t="b">
        <v>0</v>
      </c>
      <c r="AS1823" s="27" t="b">
        <v>0</v>
      </c>
      <c r="AT1823" s="27" t="b">
        <v>0</v>
      </c>
      <c r="AU1823" s="27" t="b">
        <v>0</v>
      </c>
      <c r="AV1823" s="27" t="b">
        <v>0</v>
      </c>
      <c r="AW1823" s="27" t="b">
        <v>0</v>
      </c>
      <c r="AX1823" s="27" t="b">
        <v>0</v>
      </c>
      <c r="AY1823" s="27" t="b">
        <v>0</v>
      </c>
      <c r="AZ1823" s="29"/>
    </row>
    <row r="1824">
      <c r="A1824" s="9" t="s">
        <v>8518</v>
      </c>
      <c r="B1824" s="42" t="s">
        <v>8519</v>
      </c>
      <c r="C1824" s="48" t="s">
        <v>8520</v>
      </c>
      <c r="D1824" s="50" t="s">
        <v>8521</v>
      </c>
      <c r="E1824" s="12">
        <v>2.0</v>
      </c>
      <c r="F1824" s="13" t="s">
        <v>8522</v>
      </c>
      <c r="G1824" s="14" t="s">
        <v>8523</v>
      </c>
      <c r="H1824" s="15" t="b">
        <v>1</v>
      </c>
      <c r="I1824" s="16" t="b">
        <v>0</v>
      </c>
      <c r="J1824" s="16" t="b">
        <v>0</v>
      </c>
      <c r="K1824" s="16" t="b">
        <v>0</v>
      </c>
      <c r="L1824" s="17" t="b">
        <v>0</v>
      </c>
      <c r="M1824" s="18" t="s">
        <v>8524</v>
      </c>
      <c r="N1824" s="40"/>
      <c r="O1824" s="40"/>
      <c r="P1824" s="21" t="b">
        <v>0</v>
      </c>
      <c r="Q1824" s="16" t="b">
        <v>0</v>
      </c>
      <c r="R1824" s="17" t="b">
        <v>0</v>
      </c>
      <c r="X1824" s="39"/>
      <c r="AI1824" s="41"/>
      <c r="AO1824" s="40"/>
    </row>
    <row r="1825">
      <c r="A1825" s="9" t="s">
        <v>8525</v>
      </c>
      <c r="B1825" s="42" t="s">
        <v>8526</v>
      </c>
      <c r="C1825" s="11"/>
      <c r="D1825" s="50" t="s">
        <v>3123</v>
      </c>
      <c r="E1825" s="12">
        <v>1000.0</v>
      </c>
      <c r="F1825" s="10"/>
      <c r="G1825" s="14" t="s">
        <v>8527</v>
      </c>
      <c r="H1825" s="15" t="b">
        <v>1</v>
      </c>
      <c r="I1825" s="16" t="b">
        <v>0</v>
      </c>
      <c r="J1825" s="16" t="b">
        <v>0</v>
      </c>
      <c r="K1825" s="16" t="b">
        <v>0</v>
      </c>
      <c r="L1825" s="17" t="b">
        <v>0</v>
      </c>
      <c r="M1825" s="18" t="s">
        <v>8528</v>
      </c>
      <c r="N1825" s="40"/>
      <c r="O1825" s="40"/>
      <c r="P1825" s="21" t="b">
        <v>0</v>
      </c>
      <c r="Q1825" s="16" t="b">
        <v>0</v>
      </c>
      <c r="R1825" s="23" t="b">
        <v>1</v>
      </c>
      <c r="X1825" s="39"/>
      <c r="AI1825" s="41"/>
      <c r="AO1825" s="40"/>
    </row>
    <row r="1826">
      <c r="A1826" s="9" t="s">
        <v>8529</v>
      </c>
      <c r="B1826" s="10"/>
      <c r="C1826" s="11"/>
      <c r="E1826" s="12" t="s">
        <v>8530</v>
      </c>
      <c r="F1826" s="10"/>
      <c r="G1826" s="14" t="s">
        <v>8531</v>
      </c>
      <c r="H1826" s="15" t="b">
        <v>1</v>
      </c>
      <c r="I1826" s="16" t="b">
        <v>0</v>
      </c>
      <c r="J1826" s="16" t="b">
        <v>0</v>
      </c>
      <c r="K1826" s="16" t="b">
        <v>0</v>
      </c>
      <c r="L1826" s="17" t="b">
        <v>0</v>
      </c>
      <c r="M1826" s="18" t="s">
        <v>8532</v>
      </c>
      <c r="N1826" s="20"/>
      <c r="O1826" s="20"/>
      <c r="P1826" s="21" t="b">
        <v>0</v>
      </c>
      <c r="Q1826" s="16" t="b">
        <v>0</v>
      </c>
      <c r="R1826" s="17" t="b">
        <v>0</v>
      </c>
      <c r="S1826" s="74"/>
      <c r="T1826" s="16"/>
      <c r="U1826" s="16"/>
      <c r="V1826" s="16"/>
      <c r="W1826" s="16"/>
      <c r="X1826" s="21"/>
      <c r="Y1826" s="16"/>
      <c r="Z1826" s="16"/>
      <c r="AA1826" s="16"/>
      <c r="AB1826" s="16"/>
      <c r="AC1826" s="16"/>
      <c r="AD1826" s="16"/>
      <c r="AE1826" s="16"/>
      <c r="AF1826" s="16"/>
      <c r="AG1826" s="16"/>
      <c r="AH1826" s="19"/>
      <c r="AI1826" s="25"/>
      <c r="AJ1826" s="27"/>
      <c r="AK1826" s="27"/>
      <c r="AL1826" s="27"/>
      <c r="AM1826" s="27"/>
      <c r="AN1826" s="27"/>
      <c r="AO1826" s="28"/>
      <c r="AP1826" s="27"/>
      <c r="AQ1826" s="27"/>
      <c r="AR1826" s="27"/>
      <c r="AS1826" s="27"/>
      <c r="AT1826" s="27"/>
      <c r="AU1826" s="27"/>
      <c r="AV1826" s="27"/>
      <c r="AW1826" s="27"/>
      <c r="AX1826" s="27"/>
      <c r="AY1826" s="27"/>
      <c r="AZ1826" s="29"/>
    </row>
    <row r="1827">
      <c r="A1827" s="30" t="s">
        <v>8533</v>
      </c>
      <c r="B1827" s="37"/>
      <c r="C1827" s="44" t="s">
        <v>8534</v>
      </c>
      <c r="D1827" s="33"/>
      <c r="E1827" s="34">
        <v>1.0</v>
      </c>
      <c r="F1827" s="35"/>
      <c r="G1827" s="36" t="s">
        <v>8535</v>
      </c>
      <c r="H1827" s="21" t="b">
        <v>0</v>
      </c>
      <c r="I1827" s="16" t="b">
        <v>0</v>
      </c>
      <c r="J1827" s="16" t="b">
        <v>0</v>
      </c>
      <c r="K1827" s="16" t="b">
        <v>0</v>
      </c>
      <c r="L1827" s="23" t="b">
        <v>1</v>
      </c>
      <c r="M1827" s="18" t="s">
        <v>8536</v>
      </c>
      <c r="N1827" s="38"/>
      <c r="O1827" s="38"/>
      <c r="P1827" s="21" t="b">
        <v>0</v>
      </c>
      <c r="Q1827" s="16" t="b">
        <v>0</v>
      </c>
      <c r="R1827" s="23" t="b">
        <v>1</v>
      </c>
      <c r="X1827" s="39"/>
      <c r="AI1827" s="41"/>
      <c r="AJ1827" s="27" t="b">
        <v>0</v>
      </c>
      <c r="AK1827" s="27" t="b">
        <v>0</v>
      </c>
      <c r="AL1827" s="27" t="b">
        <v>0</v>
      </c>
      <c r="AM1827" s="27" t="b">
        <v>0</v>
      </c>
      <c r="AN1827" s="27" t="b">
        <v>0</v>
      </c>
      <c r="AO1827" s="28" t="b">
        <v>0</v>
      </c>
      <c r="AP1827" s="27" t="b">
        <v>0</v>
      </c>
      <c r="AQ1827" s="27" t="b">
        <v>0</v>
      </c>
      <c r="AR1827" s="27" t="b">
        <v>0</v>
      </c>
      <c r="AS1827" s="27" t="b">
        <v>0</v>
      </c>
      <c r="AT1827" s="27" t="b">
        <v>0</v>
      </c>
      <c r="AU1827" s="27" t="b">
        <v>0</v>
      </c>
      <c r="AV1827" s="27" t="b">
        <v>0</v>
      </c>
      <c r="AW1827" s="27" t="b">
        <v>0</v>
      </c>
      <c r="AX1827" s="27" t="b">
        <v>0</v>
      </c>
      <c r="AY1827" s="27" t="b">
        <v>0</v>
      </c>
      <c r="AZ1827" s="29"/>
    </row>
    <row r="1828">
      <c r="A1828" s="45" t="s">
        <v>8537</v>
      </c>
      <c r="B1828" s="45"/>
      <c r="C1828" s="55" t="s">
        <v>8538</v>
      </c>
      <c r="D1828" s="19"/>
      <c r="E1828" s="73">
        <v>130000.0</v>
      </c>
      <c r="F1828" s="56" t="s">
        <v>8539</v>
      </c>
      <c r="G1828" s="57" t="s">
        <v>8540</v>
      </c>
      <c r="H1828" s="21" t="b">
        <v>0</v>
      </c>
      <c r="I1828" s="22" t="b">
        <v>1</v>
      </c>
      <c r="J1828" s="16" t="b">
        <v>0</v>
      </c>
      <c r="K1828" s="16" t="b">
        <v>0</v>
      </c>
      <c r="L1828" s="17" t="b">
        <v>0</v>
      </c>
      <c r="M1828" s="18"/>
      <c r="N1828" s="40"/>
      <c r="O1828" s="40"/>
      <c r="P1828" s="21" t="b">
        <v>0</v>
      </c>
      <c r="Q1828" s="16" t="b">
        <v>0</v>
      </c>
      <c r="R1828" s="17" t="b">
        <v>0</v>
      </c>
      <c r="S1828" s="75" t="b">
        <v>1</v>
      </c>
      <c r="T1828" s="22" t="b">
        <v>1</v>
      </c>
      <c r="U1828" s="16" t="b">
        <v>0</v>
      </c>
      <c r="V1828" s="16" t="b">
        <v>0</v>
      </c>
      <c r="W1828" s="16" t="b">
        <v>0</v>
      </c>
      <c r="X1828" s="21" t="b">
        <v>0</v>
      </c>
      <c r="Y1828" s="16" t="b">
        <v>0</v>
      </c>
      <c r="Z1828" s="16" t="b">
        <v>0</v>
      </c>
      <c r="AA1828" s="16" t="b">
        <v>0</v>
      </c>
      <c r="AB1828" s="16" t="b">
        <v>0</v>
      </c>
      <c r="AC1828" s="16" t="b">
        <v>0</v>
      </c>
      <c r="AD1828" s="16" t="b">
        <v>0</v>
      </c>
      <c r="AE1828" s="16" t="b">
        <v>0</v>
      </c>
      <c r="AF1828" s="16" t="b">
        <v>0</v>
      </c>
      <c r="AG1828" s="22" t="b">
        <v>1</v>
      </c>
      <c r="AH1828" s="19" t="s">
        <v>101</v>
      </c>
      <c r="AI1828" s="25" t="s">
        <v>8541</v>
      </c>
      <c r="AO1828" s="40"/>
    </row>
    <row r="1829">
      <c r="A1829" s="30" t="s">
        <v>8542</v>
      </c>
      <c r="B1829" s="37"/>
      <c r="C1829" s="44" t="s">
        <v>8543</v>
      </c>
      <c r="D1829" s="33"/>
      <c r="E1829" s="60"/>
      <c r="F1829" s="35"/>
      <c r="G1829" s="36" t="s">
        <v>8544</v>
      </c>
      <c r="H1829" s="21" t="b">
        <v>0</v>
      </c>
      <c r="I1829" s="16" t="b">
        <v>0</v>
      </c>
      <c r="J1829" s="16" t="b">
        <v>0</v>
      </c>
      <c r="K1829" s="16" t="b">
        <v>0</v>
      </c>
      <c r="L1829" s="23" t="b">
        <v>1</v>
      </c>
      <c r="M1829" s="18" t="s">
        <v>975</v>
      </c>
      <c r="N1829" s="38"/>
      <c r="O1829" s="38"/>
      <c r="P1829" s="15" t="b">
        <v>1</v>
      </c>
      <c r="Q1829" s="22" t="b">
        <v>1</v>
      </c>
      <c r="R1829" s="23" t="b">
        <v>1</v>
      </c>
      <c r="X1829" s="39"/>
      <c r="AI1829" s="41"/>
      <c r="AJ1829" s="27" t="b">
        <v>0</v>
      </c>
      <c r="AK1829" s="27" t="b">
        <v>0</v>
      </c>
      <c r="AL1829" s="27" t="b">
        <v>0</v>
      </c>
      <c r="AM1829" s="27" t="b">
        <v>0</v>
      </c>
      <c r="AN1829" s="27" t="b">
        <v>0</v>
      </c>
      <c r="AO1829" s="28" t="b">
        <v>0</v>
      </c>
      <c r="AP1829" s="27" t="b">
        <v>0</v>
      </c>
      <c r="AQ1829" s="27" t="b">
        <v>0</v>
      </c>
      <c r="AR1829" s="27" t="b">
        <v>0</v>
      </c>
      <c r="AS1829" s="27" t="b">
        <v>0</v>
      </c>
      <c r="AT1829" s="27" t="b">
        <v>0</v>
      </c>
      <c r="AU1829" s="27" t="b">
        <v>0</v>
      </c>
      <c r="AV1829" s="27" t="b">
        <v>0</v>
      </c>
      <c r="AW1829" s="27" t="b">
        <v>0</v>
      </c>
      <c r="AX1829" s="27" t="b">
        <v>0</v>
      </c>
      <c r="AY1829" s="27" t="b">
        <v>0</v>
      </c>
      <c r="AZ1829" s="29"/>
    </row>
    <row r="1830">
      <c r="A1830" s="9" t="s">
        <v>8545</v>
      </c>
      <c r="B1830" s="42" t="s">
        <v>8546</v>
      </c>
      <c r="C1830" s="11"/>
      <c r="E1830" s="12" t="s">
        <v>6433</v>
      </c>
      <c r="F1830" s="13" t="s">
        <v>8547</v>
      </c>
      <c r="G1830" s="14" t="s">
        <v>8548</v>
      </c>
      <c r="H1830" s="15" t="b">
        <v>1</v>
      </c>
      <c r="I1830" s="16" t="b">
        <v>0</v>
      </c>
      <c r="J1830" s="16" t="b">
        <v>0</v>
      </c>
      <c r="K1830" s="16" t="b">
        <v>0</v>
      </c>
      <c r="L1830" s="17" t="b">
        <v>0</v>
      </c>
      <c r="M1830" s="18" t="s">
        <v>8549</v>
      </c>
      <c r="N1830" s="40"/>
      <c r="O1830" s="40"/>
      <c r="P1830" s="21" t="b">
        <v>0</v>
      </c>
      <c r="Q1830" s="16" t="b">
        <v>0</v>
      </c>
      <c r="R1830" s="17" t="b">
        <v>0</v>
      </c>
      <c r="X1830" s="39"/>
      <c r="AI1830" s="41"/>
      <c r="AO1830" s="40"/>
    </row>
    <row r="1831">
      <c r="A1831" s="9" t="s">
        <v>8550</v>
      </c>
      <c r="B1831" s="10"/>
      <c r="C1831" s="11"/>
      <c r="D1831" s="50" t="s">
        <v>8551</v>
      </c>
      <c r="E1831" s="12">
        <v>30.0</v>
      </c>
      <c r="F1831" s="13" t="s">
        <v>8552</v>
      </c>
      <c r="G1831" s="14" t="s">
        <v>8553</v>
      </c>
      <c r="H1831" s="15" t="b">
        <v>1</v>
      </c>
      <c r="I1831" s="16" t="b">
        <v>0</v>
      </c>
      <c r="J1831" s="16" t="b">
        <v>0</v>
      </c>
      <c r="K1831" s="16" t="b">
        <v>0</v>
      </c>
      <c r="L1831" s="17" t="b">
        <v>0</v>
      </c>
      <c r="M1831" s="18" t="s">
        <v>5770</v>
      </c>
      <c r="N1831" s="40"/>
      <c r="O1831" s="40"/>
      <c r="P1831" s="15" t="b">
        <v>1</v>
      </c>
      <c r="Q1831" s="16" t="b">
        <v>0</v>
      </c>
      <c r="R1831" s="17" t="b">
        <v>0</v>
      </c>
      <c r="X1831" s="39"/>
      <c r="AI1831" s="41"/>
      <c r="AO1831" s="40"/>
    </row>
    <row r="1832">
      <c r="A1832" s="9" t="s">
        <v>8554</v>
      </c>
      <c r="B1832" s="10"/>
      <c r="C1832" s="48" t="s">
        <v>8555</v>
      </c>
      <c r="E1832" s="12">
        <v>20.0</v>
      </c>
      <c r="F1832" s="13" t="s">
        <v>8556</v>
      </c>
      <c r="G1832" s="14" t="s">
        <v>8557</v>
      </c>
      <c r="H1832" s="15" t="b">
        <v>1</v>
      </c>
      <c r="I1832" s="16" t="b">
        <v>0</v>
      </c>
      <c r="J1832" s="16" t="b">
        <v>0</v>
      </c>
      <c r="K1832" s="16" t="b">
        <v>0</v>
      </c>
      <c r="L1832" s="17" t="b">
        <v>0</v>
      </c>
      <c r="M1832" s="18" t="s">
        <v>8558</v>
      </c>
      <c r="N1832" s="19"/>
      <c r="O1832" s="20"/>
      <c r="P1832" s="15" t="b">
        <v>1</v>
      </c>
      <c r="Q1832" s="22" t="b">
        <v>1</v>
      </c>
      <c r="R1832" s="23" t="b">
        <v>1</v>
      </c>
      <c r="S1832" s="74"/>
      <c r="T1832" s="16"/>
      <c r="U1832" s="16"/>
      <c r="V1832" s="16"/>
      <c r="W1832" s="16"/>
      <c r="X1832" s="21"/>
      <c r="Y1832" s="16"/>
      <c r="Z1832" s="16"/>
      <c r="AA1832" s="16"/>
      <c r="AB1832" s="16"/>
      <c r="AC1832" s="16"/>
      <c r="AD1832" s="16"/>
      <c r="AE1832" s="16"/>
      <c r="AF1832" s="16"/>
      <c r="AG1832" s="16"/>
      <c r="AH1832" s="19"/>
      <c r="AI1832" s="25"/>
      <c r="AJ1832" s="27"/>
      <c r="AK1832" s="27"/>
      <c r="AL1832" s="27"/>
      <c r="AM1832" s="27"/>
      <c r="AN1832" s="27"/>
      <c r="AO1832" s="28"/>
      <c r="AP1832" s="27"/>
      <c r="AQ1832" s="27"/>
      <c r="AR1832" s="27"/>
      <c r="AS1832" s="27"/>
      <c r="AT1832" s="27"/>
      <c r="AU1832" s="27"/>
      <c r="AV1832" s="27"/>
      <c r="AW1832" s="27"/>
      <c r="AX1832" s="27"/>
      <c r="AY1832" s="27"/>
      <c r="AZ1832" s="71"/>
    </row>
    <row r="1833">
      <c r="A1833" s="9" t="s">
        <v>8559</v>
      </c>
      <c r="B1833" s="42" t="s">
        <v>8560</v>
      </c>
      <c r="C1833" s="48" t="s">
        <v>8561</v>
      </c>
      <c r="D1833" s="50" t="s">
        <v>8562</v>
      </c>
      <c r="E1833" s="12">
        <v>4.0</v>
      </c>
      <c r="F1833" s="10"/>
      <c r="G1833" s="14" t="s">
        <v>8563</v>
      </c>
      <c r="H1833" s="15" t="b">
        <v>1</v>
      </c>
      <c r="I1833" s="16" t="b">
        <v>0</v>
      </c>
      <c r="J1833" s="16" t="b">
        <v>0</v>
      </c>
      <c r="K1833" s="16" t="b">
        <v>0</v>
      </c>
      <c r="L1833" s="17" t="b">
        <v>0</v>
      </c>
      <c r="M1833" s="18" t="s">
        <v>8564</v>
      </c>
      <c r="O1833" s="40"/>
      <c r="P1833" s="15" t="b">
        <v>1</v>
      </c>
      <c r="Q1833" s="22" t="b">
        <v>1</v>
      </c>
      <c r="R1833" s="23" t="b">
        <v>1</v>
      </c>
      <c r="X1833" s="39"/>
      <c r="AI1833" s="41"/>
      <c r="AO1833" s="40"/>
    </row>
    <row r="1834">
      <c r="A1834" s="9" t="s">
        <v>8565</v>
      </c>
      <c r="B1834" s="42" t="s">
        <v>8566</v>
      </c>
      <c r="C1834" s="48" t="s">
        <v>8567</v>
      </c>
      <c r="E1834" s="12">
        <v>5.0</v>
      </c>
      <c r="F1834" s="13" t="s">
        <v>8568</v>
      </c>
      <c r="G1834" s="14" t="s">
        <v>8569</v>
      </c>
      <c r="H1834" s="15" t="b">
        <v>1</v>
      </c>
      <c r="I1834" s="16" t="b">
        <v>0</v>
      </c>
      <c r="J1834" s="16" t="b">
        <v>0</v>
      </c>
      <c r="K1834" s="16" t="b">
        <v>0</v>
      </c>
      <c r="L1834" s="17" t="b">
        <v>0</v>
      </c>
      <c r="M1834" s="18" t="s">
        <v>8570</v>
      </c>
      <c r="N1834" s="19"/>
      <c r="O1834" s="20"/>
      <c r="P1834" s="15" t="b">
        <v>1</v>
      </c>
      <c r="Q1834" s="22" t="b">
        <v>1</v>
      </c>
      <c r="R1834" s="23" t="b">
        <v>1</v>
      </c>
      <c r="S1834" s="74"/>
      <c r="T1834" s="16"/>
      <c r="U1834" s="16"/>
      <c r="V1834" s="16"/>
      <c r="W1834" s="16"/>
      <c r="X1834" s="21"/>
      <c r="Y1834" s="16"/>
      <c r="Z1834" s="16"/>
      <c r="AA1834" s="16"/>
      <c r="AB1834" s="16"/>
      <c r="AC1834" s="16"/>
      <c r="AD1834" s="16"/>
      <c r="AE1834" s="16"/>
      <c r="AF1834" s="16"/>
      <c r="AG1834" s="16"/>
      <c r="AH1834" s="19"/>
      <c r="AI1834" s="25"/>
      <c r="AJ1834" s="27"/>
      <c r="AK1834" s="27"/>
      <c r="AL1834" s="27"/>
      <c r="AM1834" s="27"/>
      <c r="AN1834" s="27"/>
      <c r="AO1834" s="28"/>
      <c r="AP1834" s="27"/>
      <c r="AQ1834" s="27"/>
      <c r="AR1834" s="27"/>
      <c r="AS1834" s="27"/>
      <c r="AT1834" s="27"/>
      <c r="AU1834" s="27"/>
      <c r="AV1834" s="27"/>
      <c r="AW1834" s="27"/>
      <c r="AX1834" s="27"/>
      <c r="AY1834" s="27"/>
      <c r="AZ1834" s="29"/>
    </row>
    <row r="1835">
      <c r="A1835" s="30" t="s">
        <v>8571</v>
      </c>
      <c r="B1835" s="37"/>
      <c r="C1835" s="44" t="s">
        <v>8572</v>
      </c>
      <c r="D1835" s="33"/>
      <c r="E1835" s="34" t="s">
        <v>8573</v>
      </c>
      <c r="F1835" s="35"/>
      <c r="G1835" s="36" t="s">
        <v>8574</v>
      </c>
      <c r="H1835" s="21" t="b">
        <v>0</v>
      </c>
      <c r="I1835" s="16" t="b">
        <v>0</v>
      </c>
      <c r="J1835" s="16" t="b">
        <v>0</v>
      </c>
      <c r="K1835" s="16" t="b">
        <v>0</v>
      </c>
      <c r="L1835" s="23" t="b">
        <v>1</v>
      </c>
      <c r="M1835" s="18" t="s">
        <v>8575</v>
      </c>
      <c r="N1835" s="37"/>
      <c r="O1835" s="38"/>
      <c r="P1835" s="21" t="b">
        <v>0</v>
      </c>
      <c r="Q1835" s="22" t="b">
        <v>1</v>
      </c>
      <c r="R1835" s="17" t="b">
        <v>0</v>
      </c>
      <c r="X1835" s="39"/>
      <c r="AI1835" s="41"/>
      <c r="AJ1835" s="27" t="b">
        <v>0</v>
      </c>
      <c r="AK1835" s="27" t="b">
        <v>0</v>
      </c>
      <c r="AL1835" s="27" t="b">
        <v>0</v>
      </c>
      <c r="AM1835" s="27" t="b">
        <v>0</v>
      </c>
      <c r="AN1835" s="27" t="b">
        <v>0</v>
      </c>
      <c r="AO1835" s="28" t="b">
        <v>0</v>
      </c>
      <c r="AP1835" s="27" t="b">
        <v>0</v>
      </c>
      <c r="AQ1835" s="27" t="b">
        <v>0</v>
      </c>
      <c r="AR1835" s="27" t="b">
        <v>0</v>
      </c>
      <c r="AS1835" s="27" t="b">
        <v>0</v>
      </c>
      <c r="AT1835" s="27" t="b">
        <v>0</v>
      </c>
      <c r="AU1835" s="27" t="b">
        <v>0</v>
      </c>
      <c r="AV1835" s="27" t="b">
        <v>0</v>
      </c>
      <c r="AW1835" s="27" t="b">
        <v>0</v>
      </c>
      <c r="AX1835" s="27" t="b">
        <v>0</v>
      </c>
      <c r="AY1835" s="27" t="b">
        <v>0</v>
      </c>
      <c r="AZ1835" s="29"/>
    </row>
    <row r="1836">
      <c r="A1836" s="30" t="s">
        <v>8576</v>
      </c>
      <c r="B1836" s="37"/>
      <c r="C1836" s="44" t="s">
        <v>8577</v>
      </c>
      <c r="D1836" s="33"/>
      <c r="E1836" s="60"/>
      <c r="F1836" s="35"/>
      <c r="G1836" s="36" t="s">
        <v>8578</v>
      </c>
      <c r="H1836" s="21" t="b">
        <v>0</v>
      </c>
      <c r="I1836" s="16" t="b">
        <v>0</v>
      </c>
      <c r="J1836" s="16" t="b">
        <v>0</v>
      </c>
      <c r="K1836" s="16" t="b">
        <v>0</v>
      </c>
      <c r="L1836" s="23" t="b">
        <v>1</v>
      </c>
      <c r="M1836" s="18" t="s">
        <v>8579</v>
      </c>
      <c r="N1836" s="37"/>
      <c r="O1836" s="38"/>
      <c r="P1836" s="15" t="b">
        <v>1</v>
      </c>
      <c r="Q1836" s="22" t="b">
        <v>1</v>
      </c>
      <c r="R1836" s="23" t="b">
        <v>1</v>
      </c>
      <c r="X1836" s="39"/>
      <c r="AI1836" s="41"/>
      <c r="AJ1836" s="27" t="b">
        <v>0</v>
      </c>
      <c r="AK1836" s="27" t="b">
        <v>0</v>
      </c>
      <c r="AL1836" s="27" t="b">
        <v>0</v>
      </c>
      <c r="AM1836" s="27" t="b">
        <v>0</v>
      </c>
      <c r="AN1836" s="27" t="b">
        <v>0</v>
      </c>
      <c r="AO1836" s="28" t="b">
        <v>0</v>
      </c>
      <c r="AP1836" s="27" t="b">
        <v>0</v>
      </c>
      <c r="AQ1836" s="27" t="b">
        <v>0</v>
      </c>
      <c r="AR1836" s="27" t="b">
        <v>0</v>
      </c>
      <c r="AS1836" s="27" t="b">
        <v>0</v>
      </c>
      <c r="AT1836" s="27" t="b">
        <v>0</v>
      </c>
      <c r="AU1836" s="27" t="b">
        <v>0</v>
      </c>
      <c r="AV1836" s="27" t="b">
        <v>0</v>
      </c>
      <c r="AW1836" s="27" t="b">
        <v>0</v>
      </c>
      <c r="AX1836" s="27" t="b">
        <v>0</v>
      </c>
      <c r="AY1836" s="27" t="b">
        <v>0</v>
      </c>
      <c r="AZ1836" s="29"/>
    </row>
    <row r="1837">
      <c r="A1837" s="30" t="s">
        <v>8580</v>
      </c>
      <c r="B1837" s="31" t="s">
        <v>8581</v>
      </c>
      <c r="C1837" s="44" t="s">
        <v>8582</v>
      </c>
      <c r="D1837" s="54" t="s">
        <v>8583</v>
      </c>
      <c r="E1837" s="60"/>
      <c r="F1837" s="35"/>
      <c r="G1837" s="36" t="s">
        <v>8584</v>
      </c>
      <c r="H1837" s="21" t="b">
        <v>0</v>
      </c>
      <c r="I1837" s="16" t="b">
        <v>0</v>
      </c>
      <c r="J1837" s="16" t="b">
        <v>0</v>
      </c>
      <c r="K1837" s="16" t="b">
        <v>0</v>
      </c>
      <c r="L1837" s="23" t="b">
        <v>1</v>
      </c>
      <c r="M1837" s="18" t="s">
        <v>8585</v>
      </c>
      <c r="N1837" s="37"/>
      <c r="O1837" s="38"/>
      <c r="P1837" s="21" t="b">
        <v>0</v>
      </c>
      <c r="Q1837" s="16" t="b">
        <v>0</v>
      </c>
      <c r="R1837" s="17" t="b">
        <v>0</v>
      </c>
      <c r="X1837" s="39"/>
      <c r="AI1837" s="41"/>
      <c r="AJ1837" s="27" t="b">
        <v>0</v>
      </c>
      <c r="AK1837" s="27" t="b">
        <v>0</v>
      </c>
      <c r="AL1837" s="27" t="b">
        <v>0</v>
      </c>
      <c r="AM1837" s="27" t="b">
        <v>0</v>
      </c>
      <c r="AN1837" s="27" t="b">
        <v>0</v>
      </c>
      <c r="AO1837" s="28" t="b">
        <v>0</v>
      </c>
      <c r="AP1837" s="27" t="b">
        <v>0</v>
      </c>
      <c r="AQ1837" s="27" t="b">
        <v>0</v>
      </c>
      <c r="AR1837" s="27" t="b">
        <v>0</v>
      </c>
      <c r="AS1837" s="27" t="b">
        <v>0</v>
      </c>
      <c r="AT1837" s="27" t="b">
        <v>0</v>
      </c>
      <c r="AU1837" s="27" t="b">
        <v>0</v>
      </c>
      <c r="AV1837" s="27" t="b">
        <v>0</v>
      </c>
      <c r="AW1837" s="27" t="b">
        <v>0</v>
      </c>
      <c r="AX1837" s="27" t="b">
        <v>0</v>
      </c>
      <c r="AY1837" s="27" t="b">
        <v>0</v>
      </c>
      <c r="AZ1837" s="29"/>
    </row>
    <row r="1838">
      <c r="A1838" s="30" t="s">
        <v>8586</v>
      </c>
      <c r="B1838" s="31" t="s">
        <v>8587</v>
      </c>
      <c r="C1838" s="44" t="s">
        <v>8588</v>
      </c>
      <c r="D1838" s="33"/>
      <c r="E1838" s="34">
        <v>3500.0</v>
      </c>
      <c r="F1838" s="35" t="s">
        <v>8589</v>
      </c>
      <c r="G1838" s="36" t="s">
        <v>8590</v>
      </c>
      <c r="H1838" s="21" t="b">
        <v>0</v>
      </c>
      <c r="I1838" s="16" t="b">
        <v>0</v>
      </c>
      <c r="J1838" s="16" t="b">
        <v>0</v>
      </c>
      <c r="K1838" s="16" t="b">
        <v>0</v>
      </c>
      <c r="L1838" s="23" t="b">
        <v>1</v>
      </c>
      <c r="M1838" s="18" t="s">
        <v>8591</v>
      </c>
      <c r="N1838" s="37"/>
      <c r="O1838" s="38"/>
      <c r="P1838" s="21" t="b">
        <v>0</v>
      </c>
      <c r="Q1838" s="22" t="b">
        <v>1</v>
      </c>
      <c r="R1838" s="23" t="b">
        <v>1</v>
      </c>
      <c r="X1838" s="39"/>
      <c r="AI1838" s="41"/>
      <c r="AJ1838" s="27" t="b">
        <v>0</v>
      </c>
      <c r="AK1838" s="27" t="b">
        <v>0</v>
      </c>
      <c r="AL1838" s="27" t="b">
        <v>0</v>
      </c>
      <c r="AM1838" s="27" t="b">
        <v>0</v>
      </c>
      <c r="AN1838" s="27" t="b">
        <v>0</v>
      </c>
      <c r="AO1838" s="28" t="b">
        <v>0</v>
      </c>
      <c r="AP1838" s="27" t="b">
        <v>0</v>
      </c>
      <c r="AQ1838" s="27" t="b">
        <v>0</v>
      </c>
      <c r="AR1838" s="27" t="b">
        <v>0</v>
      </c>
      <c r="AS1838" s="27" t="b">
        <v>0</v>
      </c>
      <c r="AT1838" s="27" t="b">
        <v>0</v>
      </c>
      <c r="AU1838" s="27" t="b">
        <v>0</v>
      </c>
      <c r="AV1838" s="27" t="b">
        <v>0</v>
      </c>
      <c r="AW1838" s="27" t="b">
        <v>0</v>
      </c>
      <c r="AX1838" s="27" t="b">
        <v>0</v>
      </c>
      <c r="AY1838" s="27" t="b">
        <v>0</v>
      </c>
      <c r="AZ1838" s="29"/>
    </row>
    <row r="1839">
      <c r="A1839" s="45" t="s">
        <v>8592</v>
      </c>
      <c r="B1839" s="37" t="s">
        <v>8593</v>
      </c>
      <c r="C1839" s="32">
        <v>9.19016289684E11</v>
      </c>
      <c r="D1839" s="33" t="s">
        <v>8594</v>
      </c>
      <c r="E1839" s="62"/>
      <c r="F1839" s="29"/>
      <c r="G1839" s="47" t="s">
        <v>8595</v>
      </c>
      <c r="H1839" s="21" t="b">
        <v>0</v>
      </c>
      <c r="I1839" s="16" t="b">
        <v>0</v>
      </c>
      <c r="J1839" s="16" t="b">
        <v>0</v>
      </c>
      <c r="K1839" s="22" t="b">
        <v>1</v>
      </c>
      <c r="L1839" s="17" t="b">
        <v>0</v>
      </c>
      <c r="M1839" s="18"/>
      <c r="N1839" s="37" t="s">
        <v>8596</v>
      </c>
      <c r="O1839" s="38" t="s">
        <v>4518</v>
      </c>
      <c r="P1839" s="26" t="b">
        <v>0</v>
      </c>
      <c r="Q1839" s="27" t="b">
        <v>0</v>
      </c>
      <c r="R1839" s="28" t="b">
        <v>0</v>
      </c>
      <c r="X1839" s="39"/>
      <c r="AI1839" s="41"/>
      <c r="AJ1839" s="27" t="b">
        <v>0</v>
      </c>
      <c r="AK1839" s="27" t="b">
        <v>0</v>
      </c>
      <c r="AL1839" s="27" t="b">
        <v>0</v>
      </c>
      <c r="AM1839" s="27" t="b">
        <v>0</v>
      </c>
      <c r="AN1839" s="27" t="b">
        <v>0</v>
      </c>
      <c r="AO1839" s="28" t="b">
        <v>0</v>
      </c>
      <c r="AP1839" s="27" t="b">
        <v>0</v>
      </c>
      <c r="AQ1839" s="27" t="b">
        <v>0</v>
      </c>
      <c r="AR1839" s="27" t="b">
        <v>0</v>
      </c>
      <c r="AS1839" s="27" t="b">
        <v>0</v>
      </c>
      <c r="AT1839" s="27" t="b">
        <v>0</v>
      </c>
      <c r="AU1839" s="27" t="b">
        <v>0</v>
      </c>
      <c r="AV1839" s="27" t="b">
        <v>0</v>
      </c>
      <c r="AW1839" s="27" t="b">
        <v>0</v>
      </c>
      <c r="AX1839" s="27" t="b">
        <v>0</v>
      </c>
      <c r="AY1839" s="27" t="b">
        <v>0</v>
      </c>
      <c r="AZ1839" s="29"/>
    </row>
    <row r="1840">
      <c r="A1840" s="45" t="s">
        <v>8597</v>
      </c>
      <c r="B1840" s="37" t="s">
        <v>8598</v>
      </c>
      <c r="C1840" s="32">
        <v>9.19911351359E11</v>
      </c>
      <c r="D1840" s="33" t="s">
        <v>8599</v>
      </c>
      <c r="E1840" s="46">
        <v>10.0</v>
      </c>
      <c r="F1840" s="33" t="s">
        <v>8600</v>
      </c>
      <c r="G1840" s="47" t="s">
        <v>8601</v>
      </c>
      <c r="H1840" s="21" t="b">
        <v>0</v>
      </c>
      <c r="I1840" s="16" t="b">
        <v>0</v>
      </c>
      <c r="J1840" s="22" t="b">
        <v>1</v>
      </c>
      <c r="K1840" s="16" t="b">
        <v>0</v>
      </c>
      <c r="L1840" s="17" t="b">
        <v>0</v>
      </c>
      <c r="M1840" s="18"/>
      <c r="O1840" s="40"/>
      <c r="P1840" s="26" t="b">
        <v>0</v>
      </c>
      <c r="Q1840" s="27" t="b">
        <v>0</v>
      </c>
      <c r="R1840" s="28" t="b">
        <v>0</v>
      </c>
      <c r="X1840" s="39"/>
      <c r="AI1840" s="41"/>
      <c r="AJ1840" s="63" t="b">
        <v>1</v>
      </c>
      <c r="AK1840" s="27" t="b">
        <v>0</v>
      </c>
      <c r="AL1840" s="27" t="b">
        <v>0</v>
      </c>
      <c r="AM1840" s="27" t="b">
        <v>0</v>
      </c>
      <c r="AN1840" s="27" t="b">
        <v>0</v>
      </c>
      <c r="AO1840" s="28" t="b">
        <v>0</v>
      </c>
      <c r="AP1840" s="27" t="b">
        <v>0</v>
      </c>
      <c r="AQ1840" s="27" t="b">
        <v>0</v>
      </c>
      <c r="AR1840" s="27" t="b">
        <v>0</v>
      </c>
      <c r="AS1840" s="27" t="b">
        <v>0</v>
      </c>
      <c r="AT1840" s="27" t="b">
        <v>0</v>
      </c>
      <c r="AU1840" s="27" t="b">
        <v>0</v>
      </c>
      <c r="AV1840" s="27" t="b">
        <v>0</v>
      </c>
      <c r="AW1840" s="27" t="b">
        <v>0</v>
      </c>
      <c r="AX1840" s="27" t="b">
        <v>0</v>
      </c>
      <c r="AY1840" s="63" t="b">
        <v>1</v>
      </c>
      <c r="AZ1840" s="68" t="s">
        <v>203</v>
      </c>
    </row>
    <row r="1841">
      <c r="A1841" s="9" t="s">
        <v>8602</v>
      </c>
      <c r="B1841" s="42" t="s">
        <v>8603</v>
      </c>
      <c r="C1841" s="48" t="s">
        <v>8604</v>
      </c>
      <c r="D1841" s="50" t="s">
        <v>8605</v>
      </c>
      <c r="E1841" s="12">
        <v>4.0</v>
      </c>
      <c r="F1841" s="10"/>
      <c r="G1841" s="14" t="s">
        <v>8606</v>
      </c>
      <c r="H1841" s="15" t="b">
        <v>1</v>
      </c>
      <c r="I1841" s="16" t="b">
        <v>0</v>
      </c>
      <c r="J1841" s="16" t="b">
        <v>0</v>
      </c>
      <c r="K1841" s="16" t="b">
        <v>0</v>
      </c>
      <c r="L1841" s="17" t="b">
        <v>0</v>
      </c>
      <c r="M1841" s="18" t="s">
        <v>1392</v>
      </c>
      <c r="O1841" s="40"/>
      <c r="P1841" s="21" t="b">
        <v>0</v>
      </c>
      <c r="Q1841" s="16" t="b">
        <v>0</v>
      </c>
      <c r="R1841" s="23" t="b">
        <v>1</v>
      </c>
      <c r="X1841" s="39"/>
      <c r="AI1841" s="41"/>
      <c r="AO1841" s="40"/>
    </row>
    <row r="1842">
      <c r="A1842" s="30" t="s">
        <v>8607</v>
      </c>
      <c r="B1842" s="31" t="s">
        <v>8608</v>
      </c>
      <c r="C1842" s="32"/>
      <c r="D1842" s="33"/>
      <c r="E1842" s="34" t="s">
        <v>277</v>
      </c>
      <c r="F1842" s="35"/>
      <c r="G1842" s="36" t="s">
        <v>277</v>
      </c>
      <c r="H1842" s="21" t="b">
        <v>0</v>
      </c>
      <c r="I1842" s="16" t="b">
        <v>0</v>
      </c>
      <c r="J1842" s="16" t="b">
        <v>0</v>
      </c>
      <c r="K1842" s="16" t="b">
        <v>0</v>
      </c>
      <c r="L1842" s="23" t="b">
        <v>1</v>
      </c>
      <c r="M1842" s="18" t="s">
        <v>277</v>
      </c>
      <c r="N1842" s="37"/>
      <c r="O1842" s="38"/>
      <c r="P1842" s="21" t="b">
        <v>0</v>
      </c>
      <c r="Q1842" s="16" t="b">
        <v>0</v>
      </c>
      <c r="R1842" s="17" t="b">
        <v>0</v>
      </c>
      <c r="X1842" s="39"/>
      <c r="AI1842" s="41"/>
      <c r="AJ1842" s="27" t="b">
        <v>0</v>
      </c>
      <c r="AK1842" s="27" t="b">
        <v>0</v>
      </c>
      <c r="AL1842" s="27" t="b">
        <v>0</v>
      </c>
      <c r="AM1842" s="27" t="b">
        <v>0</v>
      </c>
      <c r="AN1842" s="27" t="b">
        <v>0</v>
      </c>
      <c r="AO1842" s="28" t="b">
        <v>0</v>
      </c>
      <c r="AP1842" s="27" t="b">
        <v>0</v>
      </c>
      <c r="AQ1842" s="27" t="b">
        <v>0</v>
      </c>
      <c r="AR1842" s="27" t="b">
        <v>0</v>
      </c>
      <c r="AS1842" s="27" t="b">
        <v>0</v>
      </c>
      <c r="AT1842" s="27" t="b">
        <v>0</v>
      </c>
      <c r="AU1842" s="27" t="b">
        <v>0</v>
      </c>
      <c r="AV1842" s="27" t="b">
        <v>0</v>
      </c>
      <c r="AW1842" s="27" t="b">
        <v>0</v>
      </c>
      <c r="AX1842" s="27" t="b">
        <v>0</v>
      </c>
      <c r="AY1842" s="27" t="b">
        <v>0</v>
      </c>
      <c r="AZ1842" s="29"/>
    </row>
    <row r="1843">
      <c r="A1843" s="9" t="s">
        <v>8609</v>
      </c>
      <c r="B1843" s="10"/>
      <c r="C1843" s="48" t="s">
        <v>8610</v>
      </c>
      <c r="E1843" s="12" t="s">
        <v>23</v>
      </c>
      <c r="F1843" s="42" t="s">
        <v>23</v>
      </c>
      <c r="G1843" s="14" t="s">
        <v>23</v>
      </c>
      <c r="H1843" s="15" t="b">
        <v>1</v>
      </c>
      <c r="I1843" s="16" t="b">
        <v>0</v>
      </c>
      <c r="J1843" s="16" t="b">
        <v>0</v>
      </c>
      <c r="K1843" s="16" t="b">
        <v>0</v>
      </c>
      <c r="L1843" s="17" t="b">
        <v>0</v>
      </c>
      <c r="M1843" s="18" t="s">
        <v>8611</v>
      </c>
      <c r="O1843" s="40"/>
      <c r="P1843" s="21" t="b">
        <v>0</v>
      </c>
      <c r="Q1843" s="16" t="b">
        <v>0</v>
      </c>
      <c r="R1843" s="17" t="b">
        <v>0</v>
      </c>
      <c r="X1843" s="39"/>
      <c r="AI1843" s="41"/>
      <c r="AO1843" s="40"/>
    </row>
    <row r="1844">
      <c r="A1844" s="45" t="s">
        <v>8612</v>
      </c>
      <c r="B1844" s="37" t="s">
        <v>8613</v>
      </c>
      <c r="C1844" s="32">
        <v>3.6203875398E10</v>
      </c>
      <c r="D1844" s="33" t="s">
        <v>8614</v>
      </c>
      <c r="E1844" s="46">
        <v>2.0</v>
      </c>
      <c r="F1844" s="29" t="s">
        <v>8615</v>
      </c>
      <c r="G1844" s="47" t="s">
        <v>8616</v>
      </c>
      <c r="H1844" s="21" t="b">
        <v>0</v>
      </c>
      <c r="I1844" s="16" t="b">
        <v>0</v>
      </c>
      <c r="J1844" s="16" t="b">
        <v>0</v>
      </c>
      <c r="K1844" s="22" t="b">
        <v>1</v>
      </c>
      <c r="L1844" s="17" t="b">
        <v>0</v>
      </c>
      <c r="M1844" s="18"/>
      <c r="N1844" s="37" t="s">
        <v>8617</v>
      </c>
      <c r="O1844" s="38" t="s">
        <v>8618</v>
      </c>
      <c r="P1844" s="26" t="b">
        <v>0</v>
      </c>
      <c r="Q1844" s="27" t="b">
        <v>0</v>
      </c>
      <c r="R1844" s="28" t="b">
        <v>0</v>
      </c>
      <c r="X1844" s="39"/>
      <c r="AI1844" s="41"/>
      <c r="AJ1844" s="27" t="b">
        <v>0</v>
      </c>
      <c r="AK1844" s="27" t="b">
        <v>0</v>
      </c>
      <c r="AL1844" s="27" t="b">
        <v>0</v>
      </c>
      <c r="AM1844" s="27" t="b">
        <v>0</v>
      </c>
      <c r="AN1844" s="27" t="b">
        <v>0</v>
      </c>
      <c r="AO1844" s="28" t="b">
        <v>0</v>
      </c>
      <c r="AP1844" s="27" t="b">
        <v>0</v>
      </c>
      <c r="AQ1844" s="27" t="b">
        <v>0</v>
      </c>
      <c r="AR1844" s="27" t="b">
        <v>0</v>
      </c>
      <c r="AS1844" s="27" t="b">
        <v>0</v>
      </c>
      <c r="AT1844" s="27" t="b">
        <v>0</v>
      </c>
      <c r="AU1844" s="27" t="b">
        <v>0</v>
      </c>
      <c r="AV1844" s="27" t="b">
        <v>0</v>
      </c>
      <c r="AW1844" s="27" t="b">
        <v>0</v>
      </c>
      <c r="AX1844" s="27" t="b">
        <v>0</v>
      </c>
      <c r="AY1844" s="27" t="b">
        <v>0</v>
      </c>
      <c r="AZ1844" s="29"/>
    </row>
    <row r="1845">
      <c r="A1845" s="9" t="s">
        <v>8619</v>
      </c>
      <c r="B1845" s="42" t="s">
        <v>8620</v>
      </c>
      <c r="C1845" s="48" t="s">
        <v>8621</v>
      </c>
      <c r="E1845" s="12">
        <v>1.0</v>
      </c>
      <c r="F1845" s="13" t="s">
        <v>8622</v>
      </c>
      <c r="G1845" s="14" t="s">
        <v>8623</v>
      </c>
      <c r="H1845" s="15" t="b">
        <v>1</v>
      </c>
      <c r="I1845" s="16" t="b">
        <v>0</v>
      </c>
      <c r="J1845" s="16" t="b">
        <v>0</v>
      </c>
      <c r="K1845" s="16" t="b">
        <v>0</v>
      </c>
      <c r="L1845" s="17" t="b">
        <v>0</v>
      </c>
      <c r="M1845" s="18" t="s">
        <v>1145</v>
      </c>
      <c r="O1845" s="40"/>
      <c r="P1845" s="21" t="b">
        <v>0</v>
      </c>
      <c r="Q1845" s="16" t="b">
        <v>0</v>
      </c>
      <c r="R1845" s="23" t="b">
        <v>1</v>
      </c>
      <c r="X1845" s="39"/>
      <c r="AI1845" s="41"/>
      <c r="AO1845" s="40"/>
    </row>
    <row r="1846">
      <c r="A1846" s="30" t="s">
        <v>8624</v>
      </c>
      <c r="B1846" s="31" t="s">
        <v>8625</v>
      </c>
      <c r="C1846" s="44" t="s">
        <v>8626</v>
      </c>
      <c r="D1846" s="54" t="s">
        <v>8627</v>
      </c>
      <c r="E1846" s="34">
        <v>10.0</v>
      </c>
      <c r="F1846" s="35"/>
      <c r="G1846" s="36" t="s">
        <v>8628</v>
      </c>
      <c r="H1846" s="21" t="b">
        <v>0</v>
      </c>
      <c r="I1846" s="16" t="b">
        <v>0</v>
      </c>
      <c r="J1846" s="16" t="b">
        <v>0</v>
      </c>
      <c r="K1846" s="16" t="b">
        <v>0</v>
      </c>
      <c r="L1846" s="23" t="b">
        <v>1</v>
      </c>
      <c r="M1846" s="18" t="s">
        <v>2092</v>
      </c>
      <c r="N1846" s="37"/>
      <c r="O1846" s="38"/>
      <c r="P1846" s="15" t="b">
        <v>1</v>
      </c>
      <c r="Q1846" s="22" t="b">
        <v>1</v>
      </c>
      <c r="R1846" s="17" t="b">
        <v>0</v>
      </c>
      <c r="X1846" s="39"/>
      <c r="AI1846" s="41"/>
      <c r="AJ1846" s="27" t="b">
        <v>0</v>
      </c>
      <c r="AK1846" s="27" t="b">
        <v>0</v>
      </c>
      <c r="AL1846" s="27" t="b">
        <v>0</v>
      </c>
      <c r="AM1846" s="27" t="b">
        <v>0</v>
      </c>
      <c r="AN1846" s="27" t="b">
        <v>0</v>
      </c>
      <c r="AO1846" s="28" t="b">
        <v>0</v>
      </c>
      <c r="AP1846" s="27" t="b">
        <v>0</v>
      </c>
      <c r="AQ1846" s="27" t="b">
        <v>0</v>
      </c>
      <c r="AR1846" s="27" t="b">
        <v>0</v>
      </c>
      <c r="AS1846" s="27" t="b">
        <v>0</v>
      </c>
      <c r="AT1846" s="27" t="b">
        <v>0</v>
      </c>
      <c r="AU1846" s="27" t="b">
        <v>0</v>
      </c>
      <c r="AV1846" s="27" t="b">
        <v>0</v>
      </c>
      <c r="AW1846" s="27" t="b">
        <v>0</v>
      </c>
      <c r="AX1846" s="27" t="b">
        <v>0</v>
      </c>
      <c r="AY1846" s="27" t="b">
        <v>0</v>
      </c>
      <c r="AZ1846" s="29"/>
    </row>
    <row r="1847">
      <c r="A1847" s="9" t="s">
        <v>8629</v>
      </c>
      <c r="B1847" s="42" t="s">
        <v>8630</v>
      </c>
      <c r="C1847" s="48" t="s">
        <v>8631</v>
      </c>
      <c r="D1847" s="50" t="s">
        <v>8632</v>
      </c>
      <c r="E1847" s="12">
        <v>5.0</v>
      </c>
      <c r="F1847" s="10"/>
      <c r="G1847" s="14" t="s">
        <v>8633</v>
      </c>
      <c r="H1847" s="15" t="b">
        <v>1</v>
      </c>
      <c r="I1847" s="16" t="b">
        <v>0</v>
      </c>
      <c r="J1847" s="16" t="b">
        <v>0</v>
      </c>
      <c r="K1847" s="16" t="b">
        <v>0</v>
      </c>
      <c r="L1847" s="17" t="b">
        <v>0</v>
      </c>
      <c r="M1847" s="18" t="s">
        <v>8634</v>
      </c>
      <c r="O1847" s="40"/>
      <c r="P1847" s="15" t="b">
        <v>1</v>
      </c>
      <c r="Q1847" s="22" t="b">
        <v>1</v>
      </c>
      <c r="R1847" s="23" t="b">
        <v>1</v>
      </c>
      <c r="X1847" s="39"/>
      <c r="AI1847" s="41"/>
      <c r="AO1847" s="40"/>
    </row>
    <row r="1848">
      <c r="A1848" s="30" t="s">
        <v>8635</v>
      </c>
      <c r="B1848" s="31" t="s">
        <v>8636</v>
      </c>
      <c r="C1848" s="44" t="s">
        <v>8637</v>
      </c>
      <c r="D1848" s="33"/>
      <c r="E1848" s="34">
        <v>1000.0</v>
      </c>
      <c r="F1848" s="35"/>
      <c r="G1848" s="36" t="s">
        <v>8638</v>
      </c>
      <c r="H1848" s="21" t="b">
        <v>0</v>
      </c>
      <c r="I1848" s="16" t="b">
        <v>0</v>
      </c>
      <c r="J1848" s="16" t="b">
        <v>0</v>
      </c>
      <c r="K1848" s="16" t="b">
        <v>0</v>
      </c>
      <c r="L1848" s="23" t="b">
        <v>1</v>
      </c>
      <c r="M1848" s="18" t="s">
        <v>2109</v>
      </c>
      <c r="N1848" s="37"/>
      <c r="O1848" s="38"/>
      <c r="P1848" s="21" t="b">
        <v>0</v>
      </c>
      <c r="Q1848" s="16" t="b">
        <v>0</v>
      </c>
      <c r="R1848" s="17" t="b">
        <v>0</v>
      </c>
      <c r="X1848" s="39"/>
      <c r="AI1848" s="41"/>
      <c r="AJ1848" s="27" t="b">
        <v>0</v>
      </c>
      <c r="AK1848" s="27" t="b">
        <v>0</v>
      </c>
      <c r="AL1848" s="27" t="b">
        <v>0</v>
      </c>
      <c r="AM1848" s="27" t="b">
        <v>0</v>
      </c>
      <c r="AN1848" s="27" t="b">
        <v>0</v>
      </c>
      <c r="AO1848" s="28" t="b">
        <v>0</v>
      </c>
      <c r="AP1848" s="27" t="b">
        <v>0</v>
      </c>
      <c r="AQ1848" s="27" t="b">
        <v>0</v>
      </c>
      <c r="AR1848" s="27" t="b">
        <v>0</v>
      </c>
      <c r="AS1848" s="27" t="b">
        <v>0</v>
      </c>
      <c r="AT1848" s="27" t="b">
        <v>0</v>
      </c>
      <c r="AU1848" s="27" t="b">
        <v>0</v>
      </c>
      <c r="AV1848" s="27" t="b">
        <v>0</v>
      </c>
      <c r="AW1848" s="27" t="b">
        <v>0</v>
      </c>
      <c r="AX1848" s="27" t="b">
        <v>0</v>
      </c>
      <c r="AY1848" s="27" t="b">
        <v>0</v>
      </c>
      <c r="AZ1848" s="29"/>
    </row>
    <row r="1849">
      <c r="A1849" s="9" t="s">
        <v>8639</v>
      </c>
      <c r="B1849" s="42" t="s">
        <v>8640</v>
      </c>
      <c r="C1849" s="48" t="s">
        <v>8641</v>
      </c>
      <c r="D1849" s="50" t="s">
        <v>8642</v>
      </c>
      <c r="E1849" s="12">
        <v>10.0</v>
      </c>
      <c r="F1849" s="13" t="s">
        <v>8643</v>
      </c>
      <c r="G1849" s="14" t="s">
        <v>8644</v>
      </c>
      <c r="H1849" s="15" t="b">
        <v>1</v>
      </c>
      <c r="I1849" s="16" t="b">
        <v>0</v>
      </c>
      <c r="J1849" s="16" t="b">
        <v>0</v>
      </c>
      <c r="K1849" s="16" t="b">
        <v>0</v>
      </c>
      <c r="L1849" s="17" t="b">
        <v>0</v>
      </c>
      <c r="M1849" s="18" t="s">
        <v>2745</v>
      </c>
      <c r="O1849" s="40"/>
      <c r="P1849" s="15" t="b">
        <v>1</v>
      </c>
      <c r="Q1849" s="22" t="b">
        <v>1</v>
      </c>
      <c r="R1849" s="23" t="b">
        <v>1</v>
      </c>
      <c r="X1849" s="39"/>
      <c r="AI1849" s="41"/>
      <c r="AO1849" s="40"/>
    </row>
    <row r="1850">
      <c r="A1850" s="30" t="s">
        <v>8645</v>
      </c>
      <c r="B1850" s="37"/>
      <c r="C1850" s="32"/>
      <c r="D1850" s="54" t="s">
        <v>8646</v>
      </c>
      <c r="E1850" s="34">
        <v>100000.0</v>
      </c>
      <c r="F1850" s="35"/>
      <c r="G1850" s="36" t="s">
        <v>8647</v>
      </c>
      <c r="H1850" s="21" t="b">
        <v>0</v>
      </c>
      <c r="I1850" s="16" t="b">
        <v>0</v>
      </c>
      <c r="J1850" s="16" t="b">
        <v>0</v>
      </c>
      <c r="K1850" s="16" t="b">
        <v>0</v>
      </c>
      <c r="L1850" s="23" t="b">
        <v>1</v>
      </c>
      <c r="M1850" s="18" t="s">
        <v>331</v>
      </c>
      <c r="N1850" s="37"/>
      <c r="O1850" s="38"/>
      <c r="P1850" s="21" t="b">
        <v>0</v>
      </c>
      <c r="Q1850" s="16" t="b">
        <v>0</v>
      </c>
      <c r="R1850" s="23" t="b">
        <v>1</v>
      </c>
      <c r="X1850" s="39"/>
      <c r="AI1850" s="41"/>
      <c r="AJ1850" s="27" t="b">
        <v>0</v>
      </c>
      <c r="AK1850" s="27" t="b">
        <v>0</v>
      </c>
      <c r="AL1850" s="27" t="b">
        <v>0</v>
      </c>
      <c r="AM1850" s="27" t="b">
        <v>0</v>
      </c>
      <c r="AN1850" s="27" t="b">
        <v>0</v>
      </c>
      <c r="AO1850" s="28" t="b">
        <v>0</v>
      </c>
      <c r="AP1850" s="27" t="b">
        <v>0</v>
      </c>
      <c r="AQ1850" s="27" t="b">
        <v>0</v>
      </c>
      <c r="AR1850" s="27" t="b">
        <v>0</v>
      </c>
      <c r="AS1850" s="27" t="b">
        <v>0</v>
      </c>
      <c r="AT1850" s="27" t="b">
        <v>0</v>
      </c>
      <c r="AU1850" s="27" t="b">
        <v>0</v>
      </c>
      <c r="AV1850" s="27" t="b">
        <v>0</v>
      </c>
      <c r="AW1850" s="27" t="b">
        <v>0</v>
      </c>
      <c r="AX1850" s="27" t="b">
        <v>0</v>
      </c>
      <c r="AY1850" s="27" t="b">
        <v>0</v>
      </c>
      <c r="AZ1850" s="29"/>
    </row>
    <row r="1851">
      <c r="A1851" s="30" t="s">
        <v>8648</v>
      </c>
      <c r="B1851" s="37"/>
      <c r="C1851" s="44" t="s">
        <v>8649</v>
      </c>
      <c r="D1851" s="33"/>
      <c r="E1851" s="34">
        <v>20000.0</v>
      </c>
      <c r="F1851" s="35"/>
      <c r="G1851" s="36" t="s">
        <v>8650</v>
      </c>
      <c r="H1851" s="21" t="b">
        <v>0</v>
      </c>
      <c r="I1851" s="16" t="b">
        <v>0</v>
      </c>
      <c r="J1851" s="16" t="b">
        <v>0</v>
      </c>
      <c r="K1851" s="16" t="b">
        <v>0</v>
      </c>
      <c r="L1851" s="23" t="b">
        <v>1</v>
      </c>
      <c r="M1851" s="18" t="s">
        <v>975</v>
      </c>
      <c r="N1851" s="37"/>
      <c r="O1851" s="38"/>
      <c r="P1851" s="21" t="b">
        <v>0</v>
      </c>
      <c r="Q1851" s="22" t="b">
        <v>1</v>
      </c>
      <c r="R1851" s="17" t="b">
        <v>0</v>
      </c>
      <c r="X1851" s="39"/>
      <c r="AI1851" s="41"/>
      <c r="AJ1851" s="27" t="b">
        <v>0</v>
      </c>
      <c r="AK1851" s="27" t="b">
        <v>0</v>
      </c>
      <c r="AL1851" s="27" t="b">
        <v>0</v>
      </c>
      <c r="AM1851" s="27" t="b">
        <v>0</v>
      </c>
      <c r="AN1851" s="27" t="b">
        <v>0</v>
      </c>
      <c r="AO1851" s="28" t="b">
        <v>0</v>
      </c>
      <c r="AP1851" s="27" t="b">
        <v>0</v>
      </c>
      <c r="AQ1851" s="27" t="b">
        <v>0</v>
      </c>
      <c r="AR1851" s="27" t="b">
        <v>0</v>
      </c>
      <c r="AS1851" s="27" t="b">
        <v>0</v>
      </c>
      <c r="AT1851" s="27" t="b">
        <v>0</v>
      </c>
      <c r="AU1851" s="27" t="b">
        <v>0</v>
      </c>
      <c r="AV1851" s="27" t="b">
        <v>0</v>
      </c>
      <c r="AW1851" s="27" t="b">
        <v>0</v>
      </c>
      <c r="AX1851" s="27" t="b">
        <v>0</v>
      </c>
      <c r="AY1851" s="27" t="b">
        <v>0</v>
      </c>
      <c r="AZ1851" s="29"/>
    </row>
    <row r="1852">
      <c r="A1852" s="45" t="s">
        <v>8651</v>
      </c>
      <c r="B1852" s="45"/>
      <c r="C1852" s="55" t="s">
        <v>8652</v>
      </c>
      <c r="D1852" s="19"/>
      <c r="E1852" s="34" t="s">
        <v>2886</v>
      </c>
      <c r="F1852" s="56" t="s">
        <v>8653</v>
      </c>
      <c r="G1852" s="57" t="s">
        <v>8654</v>
      </c>
      <c r="H1852" s="21" t="b">
        <v>0</v>
      </c>
      <c r="I1852" s="22" t="b">
        <v>1</v>
      </c>
      <c r="J1852" s="16" t="b">
        <v>0</v>
      </c>
      <c r="K1852" s="16" t="b">
        <v>0</v>
      </c>
      <c r="L1852" s="17" t="b">
        <v>0</v>
      </c>
      <c r="M1852" s="18"/>
      <c r="O1852" s="40"/>
      <c r="P1852" s="21" t="b">
        <v>0</v>
      </c>
      <c r="Q1852" s="16" t="b">
        <v>0</v>
      </c>
      <c r="R1852" s="17" t="b">
        <v>0</v>
      </c>
      <c r="S1852" s="75" t="b">
        <v>1</v>
      </c>
      <c r="T1852" s="22" t="b">
        <v>1</v>
      </c>
      <c r="U1852" s="16" t="b">
        <v>0</v>
      </c>
      <c r="V1852" s="16" t="b">
        <v>0</v>
      </c>
      <c r="W1852" s="16" t="b">
        <v>0</v>
      </c>
      <c r="X1852" s="15" t="b">
        <v>1</v>
      </c>
      <c r="Y1852" s="22" t="b">
        <v>1</v>
      </c>
      <c r="Z1852" s="22" t="b">
        <v>1</v>
      </c>
      <c r="AA1852" s="22" t="b">
        <v>1</v>
      </c>
      <c r="AB1852" s="22" t="b">
        <v>1</v>
      </c>
      <c r="AC1852" s="22" t="b">
        <v>1</v>
      </c>
      <c r="AD1852" s="22" t="b">
        <v>1</v>
      </c>
      <c r="AE1852" s="22" t="b">
        <v>1</v>
      </c>
      <c r="AF1852" s="22" t="b">
        <v>1</v>
      </c>
      <c r="AG1852" s="22" t="b">
        <v>1</v>
      </c>
      <c r="AH1852" s="76" t="s">
        <v>8655</v>
      </c>
      <c r="AI1852" s="25" t="s">
        <v>8656</v>
      </c>
      <c r="AO1852" s="40"/>
    </row>
    <row r="1853">
      <c r="A1853" s="45" t="s">
        <v>8657</v>
      </c>
      <c r="B1853" s="37"/>
      <c r="C1853" s="67"/>
      <c r="D1853" s="29"/>
      <c r="E1853" s="46">
        <v>100.0</v>
      </c>
      <c r="F1853" s="33" t="s">
        <v>8658</v>
      </c>
      <c r="G1853" s="47" t="s">
        <v>8659</v>
      </c>
      <c r="H1853" s="21" t="b">
        <v>0</v>
      </c>
      <c r="I1853" s="16" t="b">
        <v>0</v>
      </c>
      <c r="J1853" s="22" t="b">
        <v>1</v>
      </c>
      <c r="K1853" s="16" t="b">
        <v>0</v>
      </c>
      <c r="L1853" s="17" t="b">
        <v>0</v>
      </c>
      <c r="M1853" s="18"/>
      <c r="O1853" s="40"/>
      <c r="P1853" s="26" t="b">
        <v>0</v>
      </c>
      <c r="Q1853" s="27" t="b">
        <v>0</v>
      </c>
      <c r="R1853" s="28" t="b">
        <v>0</v>
      </c>
      <c r="X1853" s="39"/>
      <c r="AI1853" s="41"/>
      <c r="AJ1853" s="63" t="b">
        <v>1</v>
      </c>
      <c r="AK1853" s="27" t="b">
        <v>0</v>
      </c>
      <c r="AL1853" s="27" t="b">
        <v>0</v>
      </c>
      <c r="AM1853" s="27" t="b">
        <v>0</v>
      </c>
      <c r="AN1853" s="27" t="b">
        <v>0</v>
      </c>
      <c r="AO1853" s="28" t="b">
        <v>0</v>
      </c>
      <c r="AP1853" s="63" t="b">
        <v>1</v>
      </c>
      <c r="AQ1853" s="27" t="b">
        <v>0</v>
      </c>
      <c r="AR1853" s="27" t="b">
        <v>0</v>
      </c>
      <c r="AS1853" s="27" t="b">
        <v>0</v>
      </c>
      <c r="AT1853" s="27" t="b">
        <v>0</v>
      </c>
      <c r="AU1853" s="27" t="b">
        <v>0</v>
      </c>
      <c r="AV1853" s="27" t="b">
        <v>0</v>
      </c>
      <c r="AW1853" s="27" t="b">
        <v>0</v>
      </c>
      <c r="AX1853" s="27" t="b">
        <v>0</v>
      </c>
      <c r="AY1853" s="27" t="b">
        <v>0</v>
      </c>
      <c r="AZ1853" s="29" t="s">
        <v>101</v>
      </c>
    </row>
    <row r="1854">
      <c r="A1854" s="45" t="s">
        <v>8660</v>
      </c>
      <c r="B1854" s="45"/>
      <c r="C1854" s="55" t="s">
        <v>8661</v>
      </c>
      <c r="D1854" s="56" t="s">
        <v>8662</v>
      </c>
      <c r="E1854" s="34">
        <v>4.0</v>
      </c>
      <c r="F1854" s="45"/>
      <c r="G1854" s="57" t="s">
        <v>8663</v>
      </c>
      <c r="H1854" s="21" t="b">
        <v>0</v>
      </c>
      <c r="I1854" s="22" t="b">
        <v>1</v>
      </c>
      <c r="J1854" s="16" t="b">
        <v>0</v>
      </c>
      <c r="K1854" s="16" t="b">
        <v>0</v>
      </c>
      <c r="L1854" s="17" t="b">
        <v>0</v>
      </c>
      <c r="M1854" s="18"/>
      <c r="O1854" s="40"/>
      <c r="P1854" s="15" t="b">
        <v>1</v>
      </c>
      <c r="Q1854" s="16" t="b">
        <v>0</v>
      </c>
      <c r="R1854" s="17" t="b">
        <v>0</v>
      </c>
      <c r="S1854" s="74" t="b">
        <v>0</v>
      </c>
      <c r="T1854" s="16" t="b">
        <v>0</v>
      </c>
      <c r="U1854" s="22" t="b">
        <v>1</v>
      </c>
      <c r="V1854" s="22" t="b">
        <v>1</v>
      </c>
      <c r="W1854" s="16" t="b">
        <v>0</v>
      </c>
      <c r="X1854" s="15" t="b">
        <v>1</v>
      </c>
      <c r="Y1854" s="16" t="b">
        <v>0</v>
      </c>
      <c r="Z1854" s="16" t="b">
        <v>0</v>
      </c>
      <c r="AA1854" s="16" t="b">
        <v>0</v>
      </c>
      <c r="AB1854" s="16" t="b">
        <v>0</v>
      </c>
      <c r="AC1854" s="16" t="b">
        <v>0</v>
      </c>
      <c r="AD1854" s="16" t="b">
        <v>0</v>
      </c>
      <c r="AE1854" s="16" t="b">
        <v>0</v>
      </c>
      <c r="AF1854" s="16" t="b">
        <v>0</v>
      </c>
      <c r="AG1854" s="16" t="b">
        <v>0</v>
      </c>
      <c r="AH1854" s="19" t="s">
        <v>101</v>
      </c>
      <c r="AI1854" s="25" t="s">
        <v>8664</v>
      </c>
      <c r="AO1854" s="40"/>
    </row>
    <row r="1855">
      <c r="A1855" s="9" t="s">
        <v>8665</v>
      </c>
      <c r="B1855" s="10"/>
      <c r="C1855" s="11"/>
      <c r="E1855" s="12">
        <v>2.0</v>
      </c>
      <c r="F1855" s="10"/>
      <c r="G1855" s="14" t="s">
        <v>1145</v>
      </c>
      <c r="H1855" s="15" t="b">
        <v>1</v>
      </c>
      <c r="I1855" s="16" t="b">
        <v>0</v>
      </c>
      <c r="J1855" s="16" t="b">
        <v>0</v>
      </c>
      <c r="K1855" s="16" t="b">
        <v>0</v>
      </c>
      <c r="L1855" s="17" t="b">
        <v>0</v>
      </c>
      <c r="M1855" s="18" t="s">
        <v>2010</v>
      </c>
      <c r="O1855" s="40"/>
      <c r="P1855" s="21" t="b">
        <v>0</v>
      </c>
      <c r="Q1855" s="16" t="b">
        <v>0</v>
      </c>
      <c r="R1855" s="17" t="b">
        <v>0</v>
      </c>
      <c r="X1855" s="39"/>
      <c r="AI1855" s="41"/>
      <c r="AO1855" s="40"/>
    </row>
    <row r="1856">
      <c r="A1856" s="30" t="s">
        <v>8666</v>
      </c>
      <c r="B1856" s="31" t="s">
        <v>8667</v>
      </c>
      <c r="C1856" s="32"/>
      <c r="D1856" s="33"/>
      <c r="E1856" s="34">
        <v>1.0</v>
      </c>
      <c r="F1856" s="35"/>
      <c r="G1856" s="36" t="s">
        <v>1418</v>
      </c>
      <c r="H1856" s="21" t="b">
        <v>0</v>
      </c>
      <c r="I1856" s="16" t="b">
        <v>0</v>
      </c>
      <c r="J1856" s="16" t="b">
        <v>0</v>
      </c>
      <c r="K1856" s="16" t="b">
        <v>0</v>
      </c>
      <c r="L1856" s="23" t="b">
        <v>1</v>
      </c>
      <c r="M1856" s="18" t="s">
        <v>564</v>
      </c>
      <c r="N1856" s="37"/>
      <c r="O1856" s="38"/>
      <c r="P1856" s="21" t="b">
        <v>0</v>
      </c>
      <c r="Q1856" s="16" t="b">
        <v>0</v>
      </c>
      <c r="R1856" s="23" t="b">
        <v>1</v>
      </c>
      <c r="X1856" s="39"/>
      <c r="AI1856" s="41"/>
      <c r="AJ1856" s="27" t="b">
        <v>0</v>
      </c>
      <c r="AK1856" s="27" t="b">
        <v>0</v>
      </c>
      <c r="AL1856" s="27" t="b">
        <v>0</v>
      </c>
      <c r="AM1856" s="27" t="b">
        <v>0</v>
      </c>
      <c r="AN1856" s="27" t="b">
        <v>0</v>
      </c>
      <c r="AO1856" s="28" t="b">
        <v>0</v>
      </c>
      <c r="AP1856" s="27" t="b">
        <v>0</v>
      </c>
      <c r="AQ1856" s="27" t="b">
        <v>0</v>
      </c>
      <c r="AR1856" s="27" t="b">
        <v>0</v>
      </c>
      <c r="AS1856" s="27" t="b">
        <v>0</v>
      </c>
      <c r="AT1856" s="27" t="b">
        <v>0</v>
      </c>
      <c r="AU1856" s="27" t="b">
        <v>0</v>
      </c>
      <c r="AV1856" s="27" t="b">
        <v>0</v>
      </c>
      <c r="AW1856" s="27" t="b">
        <v>0</v>
      </c>
      <c r="AX1856" s="27" t="b">
        <v>0</v>
      </c>
      <c r="AY1856" s="27" t="b">
        <v>0</v>
      </c>
      <c r="AZ1856" s="29"/>
    </row>
    <row r="1857">
      <c r="A1857" s="9" t="s">
        <v>8668</v>
      </c>
      <c r="B1857" s="10"/>
      <c r="C1857" s="11"/>
      <c r="D1857" s="50" t="s">
        <v>8669</v>
      </c>
      <c r="E1857" s="12">
        <v>10.0</v>
      </c>
      <c r="F1857" s="42" t="s">
        <v>8670</v>
      </c>
      <c r="G1857" s="14" t="s">
        <v>8671</v>
      </c>
      <c r="H1857" s="15" t="b">
        <v>1</v>
      </c>
      <c r="I1857" s="16" t="b">
        <v>0</v>
      </c>
      <c r="J1857" s="16" t="b">
        <v>0</v>
      </c>
      <c r="K1857" s="16" t="b">
        <v>0</v>
      </c>
      <c r="L1857" s="17" t="b">
        <v>0</v>
      </c>
      <c r="M1857" s="18" t="s">
        <v>8672</v>
      </c>
      <c r="O1857" s="40"/>
      <c r="P1857" s="15" t="b">
        <v>1</v>
      </c>
      <c r="Q1857" s="16" t="b">
        <v>0</v>
      </c>
      <c r="R1857" s="23" t="b">
        <v>1</v>
      </c>
      <c r="X1857" s="39"/>
      <c r="AI1857" s="41"/>
      <c r="AO1857" s="40"/>
    </row>
    <row r="1858">
      <c r="A1858" s="9" t="s">
        <v>8668</v>
      </c>
      <c r="B1858" s="42" t="s">
        <v>8673</v>
      </c>
      <c r="C1858" s="11"/>
      <c r="E1858" s="12">
        <v>8.0</v>
      </c>
      <c r="F1858" s="42" t="s">
        <v>8674</v>
      </c>
      <c r="G1858" s="14" t="s">
        <v>8675</v>
      </c>
      <c r="H1858" s="15" t="b">
        <v>1</v>
      </c>
      <c r="I1858" s="16" t="b">
        <v>0</v>
      </c>
      <c r="J1858" s="16" t="b">
        <v>0</v>
      </c>
      <c r="K1858" s="16" t="b">
        <v>0</v>
      </c>
      <c r="L1858" s="17" t="b">
        <v>0</v>
      </c>
      <c r="M1858" s="18" t="s">
        <v>8676</v>
      </c>
      <c r="O1858" s="40"/>
      <c r="P1858" s="15" t="b">
        <v>1</v>
      </c>
      <c r="Q1858" s="16" t="b">
        <v>0</v>
      </c>
      <c r="R1858" s="17" t="b">
        <v>0</v>
      </c>
      <c r="X1858" s="39"/>
      <c r="AI1858" s="41"/>
      <c r="AO1858" s="40"/>
    </row>
    <row r="1859">
      <c r="A1859" s="9" t="s">
        <v>8677</v>
      </c>
      <c r="B1859" s="10"/>
      <c r="C1859" s="48" t="s">
        <v>8678</v>
      </c>
      <c r="E1859" s="12">
        <v>6.0</v>
      </c>
      <c r="F1859" s="13" t="s">
        <v>8679</v>
      </c>
      <c r="G1859" s="14" t="s">
        <v>8680</v>
      </c>
      <c r="H1859" s="15" t="b">
        <v>1</v>
      </c>
      <c r="I1859" s="16" t="b">
        <v>0</v>
      </c>
      <c r="J1859" s="16" t="b">
        <v>0</v>
      </c>
      <c r="K1859" s="16" t="b">
        <v>0</v>
      </c>
      <c r="L1859" s="17" t="b">
        <v>0</v>
      </c>
      <c r="M1859" s="18" t="s">
        <v>8681</v>
      </c>
      <c r="O1859" s="40"/>
      <c r="P1859" s="15" t="b">
        <v>1</v>
      </c>
      <c r="Q1859" s="22" t="b">
        <v>1</v>
      </c>
      <c r="R1859" s="23" t="b">
        <v>1</v>
      </c>
      <c r="X1859" s="39"/>
      <c r="AI1859" s="41"/>
      <c r="AO1859" s="40"/>
    </row>
    <row r="1860">
      <c r="A1860" s="30" t="s">
        <v>8682</v>
      </c>
      <c r="B1860" s="37"/>
      <c r="C1860" s="32"/>
      <c r="D1860" s="54" t="s">
        <v>8683</v>
      </c>
      <c r="E1860" s="34" t="s">
        <v>8684</v>
      </c>
      <c r="F1860" s="35"/>
      <c r="G1860" s="36" t="s">
        <v>8685</v>
      </c>
      <c r="H1860" s="21" t="b">
        <v>0</v>
      </c>
      <c r="I1860" s="16" t="b">
        <v>0</v>
      </c>
      <c r="J1860" s="16" t="b">
        <v>0</v>
      </c>
      <c r="K1860" s="16" t="b">
        <v>0</v>
      </c>
      <c r="L1860" s="23" t="b">
        <v>1</v>
      </c>
      <c r="M1860" s="18" t="s">
        <v>8686</v>
      </c>
      <c r="N1860" s="37"/>
      <c r="O1860" s="38"/>
      <c r="P1860" s="21" t="b">
        <v>0</v>
      </c>
      <c r="Q1860" s="16" t="b">
        <v>0</v>
      </c>
      <c r="R1860" s="23" t="b">
        <v>1</v>
      </c>
      <c r="X1860" s="39"/>
      <c r="AI1860" s="41"/>
      <c r="AJ1860" s="27" t="b">
        <v>0</v>
      </c>
      <c r="AK1860" s="27" t="b">
        <v>0</v>
      </c>
      <c r="AL1860" s="27" t="b">
        <v>0</v>
      </c>
      <c r="AM1860" s="27" t="b">
        <v>0</v>
      </c>
      <c r="AN1860" s="27" t="b">
        <v>0</v>
      </c>
      <c r="AO1860" s="28" t="b">
        <v>0</v>
      </c>
      <c r="AP1860" s="27" t="b">
        <v>0</v>
      </c>
      <c r="AQ1860" s="27" t="b">
        <v>0</v>
      </c>
      <c r="AR1860" s="27" t="b">
        <v>0</v>
      </c>
      <c r="AS1860" s="27" t="b">
        <v>0</v>
      </c>
      <c r="AT1860" s="27" t="b">
        <v>0</v>
      </c>
      <c r="AU1860" s="27" t="b">
        <v>0</v>
      </c>
      <c r="AV1860" s="27" t="b">
        <v>0</v>
      </c>
      <c r="AW1860" s="27" t="b">
        <v>0</v>
      </c>
      <c r="AX1860" s="27" t="b">
        <v>0</v>
      </c>
      <c r="AY1860" s="27" t="b">
        <v>0</v>
      </c>
      <c r="AZ1860" s="29"/>
    </row>
    <row r="1861">
      <c r="A1861" s="9" t="s">
        <v>8687</v>
      </c>
      <c r="B1861" s="42" t="s">
        <v>8688</v>
      </c>
      <c r="C1861" s="48" t="s">
        <v>8689</v>
      </c>
      <c r="D1861" s="50" t="s">
        <v>8690</v>
      </c>
      <c r="E1861" s="12">
        <v>3.0</v>
      </c>
      <c r="F1861" s="10"/>
      <c r="G1861" s="14" t="s">
        <v>8691</v>
      </c>
      <c r="H1861" s="15" t="b">
        <v>1</v>
      </c>
      <c r="I1861" s="16" t="b">
        <v>0</v>
      </c>
      <c r="J1861" s="16" t="b">
        <v>0</v>
      </c>
      <c r="K1861" s="16" t="b">
        <v>0</v>
      </c>
      <c r="L1861" s="17" t="b">
        <v>0</v>
      </c>
      <c r="M1861" s="18" t="s">
        <v>8692</v>
      </c>
      <c r="N1861" s="19"/>
      <c r="O1861" s="20"/>
      <c r="P1861" s="21" t="b">
        <v>0</v>
      </c>
      <c r="Q1861" s="22" t="b">
        <v>1</v>
      </c>
      <c r="R1861" s="17" t="b">
        <v>0</v>
      </c>
      <c r="S1861" s="74"/>
      <c r="T1861" s="16"/>
      <c r="U1861" s="16"/>
      <c r="V1861" s="16"/>
      <c r="W1861" s="16"/>
      <c r="X1861" s="21"/>
      <c r="Y1861" s="16"/>
      <c r="Z1861" s="16"/>
      <c r="AA1861" s="16"/>
      <c r="AB1861" s="16"/>
      <c r="AC1861" s="16"/>
      <c r="AD1861" s="16"/>
      <c r="AE1861" s="16"/>
      <c r="AF1861" s="16"/>
      <c r="AG1861" s="16"/>
      <c r="AH1861" s="19"/>
      <c r="AI1861" s="25"/>
      <c r="AJ1861" s="27"/>
      <c r="AK1861" s="27"/>
      <c r="AL1861" s="27"/>
      <c r="AM1861" s="27"/>
      <c r="AN1861" s="27"/>
      <c r="AO1861" s="28"/>
      <c r="AP1861" s="27"/>
      <c r="AQ1861" s="27"/>
      <c r="AR1861" s="27"/>
      <c r="AS1861" s="27"/>
      <c r="AT1861" s="27"/>
      <c r="AU1861" s="27"/>
      <c r="AV1861" s="27"/>
      <c r="AW1861" s="27"/>
      <c r="AX1861" s="27"/>
      <c r="AY1861" s="27"/>
      <c r="AZ1861" s="29"/>
    </row>
    <row r="1862">
      <c r="A1862" s="9" t="s">
        <v>8693</v>
      </c>
      <c r="B1862" s="10"/>
      <c r="C1862" s="48" t="s">
        <v>8694</v>
      </c>
      <c r="E1862" s="12">
        <v>10.0</v>
      </c>
      <c r="F1862" s="13" t="s">
        <v>8695</v>
      </c>
      <c r="G1862" s="14" t="s">
        <v>8696</v>
      </c>
      <c r="H1862" s="15" t="b">
        <v>1</v>
      </c>
      <c r="I1862" s="16" t="b">
        <v>0</v>
      </c>
      <c r="J1862" s="16" t="b">
        <v>0</v>
      </c>
      <c r="K1862" s="16" t="b">
        <v>0</v>
      </c>
      <c r="L1862" s="17" t="b">
        <v>0</v>
      </c>
      <c r="M1862" s="18" t="s">
        <v>8697</v>
      </c>
      <c r="O1862" s="40"/>
      <c r="P1862" s="15" t="b">
        <v>1</v>
      </c>
      <c r="Q1862" s="16" t="b">
        <v>0</v>
      </c>
      <c r="R1862" s="17" t="b">
        <v>0</v>
      </c>
      <c r="X1862" s="39"/>
      <c r="AI1862" s="41"/>
      <c r="AO1862" s="40"/>
    </row>
    <row r="1863">
      <c r="A1863" s="30" t="s">
        <v>8698</v>
      </c>
      <c r="B1863" s="31" t="s">
        <v>8699</v>
      </c>
      <c r="C1863" s="32"/>
      <c r="D1863" s="33"/>
      <c r="E1863" s="34">
        <v>100.0</v>
      </c>
      <c r="F1863" s="35"/>
      <c r="G1863" s="36" t="s">
        <v>8700</v>
      </c>
      <c r="H1863" s="21" t="b">
        <v>0</v>
      </c>
      <c r="I1863" s="16" t="b">
        <v>0</v>
      </c>
      <c r="J1863" s="16" t="b">
        <v>0</v>
      </c>
      <c r="K1863" s="16" t="b">
        <v>0</v>
      </c>
      <c r="L1863" s="23" t="b">
        <v>1</v>
      </c>
      <c r="M1863" s="18" t="s">
        <v>844</v>
      </c>
      <c r="N1863" s="37"/>
      <c r="O1863" s="38"/>
      <c r="P1863" s="21" t="b">
        <v>0</v>
      </c>
      <c r="Q1863" s="16" t="b">
        <v>0</v>
      </c>
      <c r="R1863" s="17" t="b">
        <v>0</v>
      </c>
      <c r="X1863" s="39"/>
      <c r="AI1863" s="41"/>
      <c r="AJ1863" s="27" t="b">
        <v>0</v>
      </c>
      <c r="AK1863" s="27" t="b">
        <v>0</v>
      </c>
      <c r="AL1863" s="27" t="b">
        <v>0</v>
      </c>
      <c r="AM1863" s="27" t="b">
        <v>0</v>
      </c>
      <c r="AN1863" s="27" t="b">
        <v>0</v>
      </c>
      <c r="AO1863" s="28" t="b">
        <v>0</v>
      </c>
      <c r="AP1863" s="27" t="b">
        <v>0</v>
      </c>
      <c r="AQ1863" s="27" t="b">
        <v>0</v>
      </c>
      <c r="AR1863" s="27" t="b">
        <v>0</v>
      </c>
      <c r="AS1863" s="27" t="b">
        <v>0</v>
      </c>
      <c r="AT1863" s="27" t="b">
        <v>0</v>
      </c>
      <c r="AU1863" s="27" t="b">
        <v>0</v>
      </c>
      <c r="AV1863" s="27" t="b">
        <v>0</v>
      </c>
      <c r="AW1863" s="27" t="b">
        <v>0</v>
      </c>
      <c r="AX1863" s="27" t="b">
        <v>0</v>
      </c>
      <c r="AY1863" s="27" t="b">
        <v>0</v>
      </c>
      <c r="AZ1863" s="29"/>
    </row>
    <row r="1864">
      <c r="A1864" s="30" t="s">
        <v>8701</v>
      </c>
      <c r="B1864" s="31" t="s">
        <v>8702</v>
      </c>
      <c r="C1864" s="32"/>
      <c r="D1864" s="33"/>
      <c r="E1864" s="34">
        <v>30.0</v>
      </c>
      <c r="F1864" s="35"/>
      <c r="G1864" s="36" t="s">
        <v>2970</v>
      </c>
      <c r="H1864" s="21" t="b">
        <v>0</v>
      </c>
      <c r="I1864" s="16" t="b">
        <v>0</v>
      </c>
      <c r="J1864" s="16" t="b">
        <v>0</v>
      </c>
      <c r="K1864" s="16" t="b">
        <v>0</v>
      </c>
      <c r="L1864" s="23" t="b">
        <v>1</v>
      </c>
      <c r="M1864" s="18" t="s">
        <v>8703</v>
      </c>
      <c r="N1864" s="37"/>
      <c r="O1864" s="38"/>
      <c r="P1864" s="15" t="b">
        <v>1</v>
      </c>
      <c r="Q1864" s="16" t="b">
        <v>0</v>
      </c>
      <c r="R1864" s="17" t="b">
        <v>0</v>
      </c>
      <c r="X1864" s="39"/>
      <c r="AI1864" s="41"/>
      <c r="AJ1864" s="27" t="b">
        <v>0</v>
      </c>
      <c r="AK1864" s="27" t="b">
        <v>0</v>
      </c>
      <c r="AL1864" s="27" t="b">
        <v>0</v>
      </c>
      <c r="AM1864" s="27" t="b">
        <v>0</v>
      </c>
      <c r="AN1864" s="27" t="b">
        <v>0</v>
      </c>
      <c r="AO1864" s="28" t="b">
        <v>0</v>
      </c>
      <c r="AP1864" s="27" t="b">
        <v>0</v>
      </c>
      <c r="AQ1864" s="27" t="b">
        <v>0</v>
      </c>
      <c r="AR1864" s="27" t="b">
        <v>0</v>
      </c>
      <c r="AS1864" s="27" t="b">
        <v>0</v>
      </c>
      <c r="AT1864" s="27" t="b">
        <v>0</v>
      </c>
      <c r="AU1864" s="27" t="b">
        <v>0</v>
      </c>
      <c r="AV1864" s="27" t="b">
        <v>0</v>
      </c>
      <c r="AW1864" s="27" t="b">
        <v>0</v>
      </c>
      <c r="AX1864" s="27" t="b">
        <v>0</v>
      </c>
      <c r="AY1864" s="27" t="b">
        <v>0</v>
      </c>
      <c r="AZ1864" s="29"/>
    </row>
    <row r="1865">
      <c r="A1865" s="9" t="s">
        <v>8704</v>
      </c>
      <c r="B1865" s="42" t="s">
        <v>8705</v>
      </c>
      <c r="C1865" s="48" t="s">
        <v>8706</v>
      </c>
      <c r="D1865" s="50" t="s">
        <v>8707</v>
      </c>
      <c r="E1865" s="12">
        <v>200.0</v>
      </c>
      <c r="F1865" s="13" t="s">
        <v>8708</v>
      </c>
      <c r="G1865" s="14" t="s">
        <v>8709</v>
      </c>
      <c r="H1865" s="15" t="b">
        <v>1</v>
      </c>
      <c r="I1865" s="16" t="b">
        <v>0</v>
      </c>
      <c r="J1865" s="16" t="b">
        <v>0</v>
      </c>
      <c r="K1865" s="16" t="b">
        <v>0</v>
      </c>
      <c r="L1865" s="17" t="b">
        <v>0</v>
      </c>
      <c r="M1865" s="18" t="s">
        <v>564</v>
      </c>
      <c r="O1865" s="40"/>
      <c r="P1865" s="15" t="b">
        <v>1</v>
      </c>
      <c r="Q1865" s="22" t="b">
        <v>1</v>
      </c>
      <c r="R1865" s="23" t="b">
        <v>1</v>
      </c>
      <c r="X1865" s="39"/>
      <c r="AI1865" s="41"/>
      <c r="AO1865" s="40"/>
    </row>
    <row r="1866">
      <c r="A1866" s="30" t="s">
        <v>8710</v>
      </c>
      <c r="B1866" s="31" t="s">
        <v>8711</v>
      </c>
      <c r="C1866" s="32"/>
      <c r="D1866" s="33"/>
      <c r="E1866" s="34">
        <v>1.0</v>
      </c>
      <c r="F1866" s="35"/>
      <c r="G1866" s="36" t="s">
        <v>8712</v>
      </c>
      <c r="H1866" s="21" t="b">
        <v>0</v>
      </c>
      <c r="I1866" s="16" t="b">
        <v>0</v>
      </c>
      <c r="J1866" s="16" t="b">
        <v>0</v>
      </c>
      <c r="K1866" s="16" t="b">
        <v>0</v>
      </c>
      <c r="L1866" s="23" t="b">
        <v>1</v>
      </c>
      <c r="M1866" s="18" t="s">
        <v>8712</v>
      </c>
      <c r="N1866" s="37"/>
      <c r="O1866" s="38"/>
      <c r="P1866" s="21" t="b">
        <v>0</v>
      </c>
      <c r="Q1866" s="16" t="b">
        <v>0</v>
      </c>
      <c r="R1866" s="23" t="b">
        <v>1</v>
      </c>
      <c r="X1866" s="39"/>
      <c r="AI1866" s="41"/>
      <c r="AJ1866" s="27" t="b">
        <v>0</v>
      </c>
      <c r="AK1866" s="27" t="b">
        <v>0</v>
      </c>
      <c r="AL1866" s="27" t="b">
        <v>0</v>
      </c>
      <c r="AM1866" s="27" t="b">
        <v>0</v>
      </c>
      <c r="AN1866" s="27" t="b">
        <v>0</v>
      </c>
      <c r="AO1866" s="28" t="b">
        <v>0</v>
      </c>
      <c r="AP1866" s="27" t="b">
        <v>0</v>
      </c>
      <c r="AQ1866" s="27" t="b">
        <v>0</v>
      </c>
      <c r="AR1866" s="27" t="b">
        <v>0</v>
      </c>
      <c r="AS1866" s="27" t="b">
        <v>0</v>
      </c>
      <c r="AT1866" s="27" t="b">
        <v>0</v>
      </c>
      <c r="AU1866" s="27" t="b">
        <v>0</v>
      </c>
      <c r="AV1866" s="27" t="b">
        <v>0</v>
      </c>
      <c r="AW1866" s="27" t="b">
        <v>0</v>
      </c>
      <c r="AX1866" s="27" t="b">
        <v>0</v>
      </c>
      <c r="AY1866" s="27" t="b">
        <v>0</v>
      </c>
      <c r="AZ1866" s="29"/>
    </row>
    <row r="1867">
      <c r="A1867" s="45" t="s">
        <v>8713</v>
      </c>
      <c r="B1867" s="37"/>
      <c r="C1867" s="32">
        <v>9.17010611695E11</v>
      </c>
      <c r="D1867" s="33"/>
      <c r="E1867" s="46">
        <v>50.0</v>
      </c>
      <c r="F1867" s="29"/>
      <c r="G1867" s="47" t="s">
        <v>8714</v>
      </c>
      <c r="H1867" s="21" t="b">
        <v>0</v>
      </c>
      <c r="I1867" s="16" t="b">
        <v>0</v>
      </c>
      <c r="J1867" s="16" t="b">
        <v>0</v>
      </c>
      <c r="K1867" s="22" t="b">
        <v>1</v>
      </c>
      <c r="L1867" s="17" t="b">
        <v>0</v>
      </c>
      <c r="M1867" s="18"/>
      <c r="N1867" s="37" t="s">
        <v>8715</v>
      </c>
      <c r="O1867" s="38" t="s">
        <v>8716</v>
      </c>
      <c r="P1867" s="26" t="b">
        <v>0</v>
      </c>
      <c r="Q1867" s="27" t="b">
        <v>0</v>
      </c>
      <c r="R1867" s="28" t="b">
        <v>0</v>
      </c>
      <c r="X1867" s="39"/>
      <c r="AI1867" s="41"/>
      <c r="AJ1867" s="27" t="b">
        <v>0</v>
      </c>
      <c r="AK1867" s="27" t="b">
        <v>0</v>
      </c>
      <c r="AL1867" s="27" t="b">
        <v>0</v>
      </c>
      <c r="AM1867" s="27" t="b">
        <v>0</v>
      </c>
      <c r="AN1867" s="27" t="b">
        <v>0</v>
      </c>
      <c r="AO1867" s="28" t="b">
        <v>0</v>
      </c>
      <c r="AP1867" s="27" t="b">
        <v>0</v>
      </c>
      <c r="AQ1867" s="27" t="b">
        <v>0</v>
      </c>
      <c r="AR1867" s="27" t="b">
        <v>0</v>
      </c>
      <c r="AS1867" s="27" t="b">
        <v>0</v>
      </c>
      <c r="AT1867" s="27" t="b">
        <v>0</v>
      </c>
      <c r="AU1867" s="27" t="b">
        <v>0</v>
      </c>
      <c r="AV1867" s="27" t="b">
        <v>0</v>
      </c>
      <c r="AW1867" s="27" t="b">
        <v>0</v>
      </c>
      <c r="AX1867" s="27" t="b">
        <v>0</v>
      </c>
      <c r="AY1867" s="27" t="b">
        <v>0</v>
      </c>
      <c r="AZ1867" s="29"/>
    </row>
    <row r="1868">
      <c r="A1868" s="45" t="s">
        <v>8717</v>
      </c>
      <c r="B1868" s="37" t="s">
        <v>8718</v>
      </c>
      <c r="C1868" s="32"/>
      <c r="D1868" s="33" t="s">
        <v>8719</v>
      </c>
      <c r="E1868" s="46">
        <v>2.0</v>
      </c>
      <c r="F1868" s="58" t="s">
        <v>8720</v>
      </c>
      <c r="G1868" s="47" t="s">
        <v>8721</v>
      </c>
      <c r="H1868" s="21" t="b">
        <v>0</v>
      </c>
      <c r="I1868" s="16" t="b">
        <v>0</v>
      </c>
      <c r="J1868" s="16" t="b">
        <v>0</v>
      </c>
      <c r="K1868" s="22" t="b">
        <v>1</v>
      </c>
      <c r="L1868" s="17" t="b">
        <v>0</v>
      </c>
      <c r="M1868" s="18"/>
      <c r="N1868" s="37" t="s">
        <v>73</v>
      </c>
      <c r="O1868" s="49"/>
      <c r="P1868" s="26" t="b">
        <v>0</v>
      </c>
      <c r="Q1868" s="27" t="b">
        <v>0</v>
      </c>
      <c r="R1868" s="28" t="b">
        <v>0</v>
      </c>
      <c r="X1868" s="39"/>
      <c r="AI1868" s="41"/>
      <c r="AJ1868" s="27" t="b">
        <v>0</v>
      </c>
      <c r="AK1868" s="27" t="b">
        <v>0</v>
      </c>
      <c r="AL1868" s="27" t="b">
        <v>0</v>
      </c>
      <c r="AM1868" s="27" t="b">
        <v>0</v>
      </c>
      <c r="AN1868" s="27" t="b">
        <v>0</v>
      </c>
      <c r="AO1868" s="28" t="b">
        <v>0</v>
      </c>
      <c r="AP1868" s="27" t="b">
        <v>0</v>
      </c>
      <c r="AQ1868" s="27" t="b">
        <v>0</v>
      </c>
      <c r="AR1868" s="27" t="b">
        <v>0</v>
      </c>
      <c r="AS1868" s="27" t="b">
        <v>0</v>
      </c>
      <c r="AT1868" s="27" t="b">
        <v>0</v>
      </c>
      <c r="AU1868" s="27" t="b">
        <v>0</v>
      </c>
      <c r="AV1868" s="27" t="b">
        <v>0</v>
      </c>
      <c r="AW1868" s="27" t="b">
        <v>0</v>
      </c>
      <c r="AX1868" s="27" t="b">
        <v>0</v>
      </c>
      <c r="AY1868" s="27" t="b">
        <v>0</v>
      </c>
      <c r="AZ1868" s="29"/>
    </row>
    <row r="1869">
      <c r="A1869" s="45" t="s">
        <v>8722</v>
      </c>
      <c r="B1869" s="37" t="s">
        <v>8723</v>
      </c>
      <c r="C1869" s="67"/>
      <c r="D1869" s="29"/>
      <c r="E1869" s="46">
        <v>40.0</v>
      </c>
      <c r="F1869" s="29"/>
      <c r="G1869" s="47" t="s">
        <v>8724</v>
      </c>
      <c r="H1869" s="21" t="b">
        <v>0</v>
      </c>
      <c r="I1869" s="16" t="b">
        <v>0</v>
      </c>
      <c r="J1869" s="22" t="b">
        <v>1</v>
      </c>
      <c r="K1869" s="16" t="b">
        <v>0</v>
      </c>
      <c r="L1869" s="17" t="b">
        <v>0</v>
      </c>
      <c r="M1869" s="18"/>
      <c r="O1869" s="40"/>
      <c r="P1869" s="26" t="b">
        <v>0</v>
      </c>
      <c r="Q1869" s="63" t="b">
        <v>1</v>
      </c>
      <c r="R1869" s="28" t="b">
        <v>0</v>
      </c>
      <c r="X1869" s="39"/>
      <c r="AI1869" s="41"/>
      <c r="AJ1869" s="27" t="b">
        <v>0</v>
      </c>
      <c r="AK1869" s="27" t="b">
        <v>0</v>
      </c>
      <c r="AL1869" s="27" t="b">
        <v>0</v>
      </c>
      <c r="AM1869" s="27" t="b">
        <v>0</v>
      </c>
      <c r="AN1869" s="63" t="b">
        <v>1</v>
      </c>
      <c r="AO1869" s="28" t="b">
        <v>0</v>
      </c>
      <c r="AP1869" s="27" t="b">
        <v>0</v>
      </c>
      <c r="AQ1869" s="27" t="b">
        <v>0</v>
      </c>
      <c r="AR1869" s="27" t="b">
        <v>0</v>
      </c>
      <c r="AS1869" s="63" t="b">
        <v>1</v>
      </c>
      <c r="AT1869" s="27" t="b">
        <v>0</v>
      </c>
      <c r="AU1869" s="27" t="b">
        <v>0</v>
      </c>
      <c r="AV1869" s="27" t="b">
        <v>0</v>
      </c>
      <c r="AW1869" s="27" t="b">
        <v>0</v>
      </c>
      <c r="AX1869" s="27" t="b">
        <v>0</v>
      </c>
      <c r="AY1869" s="27" t="b">
        <v>0</v>
      </c>
      <c r="AZ1869" s="29" t="s">
        <v>101</v>
      </c>
    </row>
    <row r="1870">
      <c r="A1870" s="30" t="s">
        <v>8725</v>
      </c>
      <c r="B1870" s="37"/>
      <c r="C1870" s="44" t="s">
        <v>8726</v>
      </c>
      <c r="D1870" s="33"/>
      <c r="E1870" s="60"/>
      <c r="F1870" s="35" t="s">
        <v>5535</v>
      </c>
      <c r="G1870" s="36" t="s">
        <v>8727</v>
      </c>
      <c r="H1870" s="21" t="b">
        <v>0</v>
      </c>
      <c r="I1870" s="16" t="b">
        <v>0</v>
      </c>
      <c r="J1870" s="16" t="b">
        <v>0</v>
      </c>
      <c r="K1870" s="16" t="b">
        <v>0</v>
      </c>
      <c r="L1870" s="23" t="b">
        <v>1</v>
      </c>
      <c r="M1870" s="18" t="s">
        <v>6416</v>
      </c>
      <c r="N1870" s="37"/>
      <c r="O1870" s="38"/>
      <c r="P1870" s="21" t="b">
        <v>0</v>
      </c>
      <c r="Q1870" s="22" t="b">
        <v>1</v>
      </c>
      <c r="R1870" s="23" t="b">
        <v>1</v>
      </c>
      <c r="X1870" s="39"/>
      <c r="AI1870" s="41"/>
      <c r="AJ1870" s="27" t="b">
        <v>0</v>
      </c>
      <c r="AK1870" s="27" t="b">
        <v>0</v>
      </c>
      <c r="AL1870" s="27" t="b">
        <v>0</v>
      </c>
      <c r="AM1870" s="27" t="b">
        <v>0</v>
      </c>
      <c r="AN1870" s="27" t="b">
        <v>0</v>
      </c>
      <c r="AO1870" s="28" t="b">
        <v>0</v>
      </c>
      <c r="AP1870" s="27" t="b">
        <v>0</v>
      </c>
      <c r="AQ1870" s="27" t="b">
        <v>0</v>
      </c>
      <c r="AR1870" s="27" t="b">
        <v>0</v>
      </c>
      <c r="AS1870" s="27" t="b">
        <v>0</v>
      </c>
      <c r="AT1870" s="27" t="b">
        <v>0</v>
      </c>
      <c r="AU1870" s="27" t="b">
        <v>0</v>
      </c>
      <c r="AV1870" s="27" t="b">
        <v>0</v>
      </c>
      <c r="AW1870" s="27" t="b">
        <v>0</v>
      </c>
      <c r="AX1870" s="27" t="b">
        <v>0</v>
      </c>
      <c r="AY1870" s="27" t="b">
        <v>0</v>
      </c>
      <c r="AZ1870" s="29"/>
    </row>
    <row r="1871">
      <c r="A1871" s="45" t="s">
        <v>8728</v>
      </c>
      <c r="B1871" s="37" t="s">
        <v>8729</v>
      </c>
      <c r="C1871" s="32"/>
      <c r="D1871" s="33"/>
      <c r="E1871" s="46">
        <v>2.0</v>
      </c>
      <c r="F1871" s="29"/>
      <c r="G1871" s="47" t="s">
        <v>8730</v>
      </c>
      <c r="H1871" s="21" t="b">
        <v>0</v>
      </c>
      <c r="I1871" s="16" t="b">
        <v>0</v>
      </c>
      <c r="J1871" s="16" t="b">
        <v>0</v>
      </c>
      <c r="K1871" s="22" t="b">
        <v>1</v>
      </c>
      <c r="L1871" s="17" t="b">
        <v>0</v>
      </c>
      <c r="M1871" s="18"/>
      <c r="N1871" s="37" t="s">
        <v>8731</v>
      </c>
      <c r="O1871" s="38" t="s">
        <v>8732</v>
      </c>
      <c r="P1871" s="26" t="b">
        <v>0</v>
      </c>
      <c r="Q1871" s="27" t="b">
        <v>0</v>
      </c>
      <c r="R1871" s="28" t="b">
        <v>0</v>
      </c>
      <c r="X1871" s="39"/>
      <c r="AI1871" s="41"/>
      <c r="AJ1871" s="27" t="b">
        <v>0</v>
      </c>
      <c r="AK1871" s="27" t="b">
        <v>0</v>
      </c>
      <c r="AL1871" s="27" t="b">
        <v>0</v>
      </c>
      <c r="AM1871" s="27" t="b">
        <v>0</v>
      </c>
      <c r="AN1871" s="27" t="b">
        <v>0</v>
      </c>
      <c r="AO1871" s="28" t="b">
        <v>0</v>
      </c>
      <c r="AP1871" s="27" t="b">
        <v>0</v>
      </c>
      <c r="AQ1871" s="27" t="b">
        <v>0</v>
      </c>
      <c r="AR1871" s="27" t="b">
        <v>0</v>
      </c>
      <c r="AS1871" s="27" t="b">
        <v>0</v>
      </c>
      <c r="AT1871" s="27" t="b">
        <v>0</v>
      </c>
      <c r="AU1871" s="27" t="b">
        <v>0</v>
      </c>
      <c r="AV1871" s="27" t="b">
        <v>0</v>
      </c>
      <c r="AW1871" s="27" t="b">
        <v>0</v>
      </c>
      <c r="AX1871" s="27" t="b">
        <v>0</v>
      </c>
      <c r="AY1871" s="27" t="b">
        <v>0</v>
      </c>
      <c r="AZ1871" s="29"/>
    </row>
    <row r="1872">
      <c r="A1872" s="30" t="s">
        <v>8733</v>
      </c>
      <c r="B1872" s="37"/>
      <c r="C1872" s="44" t="s">
        <v>8734</v>
      </c>
      <c r="D1872" s="33"/>
      <c r="E1872" s="60"/>
      <c r="F1872" s="35"/>
      <c r="G1872" s="36"/>
      <c r="H1872" s="21" t="b">
        <v>0</v>
      </c>
      <c r="I1872" s="16" t="b">
        <v>0</v>
      </c>
      <c r="J1872" s="16" t="b">
        <v>0</v>
      </c>
      <c r="K1872" s="16" t="b">
        <v>0</v>
      </c>
      <c r="L1872" s="23" t="b">
        <v>1</v>
      </c>
      <c r="M1872" s="18" t="s">
        <v>8735</v>
      </c>
      <c r="N1872" s="37"/>
      <c r="O1872" s="38"/>
      <c r="P1872" s="21" t="b">
        <v>0</v>
      </c>
      <c r="Q1872" s="22" t="b">
        <v>1</v>
      </c>
      <c r="R1872" s="23" t="b">
        <v>1</v>
      </c>
      <c r="X1872" s="39"/>
      <c r="AI1872" s="41"/>
      <c r="AJ1872" s="27" t="b">
        <v>0</v>
      </c>
      <c r="AK1872" s="27" t="b">
        <v>0</v>
      </c>
      <c r="AL1872" s="27" t="b">
        <v>0</v>
      </c>
      <c r="AM1872" s="27" t="b">
        <v>0</v>
      </c>
      <c r="AN1872" s="27" t="b">
        <v>0</v>
      </c>
      <c r="AO1872" s="28" t="b">
        <v>0</v>
      </c>
      <c r="AP1872" s="27" t="b">
        <v>0</v>
      </c>
      <c r="AQ1872" s="27" t="b">
        <v>0</v>
      </c>
      <c r="AR1872" s="27" t="b">
        <v>0</v>
      </c>
      <c r="AS1872" s="27" t="b">
        <v>0</v>
      </c>
      <c r="AT1872" s="27" t="b">
        <v>0</v>
      </c>
      <c r="AU1872" s="27" t="b">
        <v>0</v>
      </c>
      <c r="AV1872" s="27" t="b">
        <v>0</v>
      </c>
      <c r="AW1872" s="27" t="b">
        <v>0</v>
      </c>
      <c r="AX1872" s="27" t="b">
        <v>0</v>
      </c>
      <c r="AY1872" s="27" t="b">
        <v>0</v>
      </c>
      <c r="AZ1872" s="29"/>
    </row>
    <row r="1873">
      <c r="A1873" s="9" t="s">
        <v>8736</v>
      </c>
      <c r="B1873" s="10"/>
      <c r="C1873" s="48" t="s">
        <v>8737</v>
      </c>
      <c r="E1873" s="84" t="s">
        <v>8738</v>
      </c>
      <c r="F1873" s="10"/>
      <c r="G1873" s="14" t="s">
        <v>8739</v>
      </c>
      <c r="H1873" s="15" t="b">
        <v>1</v>
      </c>
      <c r="I1873" s="16" t="b">
        <v>0</v>
      </c>
      <c r="J1873" s="16" t="b">
        <v>0</v>
      </c>
      <c r="K1873" s="16" t="b">
        <v>0</v>
      </c>
      <c r="L1873" s="17" t="b">
        <v>0</v>
      </c>
      <c r="M1873" s="18" t="s">
        <v>8740</v>
      </c>
      <c r="O1873" s="40"/>
      <c r="P1873" s="15" t="b">
        <v>1</v>
      </c>
      <c r="Q1873" s="16" t="b">
        <v>0</v>
      </c>
      <c r="R1873" s="17" t="b">
        <v>0</v>
      </c>
      <c r="X1873" s="39"/>
      <c r="AI1873" s="41"/>
      <c r="AO1873" s="40"/>
    </row>
    <row r="1874">
      <c r="A1874" s="9" t="s">
        <v>8741</v>
      </c>
      <c r="B1874" s="10"/>
      <c r="C1874" s="48" t="s">
        <v>8742</v>
      </c>
      <c r="E1874" s="12" t="s">
        <v>682</v>
      </c>
      <c r="F1874" s="13" t="s">
        <v>8743</v>
      </c>
      <c r="G1874" s="14" t="s">
        <v>8744</v>
      </c>
      <c r="H1874" s="15" t="b">
        <v>1</v>
      </c>
      <c r="I1874" s="16" t="b">
        <v>0</v>
      </c>
      <c r="J1874" s="16" t="b">
        <v>0</v>
      </c>
      <c r="K1874" s="16" t="b">
        <v>0</v>
      </c>
      <c r="L1874" s="17" t="b">
        <v>0</v>
      </c>
      <c r="M1874" s="18" t="s">
        <v>8745</v>
      </c>
      <c r="O1874" s="40"/>
      <c r="P1874" s="15" t="b">
        <v>1</v>
      </c>
      <c r="Q1874" s="16" t="b">
        <v>0</v>
      </c>
      <c r="R1874" s="17" t="b">
        <v>0</v>
      </c>
      <c r="X1874" s="39"/>
      <c r="AI1874" s="41"/>
      <c r="AO1874" s="40"/>
    </row>
    <row r="1875">
      <c r="A1875" s="45" t="s">
        <v>8746</v>
      </c>
      <c r="B1875" s="37"/>
      <c r="C1875" s="32">
        <v>4.4780275166E11</v>
      </c>
      <c r="D1875" s="29"/>
      <c r="E1875" s="46">
        <v>4.0</v>
      </c>
      <c r="F1875" s="33" t="s">
        <v>8747</v>
      </c>
      <c r="G1875" s="47" t="s">
        <v>8748</v>
      </c>
      <c r="H1875" s="21" t="b">
        <v>0</v>
      </c>
      <c r="I1875" s="16" t="b">
        <v>0</v>
      </c>
      <c r="J1875" s="22" t="b">
        <v>1</v>
      </c>
      <c r="K1875" s="16" t="b">
        <v>0</v>
      </c>
      <c r="L1875" s="17" t="b">
        <v>0</v>
      </c>
      <c r="M1875" s="18"/>
      <c r="O1875" s="40"/>
      <c r="P1875" s="66" t="b">
        <v>1</v>
      </c>
      <c r="Q1875" s="27" t="b">
        <v>0</v>
      </c>
      <c r="R1875" s="28" t="b">
        <v>0</v>
      </c>
      <c r="X1875" s="39"/>
      <c r="AI1875" s="41"/>
      <c r="AJ1875" s="27" t="b">
        <v>0</v>
      </c>
      <c r="AK1875" s="63" t="b">
        <v>1</v>
      </c>
      <c r="AL1875" s="63" t="b">
        <v>1</v>
      </c>
      <c r="AM1875" s="27" t="b">
        <v>0</v>
      </c>
      <c r="AN1875" s="27" t="b">
        <v>0</v>
      </c>
      <c r="AO1875" s="28" t="b">
        <v>0</v>
      </c>
      <c r="AP1875" s="27" t="b">
        <v>0</v>
      </c>
      <c r="AQ1875" s="27" t="b">
        <v>0</v>
      </c>
      <c r="AR1875" s="27" t="b">
        <v>0</v>
      </c>
      <c r="AS1875" s="63" t="b">
        <v>1</v>
      </c>
      <c r="AT1875" s="27" t="b">
        <v>0</v>
      </c>
      <c r="AU1875" s="27" t="b">
        <v>0</v>
      </c>
      <c r="AV1875" s="27" t="b">
        <v>0</v>
      </c>
      <c r="AW1875" s="27" t="b">
        <v>0</v>
      </c>
      <c r="AX1875" s="27" t="b">
        <v>0</v>
      </c>
      <c r="AY1875" s="27" t="b">
        <v>0</v>
      </c>
      <c r="AZ1875" s="29" t="s">
        <v>101</v>
      </c>
    </row>
    <row r="1876">
      <c r="A1876" s="45" t="s">
        <v>8749</v>
      </c>
      <c r="B1876" s="37"/>
      <c r="C1876" s="32">
        <v>9.6103180192E10</v>
      </c>
      <c r="D1876" s="33"/>
      <c r="E1876" s="46">
        <v>5.0</v>
      </c>
      <c r="F1876" s="58" t="s">
        <v>8750</v>
      </c>
      <c r="G1876" s="47" t="s">
        <v>8751</v>
      </c>
      <c r="H1876" s="21" t="b">
        <v>0</v>
      </c>
      <c r="I1876" s="16" t="b">
        <v>0</v>
      </c>
      <c r="J1876" s="16" t="b">
        <v>0</v>
      </c>
      <c r="K1876" s="22" t="b">
        <v>1</v>
      </c>
      <c r="L1876" s="17" t="b">
        <v>0</v>
      </c>
      <c r="M1876" s="18"/>
      <c r="N1876" s="37" t="s">
        <v>8752</v>
      </c>
      <c r="O1876" s="38" t="s">
        <v>8753</v>
      </c>
      <c r="P1876" s="26" t="b">
        <v>0</v>
      </c>
      <c r="Q1876" s="27" t="b">
        <v>0</v>
      </c>
      <c r="R1876" s="28" t="b">
        <v>0</v>
      </c>
      <c r="X1876" s="39"/>
      <c r="AI1876" s="41"/>
      <c r="AJ1876" s="27" t="b">
        <v>0</v>
      </c>
      <c r="AK1876" s="27" t="b">
        <v>0</v>
      </c>
      <c r="AL1876" s="27" t="b">
        <v>0</v>
      </c>
      <c r="AM1876" s="27" t="b">
        <v>0</v>
      </c>
      <c r="AN1876" s="27" t="b">
        <v>0</v>
      </c>
      <c r="AO1876" s="28" t="b">
        <v>0</v>
      </c>
      <c r="AP1876" s="27" t="b">
        <v>0</v>
      </c>
      <c r="AQ1876" s="27" t="b">
        <v>0</v>
      </c>
      <c r="AR1876" s="27" t="b">
        <v>0</v>
      </c>
      <c r="AS1876" s="27" t="b">
        <v>0</v>
      </c>
      <c r="AT1876" s="27" t="b">
        <v>0</v>
      </c>
      <c r="AU1876" s="27" t="b">
        <v>0</v>
      </c>
      <c r="AV1876" s="27" t="b">
        <v>0</v>
      </c>
      <c r="AW1876" s="27" t="b">
        <v>0</v>
      </c>
      <c r="AX1876" s="27" t="b">
        <v>0</v>
      </c>
      <c r="AY1876" s="27" t="b">
        <v>0</v>
      </c>
      <c r="AZ1876" s="29"/>
    </row>
    <row r="1877">
      <c r="A1877" s="9" t="s">
        <v>8754</v>
      </c>
      <c r="B1877" s="42" t="s">
        <v>8755</v>
      </c>
      <c r="C1877" s="48" t="s">
        <v>8756</v>
      </c>
      <c r="E1877" s="12">
        <v>1.0</v>
      </c>
      <c r="F1877" s="10"/>
      <c r="G1877" s="14" t="s">
        <v>8757</v>
      </c>
      <c r="H1877" s="15" t="b">
        <v>1</v>
      </c>
      <c r="I1877" s="16" t="b">
        <v>0</v>
      </c>
      <c r="J1877" s="16" t="b">
        <v>0</v>
      </c>
      <c r="K1877" s="16" t="b">
        <v>0</v>
      </c>
      <c r="L1877" s="17" t="b">
        <v>0</v>
      </c>
      <c r="M1877" s="18" t="s">
        <v>8758</v>
      </c>
      <c r="O1877" s="40"/>
      <c r="P1877" s="15" t="b">
        <v>1</v>
      </c>
      <c r="Q1877" s="22" t="b">
        <v>1</v>
      </c>
      <c r="R1877" s="17" t="b">
        <v>0</v>
      </c>
      <c r="X1877" s="39"/>
      <c r="AI1877" s="41"/>
      <c r="AO1877" s="40"/>
    </row>
    <row r="1878">
      <c r="A1878" s="30" t="s">
        <v>8759</v>
      </c>
      <c r="B1878" s="31" t="s">
        <v>8760</v>
      </c>
      <c r="C1878" s="44" t="s">
        <v>8761</v>
      </c>
      <c r="D1878" s="33"/>
      <c r="E1878" s="34" t="s">
        <v>5835</v>
      </c>
      <c r="F1878" s="35" t="s">
        <v>8762</v>
      </c>
      <c r="G1878" s="36" t="s">
        <v>8763</v>
      </c>
      <c r="H1878" s="21" t="b">
        <v>0</v>
      </c>
      <c r="I1878" s="16" t="b">
        <v>0</v>
      </c>
      <c r="J1878" s="16" t="b">
        <v>0</v>
      </c>
      <c r="K1878" s="16" t="b">
        <v>0</v>
      </c>
      <c r="L1878" s="23" t="b">
        <v>1</v>
      </c>
      <c r="M1878" s="18" t="s">
        <v>8764</v>
      </c>
      <c r="N1878" s="37"/>
      <c r="O1878" s="38"/>
      <c r="P1878" s="15" t="b">
        <v>1</v>
      </c>
      <c r="Q1878" s="16" t="b">
        <v>0</v>
      </c>
      <c r="R1878" s="17" t="b">
        <v>0</v>
      </c>
      <c r="X1878" s="39"/>
      <c r="AI1878" s="41"/>
      <c r="AJ1878" s="27" t="b">
        <v>0</v>
      </c>
      <c r="AK1878" s="27" t="b">
        <v>0</v>
      </c>
      <c r="AL1878" s="27" t="b">
        <v>0</v>
      </c>
      <c r="AM1878" s="27" t="b">
        <v>0</v>
      </c>
      <c r="AN1878" s="27" t="b">
        <v>0</v>
      </c>
      <c r="AO1878" s="28" t="b">
        <v>0</v>
      </c>
      <c r="AP1878" s="27" t="b">
        <v>0</v>
      </c>
      <c r="AQ1878" s="27" t="b">
        <v>0</v>
      </c>
      <c r="AR1878" s="27" t="b">
        <v>0</v>
      </c>
      <c r="AS1878" s="27" t="b">
        <v>0</v>
      </c>
      <c r="AT1878" s="27" t="b">
        <v>0</v>
      </c>
      <c r="AU1878" s="27" t="b">
        <v>0</v>
      </c>
      <c r="AV1878" s="27" t="b">
        <v>0</v>
      </c>
      <c r="AW1878" s="27" t="b">
        <v>0</v>
      </c>
      <c r="AX1878" s="27" t="b">
        <v>0</v>
      </c>
      <c r="AY1878" s="27" t="b">
        <v>0</v>
      </c>
      <c r="AZ1878" s="29"/>
    </row>
    <row r="1879">
      <c r="A1879" s="9" t="s">
        <v>8765</v>
      </c>
      <c r="B1879" s="42" t="s">
        <v>8766</v>
      </c>
      <c r="C1879" s="48" t="s">
        <v>8767</v>
      </c>
      <c r="E1879" s="12">
        <v>10.0</v>
      </c>
      <c r="F1879" s="10"/>
      <c r="G1879" s="14" t="s">
        <v>8768</v>
      </c>
      <c r="H1879" s="15" t="b">
        <v>1</v>
      </c>
      <c r="I1879" s="16" t="b">
        <v>0</v>
      </c>
      <c r="J1879" s="16" t="b">
        <v>0</v>
      </c>
      <c r="K1879" s="16" t="b">
        <v>0</v>
      </c>
      <c r="L1879" s="17" t="b">
        <v>0</v>
      </c>
      <c r="M1879" s="18" t="s">
        <v>1095</v>
      </c>
      <c r="O1879" s="40"/>
      <c r="P1879" s="15" t="b">
        <v>1</v>
      </c>
      <c r="Q1879" s="22" t="b">
        <v>1</v>
      </c>
      <c r="R1879" s="23" t="b">
        <v>1</v>
      </c>
      <c r="X1879" s="39"/>
      <c r="AI1879" s="41"/>
      <c r="AO1879" s="40"/>
    </row>
    <row r="1880">
      <c r="A1880" s="9" t="s">
        <v>8769</v>
      </c>
      <c r="B1880" s="10"/>
      <c r="C1880" s="48" t="s">
        <v>8770</v>
      </c>
      <c r="E1880" s="12">
        <v>2.0</v>
      </c>
      <c r="F1880" s="13" t="s">
        <v>8771</v>
      </c>
      <c r="G1880" s="14" t="s">
        <v>8772</v>
      </c>
      <c r="H1880" s="15" t="b">
        <v>1</v>
      </c>
      <c r="I1880" s="16" t="b">
        <v>0</v>
      </c>
      <c r="J1880" s="16" t="b">
        <v>0</v>
      </c>
      <c r="K1880" s="16" t="b">
        <v>0</v>
      </c>
      <c r="L1880" s="17" t="b">
        <v>0</v>
      </c>
      <c r="M1880" s="18" t="s">
        <v>8773</v>
      </c>
      <c r="N1880" s="19"/>
      <c r="O1880" s="20"/>
      <c r="P1880" s="15" t="b">
        <v>1</v>
      </c>
      <c r="Q1880" s="22" t="b">
        <v>1</v>
      </c>
      <c r="R1880" s="23" t="b">
        <v>1</v>
      </c>
      <c r="S1880" s="74"/>
      <c r="T1880" s="16"/>
      <c r="U1880" s="16"/>
      <c r="V1880" s="16"/>
      <c r="W1880" s="16"/>
      <c r="X1880" s="21"/>
      <c r="Y1880" s="16"/>
      <c r="Z1880" s="16"/>
      <c r="AA1880" s="16"/>
      <c r="AB1880" s="16"/>
      <c r="AC1880" s="16"/>
      <c r="AD1880" s="16"/>
      <c r="AE1880" s="16"/>
      <c r="AF1880" s="16"/>
      <c r="AG1880" s="16"/>
      <c r="AH1880" s="19"/>
      <c r="AI1880" s="25"/>
      <c r="AJ1880" s="27"/>
      <c r="AK1880" s="27"/>
      <c r="AL1880" s="27"/>
      <c r="AM1880" s="27"/>
      <c r="AN1880" s="27"/>
      <c r="AO1880" s="28"/>
      <c r="AP1880" s="27"/>
      <c r="AQ1880" s="27"/>
      <c r="AR1880" s="27"/>
      <c r="AS1880" s="27"/>
      <c r="AT1880" s="27"/>
      <c r="AU1880" s="27"/>
      <c r="AV1880" s="27"/>
      <c r="AW1880" s="27"/>
      <c r="AX1880" s="27"/>
      <c r="AY1880" s="27"/>
      <c r="AZ1880" s="29"/>
    </row>
    <row r="1881">
      <c r="A1881" s="30" t="s">
        <v>8774</v>
      </c>
      <c r="B1881" s="31" t="s">
        <v>8775</v>
      </c>
      <c r="C1881" s="44" t="s">
        <v>8776</v>
      </c>
      <c r="D1881" s="33"/>
      <c r="E1881" s="34">
        <v>1.0</v>
      </c>
      <c r="F1881" s="35"/>
      <c r="G1881" s="36" t="s">
        <v>8777</v>
      </c>
      <c r="H1881" s="21" t="b">
        <v>0</v>
      </c>
      <c r="I1881" s="16" t="b">
        <v>0</v>
      </c>
      <c r="J1881" s="16" t="b">
        <v>0</v>
      </c>
      <c r="K1881" s="16" t="b">
        <v>0</v>
      </c>
      <c r="L1881" s="23" t="b">
        <v>1</v>
      </c>
      <c r="M1881" s="18" t="s">
        <v>559</v>
      </c>
      <c r="N1881" s="37"/>
      <c r="O1881" s="38"/>
      <c r="P1881" s="15" t="b">
        <v>1</v>
      </c>
      <c r="Q1881" s="22" t="b">
        <v>1</v>
      </c>
      <c r="R1881" s="23" t="b">
        <v>1</v>
      </c>
      <c r="X1881" s="39"/>
      <c r="AI1881" s="41"/>
      <c r="AJ1881" s="27" t="b">
        <v>0</v>
      </c>
      <c r="AK1881" s="27" t="b">
        <v>0</v>
      </c>
      <c r="AL1881" s="27" t="b">
        <v>0</v>
      </c>
      <c r="AM1881" s="27" t="b">
        <v>0</v>
      </c>
      <c r="AN1881" s="27" t="b">
        <v>0</v>
      </c>
      <c r="AO1881" s="28" t="b">
        <v>0</v>
      </c>
      <c r="AP1881" s="27" t="b">
        <v>0</v>
      </c>
      <c r="AQ1881" s="27" t="b">
        <v>0</v>
      </c>
      <c r="AR1881" s="27" t="b">
        <v>0</v>
      </c>
      <c r="AS1881" s="27" t="b">
        <v>0</v>
      </c>
      <c r="AT1881" s="27" t="b">
        <v>0</v>
      </c>
      <c r="AU1881" s="27" t="b">
        <v>0</v>
      </c>
      <c r="AV1881" s="27" t="b">
        <v>0</v>
      </c>
      <c r="AW1881" s="27" t="b">
        <v>0</v>
      </c>
      <c r="AX1881" s="27" t="b">
        <v>0</v>
      </c>
      <c r="AY1881" s="27" t="b">
        <v>0</v>
      </c>
      <c r="AZ1881" s="29"/>
    </row>
    <row r="1882">
      <c r="A1882" s="30" t="s">
        <v>8778</v>
      </c>
      <c r="B1882" s="37"/>
      <c r="C1882" s="44" t="s">
        <v>8779</v>
      </c>
      <c r="D1882" s="33"/>
      <c r="E1882" s="34">
        <v>1.0</v>
      </c>
      <c r="F1882" s="35"/>
      <c r="G1882" s="36" t="s">
        <v>8780</v>
      </c>
      <c r="H1882" s="21" t="b">
        <v>0</v>
      </c>
      <c r="I1882" s="16" t="b">
        <v>0</v>
      </c>
      <c r="J1882" s="16" t="b">
        <v>0</v>
      </c>
      <c r="K1882" s="16" t="b">
        <v>0</v>
      </c>
      <c r="L1882" s="23" t="b">
        <v>1</v>
      </c>
      <c r="M1882" s="18" t="s">
        <v>8781</v>
      </c>
      <c r="N1882" s="37"/>
      <c r="O1882" s="38"/>
      <c r="P1882" s="21" t="b">
        <v>0</v>
      </c>
      <c r="Q1882" s="16" t="b">
        <v>0</v>
      </c>
      <c r="R1882" s="17" t="b">
        <v>0</v>
      </c>
      <c r="X1882" s="39"/>
      <c r="AI1882" s="41"/>
      <c r="AJ1882" s="27" t="b">
        <v>0</v>
      </c>
      <c r="AK1882" s="27" t="b">
        <v>0</v>
      </c>
      <c r="AL1882" s="27" t="b">
        <v>0</v>
      </c>
      <c r="AM1882" s="27" t="b">
        <v>0</v>
      </c>
      <c r="AN1882" s="27" t="b">
        <v>0</v>
      </c>
      <c r="AO1882" s="28" t="b">
        <v>0</v>
      </c>
      <c r="AP1882" s="27" t="b">
        <v>0</v>
      </c>
      <c r="AQ1882" s="27" t="b">
        <v>0</v>
      </c>
      <c r="AR1882" s="27" t="b">
        <v>0</v>
      </c>
      <c r="AS1882" s="27" t="b">
        <v>0</v>
      </c>
      <c r="AT1882" s="27" t="b">
        <v>0</v>
      </c>
      <c r="AU1882" s="27" t="b">
        <v>0</v>
      </c>
      <c r="AV1882" s="27" t="b">
        <v>0</v>
      </c>
      <c r="AW1882" s="27" t="b">
        <v>0</v>
      </c>
      <c r="AX1882" s="27" t="b">
        <v>0</v>
      </c>
      <c r="AY1882" s="27" t="b">
        <v>0</v>
      </c>
      <c r="AZ1882" s="29"/>
    </row>
    <row r="1883">
      <c r="A1883" s="30" t="s">
        <v>8782</v>
      </c>
      <c r="B1883" s="31" t="s">
        <v>8783</v>
      </c>
      <c r="C1883" s="44" t="s">
        <v>8784</v>
      </c>
      <c r="D1883" s="54" t="s">
        <v>8785</v>
      </c>
      <c r="E1883" s="34">
        <v>20.0</v>
      </c>
      <c r="F1883" s="35"/>
      <c r="G1883" s="36" t="s">
        <v>8786</v>
      </c>
      <c r="H1883" s="21" t="b">
        <v>0</v>
      </c>
      <c r="I1883" s="16" t="b">
        <v>0</v>
      </c>
      <c r="J1883" s="16" t="b">
        <v>0</v>
      </c>
      <c r="K1883" s="16" t="b">
        <v>0</v>
      </c>
      <c r="L1883" s="23" t="b">
        <v>1</v>
      </c>
      <c r="M1883" s="18" t="s">
        <v>8787</v>
      </c>
      <c r="N1883" s="37"/>
      <c r="O1883" s="38"/>
      <c r="P1883" s="21" t="b">
        <v>0</v>
      </c>
      <c r="Q1883" s="16" t="b">
        <v>0</v>
      </c>
      <c r="R1883" s="23" t="b">
        <v>1</v>
      </c>
      <c r="X1883" s="39"/>
      <c r="AI1883" s="41"/>
      <c r="AJ1883" s="27" t="b">
        <v>0</v>
      </c>
      <c r="AK1883" s="27" t="b">
        <v>0</v>
      </c>
      <c r="AL1883" s="27" t="b">
        <v>0</v>
      </c>
      <c r="AM1883" s="27" t="b">
        <v>0</v>
      </c>
      <c r="AN1883" s="27" t="b">
        <v>0</v>
      </c>
      <c r="AO1883" s="28" t="b">
        <v>0</v>
      </c>
      <c r="AP1883" s="27" t="b">
        <v>0</v>
      </c>
      <c r="AQ1883" s="27" t="b">
        <v>0</v>
      </c>
      <c r="AR1883" s="27" t="b">
        <v>0</v>
      </c>
      <c r="AS1883" s="27" t="b">
        <v>0</v>
      </c>
      <c r="AT1883" s="27" t="b">
        <v>0</v>
      </c>
      <c r="AU1883" s="27" t="b">
        <v>0</v>
      </c>
      <c r="AV1883" s="27" t="b">
        <v>0</v>
      </c>
      <c r="AW1883" s="27" t="b">
        <v>0</v>
      </c>
      <c r="AX1883" s="27" t="b">
        <v>0</v>
      </c>
      <c r="AY1883" s="27" t="b">
        <v>0</v>
      </c>
      <c r="AZ1883" s="29"/>
    </row>
    <row r="1884">
      <c r="A1884" s="30" t="s">
        <v>8788</v>
      </c>
      <c r="B1884" s="31" t="s">
        <v>8789</v>
      </c>
      <c r="C1884" s="32"/>
      <c r="D1884" s="33"/>
      <c r="E1884" s="34">
        <v>125.0</v>
      </c>
      <c r="F1884" s="35"/>
      <c r="G1884" s="36" t="s">
        <v>8790</v>
      </c>
      <c r="H1884" s="21" t="b">
        <v>0</v>
      </c>
      <c r="I1884" s="16" t="b">
        <v>0</v>
      </c>
      <c r="J1884" s="16" t="b">
        <v>0</v>
      </c>
      <c r="K1884" s="16" t="b">
        <v>0</v>
      </c>
      <c r="L1884" s="23" t="b">
        <v>1</v>
      </c>
      <c r="M1884" s="18" t="s">
        <v>8791</v>
      </c>
      <c r="N1884" s="37"/>
      <c r="O1884" s="38"/>
      <c r="P1884" s="21" t="b">
        <v>0</v>
      </c>
      <c r="Q1884" s="16" t="b">
        <v>0</v>
      </c>
      <c r="R1884" s="23" t="b">
        <v>1</v>
      </c>
      <c r="X1884" s="39"/>
      <c r="AI1884" s="41"/>
      <c r="AJ1884" s="27" t="b">
        <v>0</v>
      </c>
      <c r="AK1884" s="27" t="b">
        <v>0</v>
      </c>
      <c r="AL1884" s="27" t="b">
        <v>0</v>
      </c>
      <c r="AM1884" s="27" t="b">
        <v>0</v>
      </c>
      <c r="AN1884" s="27" t="b">
        <v>0</v>
      </c>
      <c r="AO1884" s="28" t="b">
        <v>0</v>
      </c>
      <c r="AP1884" s="27" t="b">
        <v>0</v>
      </c>
      <c r="AQ1884" s="27" t="b">
        <v>0</v>
      </c>
      <c r="AR1884" s="27" t="b">
        <v>0</v>
      </c>
      <c r="AS1884" s="27" t="b">
        <v>0</v>
      </c>
      <c r="AT1884" s="27" t="b">
        <v>0</v>
      </c>
      <c r="AU1884" s="27" t="b">
        <v>0</v>
      </c>
      <c r="AV1884" s="27" t="b">
        <v>0</v>
      </c>
      <c r="AW1884" s="27" t="b">
        <v>0</v>
      </c>
      <c r="AX1884" s="27" t="b">
        <v>0</v>
      </c>
      <c r="AY1884" s="27" t="b">
        <v>0</v>
      </c>
      <c r="AZ1884" s="29"/>
    </row>
    <row r="1885">
      <c r="A1885" s="9" t="s">
        <v>8792</v>
      </c>
      <c r="B1885" s="42" t="s">
        <v>8793</v>
      </c>
      <c r="C1885" s="48" t="s">
        <v>8794</v>
      </c>
      <c r="E1885" s="12">
        <v>20.0</v>
      </c>
      <c r="F1885" s="13" t="s">
        <v>8795</v>
      </c>
      <c r="G1885" s="14" t="s">
        <v>8796</v>
      </c>
      <c r="H1885" s="15" t="b">
        <v>1</v>
      </c>
      <c r="I1885" s="16" t="b">
        <v>0</v>
      </c>
      <c r="J1885" s="16" t="b">
        <v>0</v>
      </c>
      <c r="K1885" s="16" t="b">
        <v>0</v>
      </c>
      <c r="L1885" s="17" t="b">
        <v>0</v>
      </c>
      <c r="M1885" s="18" t="s">
        <v>248</v>
      </c>
      <c r="O1885" s="40"/>
      <c r="P1885" s="15" t="b">
        <v>1</v>
      </c>
      <c r="Q1885" s="22" t="b">
        <v>1</v>
      </c>
      <c r="R1885" s="23" t="b">
        <v>1</v>
      </c>
      <c r="X1885" s="39"/>
      <c r="AI1885" s="41"/>
      <c r="AO1885" s="40"/>
    </row>
    <row r="1886">
      <c r="A1886" s="9" t="s">
        <v>8797</v>
      </c>
      <c r="B1886" s="42" t="s">
        <v>8798</v>
      </c>
      <c r="C1886" s="48" t="s">
        <v>8799</v>
      </c>
      <c r="E1886" s="12">
        <v>10.0</v>
      </c>
      <c r="F1886" s="13" t="s">
        <v>8800</v>
      </c>
      <c r="G1886" s="14" t="s">
        <v>8801</v>
      </c>
      <c r="H1886" s="15" t="b">
        <v>1</v>
      </c>
      <c r="I1886" s="16" t="b">
        <v>0</v>
      </c>
      <c r="J1886" s="16" t="b">
        <v>0</v>
      </c>
      <c r="K1886" s="16" t="b">
        <v>0</v>
      </c>
      <c r="L1886" s="17" t="b">
        <v>0</v>
      </c>
      <c r="M1886" s="18" t="s">
        <v>1761</v>
      </c>
      <c r="O1886" s="40"/>
      <c r="P1886" s="21" t="b">
        <v>0</v>
      </c>
      <c r="Q1886" s="22" t="b">
        <v>1</v>
      </c>
      <c r="R1886" s="17" t="b">
        <v>0</v>
      </c>
      <c r="X1886" s="39"/>
      <c r="AI1886" s="41"/>
      <c r="AO1886" s="40"/>
    </row>
    <row r="1887">
      <c r="A1887" s="9" t="s">
        <v>8802</v>
      </c>
      <c r="B1887" s="42" t="s">
        <v>8803</v>
      </c>
      <c r="C1887" s="48" t="s">
        <v>8804</v>
      </c>
      <c r="E1887" s="12">
        <v>3.0</v>
      </c>
      <c r="F1887" s="13" t="s">
        <v>8805</v>
      </c>
      <c r="G1887" s="14" t="s">
        <v>8806</v>
      </c>
      <c r="H1887" s="15" t="b">
        <v>1</v>
      </c>
      <c r="I1887" s="16" t="b">
        <v>0</v>
      </c>
      <c r="J1887" s="16" t="b">
        <v>0</v>
      </c>
      <c r="K1887" s="16" t="b">
        <v>0</v>
      </c>
      <c r="L1887" s="17" t="b">
        <v>0</v>
      </c>
      <c r="M1887" s="18" t="s">
        <v>8807</v>
      </c>
      <c r="O1887" s="40"/>
      <c r="P1887" s="15" t="b">
        <v>1</v>
      </c>
      <c r="Q1887" s="22" t="b">
        <v>1</v>
      </c>
      <c r="R1887" s="23" t="b">
        <v>1</v>
      </c>
      <c r="X1887" s="39"/>
      <c r="AI1887" s="41"/>
      <c r="AO1887" s="40"/>
    </row>
    <row r="1888">
      <c r="A1888" s="9" t="s">
        <v>8808</v>
      </c>
      <c r="B1888" s="10"/>
      <c r="C1888" s="11"/>
      <c r="E1888" s="12">
        <v>7.0</v>
      </c>
      <c r="F1888" s="10"/>
      <c r="G1888" s="14" t="s">
        <v>8809</v>
      </c>
      <c r="H1888" s="15" t="b">
        <v>1</v>
      </c>
      <c r="I1888" s="16" t="b">
        <v>0</v>
      </c>
      <c r="J1888" s="16" t="b">
        <v>0</v>
      </c>
      <c r="K1888" s="16" t="b">
        <v>0</v>
      </c>
      <c r="L1888" s="17" t="b">
        <v>0</v>
      </c>
      <c r="M1888" s="18" t="s">
        <v>195</v>
      </c>
      <c r="O1888" s="40"/>
      <c r="P1888" s="21" t="b">
        <v>0</v>
      </c>
      <c r="Q1888" s="22" t="b">
        <v>1</v>
      </c>
      <c r="R1888" s="17" t="b">
        <v>0</v>
      </c>
      <c r="X1888" s="39"/>
      <c r="AI1888" s="41"/>
      <c r="AO1888" s="40"/>
    </row>
    <row r="1889">
      <c r="A1889" s="9" t="s">
        <v>8810</v>
      </c>
      <c r="B1889" s="42" t="s">
        <v>8811</v>
      </c>
      <c r="C1889" s="48" t="s">
        <v>8812</v>
      </c>
      <c r="E1889" s="12">
        <v>2.0</v>
      </c>
      <c r="F1889" s="13" t="s">
        <v>8813</v>
      </c>
      <c r="G1889" s="14" t="s">
        <v>8814</v>
      </c>
      <c r="H1889" s="15" t="b">
        <v>1</v>
      </c>
      <c r="I1889" s="16" t="b">
        <v>0</v>
      </c>
      <c r="J1889" s="16" t="b">
        <v>0</v>
      </c>
      <c r="K1889" s="16" t="b">
        <v>0</v>
      </c>
      <c r="L1889" s="17" t="b">
        <v>0</v>
      </c>
      <c r="M1889" s="18" t="s">
        <v>444</v>
      </c>
      <c r="O1889" s="40"/>
      <c r="P1889" s="21" t="b">
        <v>0</v>
      </c>
      <c r="Q1889" s="16" t="b">
        <v>0</v>
      </c>
      <c r="R1889" s="17" t="b">
        <v>0</v>
      </c>
      <c r="X1889" s="39"/>
      <c r="AI1889" s="41"/>
      <c r="AO1889" s="40"/>
    </row>
    <row r="1890">
      <c r="A1890" s="30" t="s">
        <v>8815</v>
      </c>
      <c r="B1890" s="37"/>
      <c r="C1890" s="44" t="s">
        <v>8816</v>
      </c>
      <c r="D1890" s="33"/>
      <c r="E1890" s="34">
        <v>1.0</v>
      </c>
      <c r="F1890" s="35"/>
      <c r="G1890" s="36" t="s">
        <v>8817</v>
      </c>
      <c r="H1890" s="21" t="b">
        <v>0</v>
      </c>
      <c r="I1890" s="16" t="b">
        <v>0</v>
      </c>
      <c r="J1890" s="16" t="b">
        <v>0</v>
      </c>
      <c r="K1890" s="16" t="b">
        <v>0</v>
      </c>
      <c r="L1890" s="23" t="b">
        <v>1</v>
      </c>
      <c r="M1890" s="18" t="s">
        <v>8818</v>
      </c>
      <c r="N1890" s="37"/>
      <c r="O1890" s="38"/>
      <c r="P1890" s="21" t="b">
        <v>0</v>
      </c>
      <c r="Q1890" s="16" t="b">
        <v>0</v>
      </c>
      <c r="R1890" s="23" t="b">
        <v>1</v>
      </c>
      <c r="X1890" s="39"/>
      <c r="AI1890" s="41"/>
      <c r="AJ1890" s="27" t="b">
        <v>0</v>
      </c>
      <c r="AK1890" s="27" t="b">
        <v>0</v>
      </c>
      <c r="AL1890" s="27" t="b">
        <v>0</v>
      </c>
      <c r="AM1890" s="27" t="b">
        <v>0</v>
      </c>
      <c r="AN1890" s="27" t="b">
        <v>0</v>
      </c>
      <c r="AO1890" s="28" t="b">
        <v>0</v>
      </c>
      <c r="AP1890" s="27" t="b">
        <v>0</v>
      </c>
      <c r="AQ1890" s="27" t="b">
        <v>0</v>
      </c>
      <c r="AR1890" s="27" t="b">
        <v>0</v>
      </c>
      <c r="AS1890" s="27" t="b">
        <v>0</v>
      </c>
      <c r="AT1890" s="27" t="b">
        <v>0</v>
      </c>
      <c r="AU1890" s="27" t="b">
        <v>0</v>
      </c>
      <c r="AV1890" s="27" t="b">
        <v>0</v>
      </c>
      <c r="AW1890" s="27" t="b">
        <v>0</v>
      </c>
      <c r="AX1890" s="27" t="b">
        <v>0</v>
      </c>
      <c r="AY1890" s="27" t="b">
        <v>0</v>
      </c>
      <c r="AZ1890" s="29"/>
    </row>
    <row r="1891">
      <c r="A1891" s="45" t="s">
        <v>8819</v>
      </c>
      <c r="B1891" s="37" t="s">
        <v>8820</v>
      </c>
      <c r="C1891" s="32" t="s">
        <v>8821</v>
      </c>
      <c r="D1891" s="29"/>
      <c r="E1891" s="46">
        <v>1.0</v>
      </c>
      <c r="F1891" s="33" t="s">
        <v>8822</v>
      </c>
      <c r="G1891" s="47" t="s">
        <v>8823</v>
      </c>
      <c r="H1891" s="21" t="b">
        <v>0</v>
      </c>
      <c r="I1891" s="16" t="b">
        <v>0</v>
      </c>
      <c r="J1891" s="22" t="b">
        <v>1</v>
      </c>
      <c r="K1891" s="16" t="b">
        <v>0</v>
      </c>
      <c r="L1891" s="17" t="b">
        <v>0</v>
      </c>
      <c r="M1891" s="18"/>
      <c r="O1891" s="40"/>
      <c r="P1891" s="26" t="b">
        <v>0</v>
      </c>
      <c r="Q1891" s="27" t="b">
        <v>0</v>
      </c>
      <c r="R1891" s="28" t="b">
        <v>0</v>
      </c>
      <c r="X1891" s="39"/>
      <c r="AI1891" s="41"/>
      <c r="AJ1891" s="27" t="b">
        <v>0</v>
      </c>
      <c r="AK1891" s="63" t="b">
        <v>1</v>
      </c>
      <c r="AL1891" s="63" t="b">
        <v>1</v>
      </c>
      <c r="AM1891" s="27" t="b">
        <v>0</v>
      </c>
      <c r="AN1891" s="27" t="b">
        <v>0</v>
      </c>
      <c r="AO1891" s="28" t="b">
        <v>0</v>
      </c>
      <c r="AP1891" s="27" t="b">
        <v>0</v>
      </c>
      <c r="AQ1891" s="27" t="b">
        <v>0</v>
      </c>
      <c r="AR1891" s="27" t="b">
        <v>0</v>
      </c>
      <c r="AS1891" s="27" t="b">
        <v>0</v>
      </c>
      <c r="AT1891" s="63" t="b">
        <v>1</v>
      </c>
      <c r="AU1891" s="27" t="b">
        <v>0</v>
      </c>
      <c r="AV1891" s="27" t="b">
        <v>0</v>
      </c>
      <c r="AW1891" s="27" t="b">
        <v>0</v>
      </c>
      <c r="AX1891" s="27" t="b">
        <v>0</v>
      </c>
      <c r="AY1891" s="27" t="b">
        <v>0</v>
      </c>
      <c r="AZ1891" s="29" t="s">
        <v>101</v>
      </c>
    </row>
    <row r="1892">
      <c r="A1892" s="45" t="s">
        <v>8824</v>
      </c>
      <c r="B1892" s="37" t="s">
        <v>8825</v>
      </c>
      <c r="C1892" s="32" t="s">
        <v>8826</v>
      </c>
      <c r="D1892" s="29"/>
      <c r="E1892" s="46" t="s">
        <v>8827</v>
      </c>
      <c r="F1892" s="29"/>
      <c r="G1892" s="47" t="s">
        <v>8828</v>
      </c>
      <c r="H1892" s="21" t="b">
        <v>0</v>
      </c>
      <c r="I1892" s="16" t="b">
        <v>0</v>
      </c>
      <c r="J1892" s="22" t="b">
        <v>1</v>
      </c>
      <c r="K1892" s="16" t="b">
        <v>0</v>
      </c>
      <c r="L1892" s="17" t="b">
        <v>0</v>
      </c>
      <c r="M1892" s="18"/>
      <c r="O1892" s="40"/>
      <c r="P1892" s="66" t="b">
        <v>1</v>
      </c>
      <c r="Q1892" s="27" t="b">
        <v>0</v>
      </c>
      <c r="R1892" s="28" t="b">
        <v>0</v>
      </c>
      <c r="X1892" s="39"/>
      <c r="AI1892" s="41"/>
      <c r="AJ1892" s="63" t="b">
        <v>1</v>
      </c>
      <c r="AK1892" s="27" t="b">
        <v>0</v>
      </c>
      <c r="AL1892" s="27" t="b">
        <v>0</v>
      </c>
      <c r="AM1892" s="27" t="b">
        <v>0</v>
      </c>
      <c r="AN1892" s="27" t="b">
        <v>0</v>
      </c>
      <c r="AO1892" s="28" t="b">
        <v>0</v>
      </c>
      <c r="AP1892" s="27" t="b">
        <v>0</v>
      </c>
      <c r="AQ1892" s="63" t="b">
        <v>1</v>
      </c>
      <c r="AR1892" s="27" t="b">
        <v>0</v>
      </c>
      <c r="AS1892" s="27" t="b">
        <v>0</v>
      </c>
      <c r="AT1892" s="27" t="b">
        <v>0</v>
      </c>
      <c r="AU1892" s="27" t="b">
        <v>0</v>
      </c>
      <c r="AV1892" s="27" t="b">
        <v>0</v>
      </c>
      <c r="AW1892" s="27" t="b">
        <v>0</v>
      </c>
      <c r="AX1892" s="27" t="b">
        <v>0</v>
      </c>
      <c r="AY1892" s="27" t="b">
        <v>0</v>
      </c>
      <c r="AZ1892" s="29" t="s">
        <v>101</v>
      </c>
    </row>
    <row r="1893">
      <c r="A1893" s="9" t="s">
        <v>8829</v>
      </c>
      <c r="B1893" s="42" t="s">
        <v>8830</v>
      </c>
      <c r="C1893" s="11"/>
      <c r="E1893" s="12">
        <v>4.0</v>
      </c>
      <c r="F1893" s="10"/>
      <c r="G1893" s="14" t="s">
        <v>8502</v>
      </c>
      <c r="H1893" s="15" t="b">
        <v>1</v>
      </c>
      <c r="I1893" s="16" t="b">
        <v>0</v>
      </c>
      <c r="J1893" s="16" t="b">
        <v>0</v>
      </c>
      <c r="K1893" s="16" t="b">
        <v>0</v>
      </c>
      <c r="L1893" s="17" t="b">
        <v>0</v>
      </c>
      <c r="M1893" s="18" t="s">
        <v>8831</v>
      </c>
      <c r="O1893" s="40"/>
      <c r="P1893" s="15" t="b">
        <v>1</v>
      </c>
      <c r="Q1893" s="16" t="b">
        <v>0</v>
      </c>
      <c r="R1893" s="17" t="b">
        <v>0</v>
      </c>
      <c r="X1893" s="39"/>
      <c r="AI1893" s="41"/>
      <c r="AO1893" s="40"/>
    </row>
    <row r="1894">
      <c r="A1894" s="9" t="s">
        <v>8832</v>
      </c>
      <c r="B1894" s="42" t="s">
        <v>8833</v>
      </c>
      <c r="C1894" s="48" t="s">
        <v>8834</v>
      </c>
      <c r="D1894" s="50" t="s">
        <v>8835</v>
      </c>
      <c r="E1894" s="12">
        <v>3.0</v>
      </c>
      <c r="F1894" s="13" t="s">
        <v>8836</v>
      </c>
      <c r="G1894" s="14" t="s">
        <v>8837</v>
      </c>
      <c r="H1894" s="15" t="b">
        <v>1</v>
      </c>
      <c r="I1894" s="16" t="b">
        <v>0</v>
      </c>
      <c r="J1894" s="16" t="b">
        <v>0</v>
      </c>
      <c r="K1894" s="16" t="b">
        <v>0</v>
      </c>
      <c r="L1894" s="17" t="b">
        <v>0</v>
      </c>
      <c r="M1894" s="18" t="s">
        <v>8838</v>
      </c>
      <c r="N1894" s="19"/>
      <c r="O1894" s="20"/>
      <c r="P1894" s="21" t="b">
        <v>0</v>
      </c>
      <c r="Q1894" s="16" t="b">
        <v>0</v>
      </c>
      <c r="R1894" s="23" t="b">
        <v>1</v>
      </c>
      <c r="S1894" s="74"/>
      <c r="T1894" s="16"/>
      <c r="U1894" s="16"/>
      <c r="V1894" s="16"/>
      <c r="W1894" s="16"/>
      <c r="X1894" s="21"/>
      <c r="Y1894" s="16"/>
      <c r="Z1894" s="16"/>
      <c r="AA1894" s="16"/>
      <c r="AB1894" s="16"/>
      <c r="AC1894" s="16"/>
      <c r="AD1894" s="16"/>
      <c r="AE1894" s="16"/>
      <c r="AF1894" s="16"/>
      <c r="AG1894" s="16"/>
      <c r="AH1894" s="19"/>
      <c r="AI1894" s="25"/>
      <c r="AJ1894" s="27"/>
      <c r="AK1894" s="27"/>
      <c r="AL1894" s="27"/>
      <c r="AM1894" s="27"/>
      <c r="AN1894" s="27"/>
      <c r="AO1894" s="28"/>
      <c r="AP1894" s="27"/>
      <c r="AQ1894" s="27"/>
      <c r="AR1894" s="27"/>
      <c r="AS1894" s="27"/>
      <c r="AT1894" s="27"/>
      <c r="AU1894" s="27"/>
      <c r="AV1894" s="27"/>
      <c r="AW1894" s="27"/>
      <c r="AX1894" s="27"/>
      <c r="AY1894" s="27"/>
      <c r="AZ1894" s="29"/>
    </row>
    <row r="1895">
      <c r="A1895" s="9" t="s">
        <v>8839</v>
      </c>
      <c r="B1895" s="10"/>
      <c r="C1895" s="48" t="s">
        <v>8840</v>
      </c>
      <c r="E1895" s="43">
        <v>45931.0</v>
      </c>
      <c r="F1895" s="42" t="s">
        <v>23</v>
      </c>
      <c r="G1895" s="14" t="s">
        <v>4737</v>
      </c>
      <c r="H1895" s="15" t="b">
        <v>1</v>
      </c>
      <c r="I1895" s="16" t="b">
        <v>0</v>
      </c>
      <c r="J1895" s="16" t="b">
        <v>0</v>
      </c>
      <c r="K1895" s="16" t="b">
        <v>0</v>
      </c>
      <c r="L1895" s="17" t="b">
        <v>0</v>
      </c>
      <c r="M1895" s="18" t="s">
        <v>1095</v>
      </c>
      <c r="N1895" s="19"/>
      <c r="O1895" s="20"/>
      <c r="P1895" s="15" t="b">
        <v>1</v>
      </c>
      <c r="Q1895" s="22" t="b">
        <v>1</v>
      </c>
      <c r="R1895" s="23" t="b">
        <v>1</v>
      </c>
      <c r="S1895" s="74"/>
      <c r="T1895" s="16"/>
      <c r="U1895" s="16"/>
      <c r="V1895" s="16"/>
      <c r="W1895" s="16"/>
      <c r="X1895" s="21"/>
      <c r="Y1895" s="16"/>
      <c r="Z1895" s="16"/>
      <c r="AA1895" s="16"/>
      <c r="AB1895" s="16"/>
      <c r="AC1895" s="16"/>
      <c r="AD1895" s="16"/>
      <c r="AE1895" s="16"/>
      <c r="AF1895" s="16"/>
      <c r="AG1895" s="16"/>
      <c r="AH1895" s="19"/>
      <c r="AI1895" s="25"/>
      <c r="AJ1895" s="27"/>
      <c r="AK1895" s="27"/>
      <c r="AL1895" s="27"/>
      <c r="AM1895" s="27"/>
      <c r="AN1895" s="27"/>
      <c r="AO1895" s="28"/>
      <c r="AP1895" s="27"/>
      <c r="AQ1895" s="27"/>
      <c r="AR1895" s="27"/>
      <c r="AS1895" s="27"/>
      <c r="AT1895" s="27"/>
      <c r="AU1895" s="27"/>
      <c r="AV1895" s="27"/>
      <c r="AW1895" s="27"/>
      <c r="AX1895" s="27"/>
      <c r="AY1895" s="27"/>
      <c r="AZ1895" s="29"/>
    </row>
    <row r="1896">
      <c r="A1896" s="9" t="s">
        <v>8841</v>
      </c>
      <c r="B1896" s="10"/>
      <c r="C1896" s="48" t="s">
        <v>8842</v>
      </c>
      <c r="E1896" s="12">
        <v>4.0</v>
      </c>
      <c r="F1896" s="13" t="s">
        <v>8843</v>
      </c>
      <c r="G1896" s="14" t="s">
        <v>8844</v>
      </c>
      <c r="H1896" s="15" t="b">
        <v>1</v>
      </c>
      <c r="I1896" s="16" t="b">
        <v>0</v>
      </c>
      <c r="J1896" s="16" t="b">
        <v>0</v>
      </c>
      <c r="K1896" s="16" t="b">
        <v>0</v>
      </c>
      <c r="L1896" s="17" t="b">
        <v>0</v>
      </c>
      <c r="M1896" s="18" t="s">
        <v>8845</v>
      </c>
      <c r="O1896" s="40"/>
      <c r="P1896" s="15" t="b">
        <v>1</v>
      </c>
      <c r="Q1896" s="16" t="b">
        <v>0</v>
      </c>
      <c r="R1896" s="17" t="b">
        <v>0</v>
      </c>
      <c r="X1896" s="39"/>
      <c r="AI1896" s="41"/>
      <c r="AO1896" s="40"/>
    </row>
    <row r="1897">
      <c r="A1897" s="9" t="s">
        <v>8846</v>
      </c>
      <c r="B1897" s="42" t="s">
        <v>8847</v>
      </c>
      <c r="C1897" s="48" t="s">
        <v>8848</v>
      </c>
      <c r="D1897" s="50" t="s">
        <v>8849</v>
      </c>
      <c r="E1897" s="12">
        <v>20.0</v>
      </c>
      <c r="F1897" s="13" t="s">
        <v>8850</v>
      </c>
      <c r="G1897" s="14" t="s">
        <v>8851</v>
      </c>
      <c r="H1897" s="15" t="b">
        <v>1</v>
      </c>
      <c r="I1897" s="16" t="b">
        <v>0</v>
      </c>
      <c r="J1897" s="16" t="b">
        <v>0</v>
      </c>
      <c r="K1897" s="16" t="b">
        <v>0</v>
      </c>
      <c r="L1897" s="17" t="b">
        <v>0</v>
      </c>
      <c r="M1897" s="18" t="s">
        <v>8852</v>
      </c>
      <c r="O1897" s="40"/>
      <c r="P1897" s="21" t="b">
        <v>0</v>
      </c>
      <c r="Q1897" s="16" t="b">
        <v>0</v>
      </c>
      <c r="R1897" s="17" t="b">
        <v>0</v>
      </c>
      <c r="X1897" s="39"/>
      <c r="AI1897" s="41"/>
      <c r="AO1897" s="40"/>
    </row>
    <row r="1898">
      <c r="A1898" s="9" t="s">
        <v>8853</v>
      </c>
      <c r="B1898" s="10"/>
      <c r="C1898" s="48" t="s">
        <v>8854</v>
      </c>
      <c r="E1898" s="12">
        <v>3.0</v>
      </c>
      <c r="F1898" s="13" t="s">
        <v>8855</v>
      </c>
      <c r="G1898" s="14" t="s">
        <v>8856</v>
      </c>
      <c r="H1898" s="15" t="b">
        <v>1</v>
      </c>
      <c r="I1898" s="16" t="b">
        <v>0</v>
      </c>
      <c r="J1898" s="16" t="b">
        <v>0</v>
      </c>
      <c r="K1898" s="16" t="b">
        <v>0</v>
      </c>
      <c r="L1898" s="17" t="b">
        <v>0</v>
      </c>
      <c r="M1898" s="18" t="s">
        <v>8857</v>
      </c>
      <c r="N1898" s="19"/>
      <c r="O1898" s="20"/>
      <c r="P1898" s="21" t="b">
        <v>0</v>
      </c>
      <c r="Q1898" s="16" t="b">
        <v>0</v>
      </c>
      <c r="R1898" s="17" t="b">
        <v>0</v>
      </c>
      <c r="S1898" s="74"/>
      <c r="T1898" s="16"/>
      <c r="U1898" s="16"/>
      <c r="V1898" s="16"/>
      <c r="W1898" s="16"/>
      <c r="X1898" s="21"/>
      <c r="Y1898" s="16"/>
      <c r="Z1898" s="16"/>
      <c r="AA1898" s="16"/>
      <c r="AB1898" s="16"/>
      <c r="AC1898" s="16"/>
      <c r="AD1898" s="16"/>
      <c r="AE1898" s="16"/>
      <c r="AF1898" s="16"/>
      <c r="AG1898" s="16"/>
      <c r="AH1898" s="19"/>
      <c r="AI1898" s="25"/>
      <c r="AJ1898" s="27"/>
      <c r="AK1898" s="27"/>
      <c r="AL1898" s="27"/>
      <c r="AM1898" s="27"/>
      <c r="AN1898" s="27"/>
      <c r="AO1898" s="28"/>
      <c r="AP1898" s="27"/>
      <c r="AQ1898" s="27"/>
      <c r="AR1898" s="27"/>
      <c r="AS1898" s="27"/>
      <c r="AT1898" s="27"/>
      <c r="AU1898" s="27"/>
      <c r="AV1898" s="27"/>
      <c r="AW1898" s="27"/>
      <c r="AX1898" s="27"/>
      <c r="AY1898" s="27"/>
      <c r="AZ1898" s="29"/>
    </row>
    <row r="1899">
      <c r="A1899" s="45" t="s">
        <v>8858</v>
      </c>
      <c r="B1899" s="37" t="s">
        <v>8859</v>
      </c>
      <c r="C1899" s="67"/>
      <c r="D1899" s="29"/>
      <c r="E1899" s="46">
        <v>3.0</v>
      </c>
      <c r="F1899" s="33" t="s">
        <v>8860</v>
      </c>
      <c r="G1899" s="47" t="s">
        <v>8861</v>
      </c>
      <c r="H1899" s="21" t="b">
        <v>0</v>
      </c>
      <c r="I1899" s="16" t="b">
        <v>0</v>
      </c>
      <c r="J1899" s="22" t="b">
        <v>1</v>
      </c>
      <c r="K1899" s="16" t="b">
        <v>0</v>
      </c>
      <c r="L1899" s="17" t="b">
        <v>0</v>
      </c>
      <c r="M1899" s="18"/>
      <c r="O1899" s="40"/>
      <c r="P1899" s="66" t="b">
        <v>1</v>
      </c>
      <c r="Q1899" s="63" t="b">
        <v>1</v>
      </c>
      <c r="R1899" s="64" t="b">
        <v>1</v>
      </c>
      <c r="X1899" s="39"/>
      <c r="AI1899" s="41"/>
      <c r="AJ1899" s="63" t="b">
        <v>1</v>
      </c>
      <c r="AK1899" s="27" t="b">
        <v>0</v>
      </c>
      <c r="AL1899" s="27" t="b">
        <v>0</v>
      </c>
      <c r="AM1899" s="27" t="b">
        <v>0</v>
      </c>
      <c r="AN1899" s="27" t="b">
        <v>0</v>
      </c>
      <c r="AO1899" s="28" t="b">
        <v>0</v>
      </c>
      <c r="AP1899" s="63" t="b">
        <v>1</v>
      </c>
      <c r="AQ1899" s="27" t="b">
        <v>0</v>
      </c>
      <c r="AR1899" s="27" t="b">
        <v>0</v>
      </c>
      <c r="AS1899" s="27" t="b">
        <v>0</v>
      </c>
      <c r="AT1899" s="27" t="b">
        <v>0</v>
      </c>
      <c r="AU1899" s="27" t="b">
        <v>0</v>
      </c>
      <c r="AV1899" s="63" t="b">
        <v>1</v>
      </c>
      <c r="AW1899" s="27" t="b">
        <v>0</v>
      </c>
      <c r="AX1899" s="27" t="b">
        <v>0</v>
      </c>
      <c r="AY1899" s="27" t="b">
        <v>0</v>
      </c>
      <c r="AZ1899" s="29" t="s">
        <v>101</v>
      </c>
    </row>
    <row r="1900">
      <c r="A1900" s="45" t="s">
        <v>8862</v>
      </c>
      <c r="B1900" s="45"/>
      <c r="C1900" s="55">
        <v>4.47796338433E11</v>
      </c>
      <c r="D1900" s="19"/>
      <c r="E1900" s="34">
        <v>10.0</v>
      </c>
      <c r="F1900" s="45"/>
      <c r="G1900" s="57" t="s">
        <v>8863</v>
      </c>
      <c r="H1900" s="21" t="b">
        <v>0</v>
      </c>
      <c r="I1900" s="22" t="b">
        <v>1</v>
      </c>
      <c r="J1900" s="16" t="b">
        <v>0</v>
      </c>
      <c r="K1900" s="16" t="b">
        <v>0</v>
      </c>
      <c r="L1900" s="17" t="b">
        <v>0</v>
      </c>
      <c r="M1900" s="18"/>
      <c r="O1900" s="40"/>
      <c r="P1900" s="15" t="b">
        <v>1</v>
      </c>
      <c r="Q1900" s="22" t="b">
        <v>1</v>
      </c>
      <c r="R1900" s="23" t="b">
        <v>1</v>
      </c>
      <c r="S1900" s="75" t="b">
        <v>1</v>
      </c>
      <c r="T1900" s="22" t="b">
        <v>1</v>
      </c>
      <c r="U1900" s="16" t="b">
        <v>0</v>
      </c>
      <c r="V1900" s="16" t="b">
        <v>0</v>
      </c>
      <c r="W1900" s="16" t="b">
        <v>0</v>
      </c>
      <c r="X1900" s="21" t="b">
        <v>0</v>
      </c>
      <c r="Y1900" s="16" t="b">
        <v>0</v>
      </c>
      <c r="Z1900" s="16" t="b">
        <v>0</v>
      </c>
      <c r="AA1900" s="22" t="b">
        <v>1</v>
      </c>
      <c r="AB1900" s="16" t="b">
        <v>0</v>
      </c>
      <c r="AC1900" s="16" t="b">
        <v>0</v>
      </c>
      <c r="AD1900" s="16" t="b">
        <v>0</v>
      </c>
      <c r="AE1900" s="16" t="b">
        <v>0</v>
      </c>
      <c r="AF1900" s="16" t="b">
        <v>0</v>
      </c>
      <c r="AG1900" s="16" t="b">
        <v>0</v>
      </c>
      <c r="AH1900" s="19" t="s">
        <v>101</v>
      </c>
      <c r="AI1900" s="25" t="s">
        <v>3781</v>
      </c>
      <c r="AO1900" s="40"/>
    </row>
    <row r="1901">
      <c r="A1901" s="30" t="s">
        <v>8864</v>
      </c>
      <c r="B1901" s="37"/>
      <c r="C1901" s="44" t="s">
        <v>8865</v>
      </c>
      <c r="D1901" s="33"/>
      <c r="E1901" s="34" t="s">
        <v>287</v>
      </c>
      <c r="F1901" s="35" t="s">
        <v>8866</v>
      </c>
      <c r="G1901" s="36" t="s">
        <v>8867</v>
      </c>
      <c r="H1901" s="21" t="b">
        <v>0</v>
      </c>
      <c r="I1901" s="16" t="b">
        <v>0</v>
      </c>
      <c r="J1901" s="16" t="b">
        <v>0</v>
      </c>
      <c r="K1901" s="16" t="b">
        <v>0</v>
      </c>
      <c r="L1901" s="23" t="b">
        <v>1</v>
      </c>
      <c r="M1901" s="18" t="s">
        <v>8868</v>
      </c>
      <c r="N1901" s="37"/>
      <c r="O1901" s="38"/>
      <c r="P1901" s="15" t="b">
        <v>1</v>
      </c>
      <c r="Q1901" s="16" t="b">
        <v>0</v>
      </c>
      <c r="R1901" s="17" t="b">
        <v>0</v>
      </c>
      <c r="X1901" s="39"/>
      <c r="AI1901" s="41"/>
      <c r="AJ1901" s="27" t="b">
        <v>0</v>
      </c>
      <c r="AK1901" s="27" t="b">
        <v>0</v>
      </c>
      <c r="AL1901" s="27" t="b">
        <v>0</v>
      </c>
      <c r="AM1901" s="27" t="b">
        <v>0</v>
      </c>
      <c r="AN1901" s="27" t="b">
        <v>0</v>
      </c>
      <c r="AO1901" s="28" t="b">
        <v>0</v>
      </c>
      <c r="AP1901" s="27" t="b">
        <v>0</v>
      </c>
      <c r="AQ1901" s="27" t="b">
        <v>0</v>
      </c>
      <c r="AR1901" s="27" t="b">
        <v>0</v>
      </c>
      <c r="AS1901" s="27" t="b">
        <v>0</v>
      </c>
      <c r="AT1901" s="27" t="b">
        <v>0</v>
      </c>
      <c r="AU1901" s="27" t="b">
        <v>0</v>
      </c>
      <c r="AV1901" s="27" t="b">
        <v>0</v>
      </c>
      <c r="AW1901" s="27" t="b">
        <v>0</v>
      </c>
      <c r="AX1901" s="27" t="b">
        <v>0</v>
      </c>
      <c r="AY1901" s="27" t="b">
        <v>0</v>
      </c>
      <c r="AZ1901" s="29"/>
    </row>
    <row r="1902">
      <c r="A1902" s="9" t="s">
        <v>8869</v>
      </c>
      <c r="B1902" s="42" t="s">
        <v>8870</v>
      </c>
      <c r="C1902" s="11"/>
      <c r="E1902" s="12">
        <v>1.0</v>
      </c>
      <c r="F1902" s="10"/>
      <c r="G1902" s="14" t="s">
        <v>8871</v>
      </c>
      <c r="H1902" s="15" t="b">
        <v>1</v>
      </c>
      <c r="I1902" s="16" t="b">
        <v>0</v>
      </c>
      <c r="J1902" s="16" t="b">
        <v>0</v>
      </c>
      <c r="K1902" s="16" t="b">
        <v>0</v>
      </c>
      <c r="L1902" s="17" t="b">
        <v>0</v>
      </c>
      <c r="M1902" s="18" t="s">
        <v>1095</v>
      </c>
      <c r="O1902" s="40"/>
      <c r="P1902" s="15" t="b">
        <v>1</v>
      </c>
      <c r="Q1902" s="16" t="b">
        <v>0</v>
      </c>
      <c r="R1902" s="17" t="b">
        <v>0</v>
      </c>
      <c r="X1902" s="39"/>
      <c r="AI1902" s="41"/>
      <c r="AO1902" s="40"/>
    </row>
    <row r="1903">
      <c r="A1903" s="9" t="s">
        <v>8872</v>
      </c>
      <c r="B1903" s="10"/>
      <c r="C1903" s="48" t="s">
        <v>8873</v>
      </c>
      <c r="E1903" s="12">
        <v>2.0</v>
      </c>
      <c r="F1903" s="13" t="s">
        <v>8874</v>
      </c>
      <c r="G1903" s="14" t="s">
        <v>8875</v>
      </c>
      <c r="H1903" s="15" t="b">
        <v>1</v>
      </c>
      <c r="I1903" s="16" t="b">
        <v>0</v>
      </c>
      <c r="J1903" s="16" t="b">
        <v>0</v>
      </c>
      <c r="K1903" s="16" t="b">
        <v>0</v>
      </c>
      <c r="L1903" s="17" t="b">
        <v>0</v>
      </c>
      <c r="M1903" s="18" t="s">
        <v>8876</v>
      </c>
      <c r="N1903" s="19"/>
      <c r="O1903" s="20"/>
      <c r="P1903" s="15" t="b">
        <v>1</v>
      </c>
      <c r="Q1903" s="22" t="b">
        <v>1</v>
      </c>
      <c r="R1903" s="17" t="b">
        <v>0</v>
      </c>
      <c r="S1903" s="74"/>
      <c r="T1903" s="16"/>
      <c r="U1903" s="16"/>
      <c r="V1903" s="16"/>
      <c r="W1903" s="16"/>
      <c r="X1903" s="21"/>
      <c r="Y1903" s="16"/>
      <c r="Z1903" s="16"/>
      <c r="AA1903" s="16"/>
      <c r="AB1903" s="16"/>
      <c r="AC1903" s="16"/>
      <c r="AD1903" s="16"/>
      <c r="AE1903" s="16"/>
      <c r="AF1903" s="16"/>
      <c r="AG1903" s="16"/>
      <c r="AH1903" s="19"/>
      <c r="AI1903" s="25"/>
      <c r="AJ1903" s="27"/>
      <c r="AK1903" s="27"/>
      <c r="AL1903" s="27"/>
      <c r="AM1903" s="27"/>
      <c r="AN1903" s="27"/>
      <c r="AO1903" s="28"/>
      <c r="AP1903" s="27"/>
      <c r="AQ1903" s="27"/>
      <c r="AR1903" s="27"/>
      <c r="AS1903" s="27"/>
      <c r="AT1903" s="27"/>
      <c r="AU1903" s="27"/>
      <c r="AV1903" s="27"/>
      <c r="AW1903" s="27"/>
      <c r="AX1903" s="27"/>
      <c r="AY1903" s="27"/>
      <c r="AZ1903" s="29"/>
    </row>
    <row r="1904">
      <c r="A1904" s="30" t="s">
        <v>8877</v>
      </c>
      <c r="B1904" s="31" t="s">
        <v>8878</v>
      </c>
      <c r="C1904" s="32"/>
      <c r="D1904" s="33"/>
      <c r="E1904" s="34">
        <v>1.0</v>
      </c>
      <c r="F1904" s="35"/>
      <c r="G1904" s="36" t="s">
        <v>1439</v>
      </c>
      <c r="H1904" s="21" t="b">
        <v>0</v>
      </c>
      <c r="I1904" s="16" t="b">
        <v>0</v>
      </c>
      <c r="J1904" s="16" t="b">
        <v>0</v>
      </c>
      <c r="K1904" s="16" t="b">
        <v>0</v>
      </c>
      <c r="L1904" s="23" t="b">
        <v>1</v>
      </c>
      <c r="M1904" s="18" t="s">
        <v>62</v>
      </c>
      <c r="N1904" s="37"/>
      <c r="O1904" s="38"/>
      <c r="P1904" s="21" t="b">
        <v>0</v>
      </c>
      <c r="Q1904" s="16" t="b">
        <v>0</v>
      </c>
      <c r="R1904" s="17" t="b">
        <v>0</v>
      </c>
      <c r="X1904" s="39"/>
      <c r="AI1904" s="41"/>
      <c r="AJ1904" s="27" t="b">
        <v>0</v>
      </c>
      <c r="AK1904" s="27" t="b">
        <v>0</v>
      </c>
      <c r="AL1904" s="27" t="b">
        <v>0</v>
      </c>
      <c r="AM1904" s="27" t="b">
        <v>0</v>
      </c>
      <c r="AN1904" s="27" t="b">
        <v>0</v>
      </c>
      <c r="AO1904" s="28" t="b">
        <v>0</v>
      </c>
      <c r="AP1904" s="27" t="b">
        <v>0</v>
      </c>
      <c r="AQ1904" s="27" t="b">
        <v>0</v>
      </c>
      <c r="AR1904" s="27" t="b">
        <v>0</v>
      </c>
      <c r="AS1904" s="27" t="b">
        <v>0</v>
      </c>
      <c r="AT1904" s="27" t="b">
        <v>0</v>
      </c>
      <c r="AU1904" s="27" t="b">
        <v>0</v>
      </c>
      <c r="AV1904" s="27" t="b">
        <v>0</v>
      </c>
      <c r="AW1904" s="27" t="b">
        <v>0</v>
      </c>
      <c r="AX1904" s="27" t="b">
        <v>0</v>
      </c>
      <c r="AY1904" s="27" t="b">
        <v>0</v>
      </c>
      <c r="AZ1904" s="29"/>
    </row>
    <row r="1905">
      <c r="A1905" s="9" t="s">
        <v>8879</v>
      </c>
      <c r="B1905" s="10"/>
      <c r="C1905" s="48" t="s">
        <v>8880</v>
      </c>
      <c r="E1905" s="12">
        <v>150.0</v>
      </c>
      <c r="F1905" s="13" t="s">
        <v>8881</v>
      </c>
      <c r="G1905" s="14" t="s">
        <v>8882</v>
      </c>
      <c r="H1905" s="15" t="b">
        <v>1</v>
      </c>
      <c r="I1905" s="16" t="b">
        <v>0</v>
      </c>
      <c r="J1905" s="16" t="b">
        <v>0</v>
      </c>
      <c r="K1905" s="16" t="b">
        <v>0</v>
      </c>
      <c r="L1905" s="17" t="b">
        <v>0</v>
      </c>
      <c r="M1905" s="18" t="s">
        <v>8883</v>
      </c>
      <c r="O1905" s="40"/>
      <c r="P1905" s="15" t="b">
        <v>1</v>
      </c>
      <c r="Q1905" s="22" t="b">
        <v>1</v>
      </c>
      <c r="R1905" s="17" t="b">
        <v>0</v>
      </c>
      <c r="X1905" s="39"/>
      <c r="AI1905" s="41"/>
      <c r="AO1905" s="40"/>
    </row>
    <row r="1906">
      <c r="A1906" s="9" t="s">
        <v>8884</v>
      </c>
      <c r="B1906" s="42" t="s">
        <v>8885</v>
      </c>
      <c r="C1906" s="48" t="s">
        <v>8886</v>
      </c>
      <c r="D1906" s="50" t="s">
        <v>8887</v>
      </c>
      <c r="E1906" s="12" t="s">
        <v>8888</v>
      </c>
      <c r="F1906" s="42" t="s">
        <v>8889</v>
      </c>
      <c r="G1906" s="14" t="s">
        <v>8890</v>
      </c>
      <c r="H1906" s="15" t="b">
        <v>1</v>
      </c>
      <c r="I1906" s="16" t="b">
        <v>0</v>
      </c>
      <c r="J1906" s="16" t="b">
        <v>0</v>
      </c>
      <c r="K1906" s="16" t="b">
        <v>0</v>
      </c>
      <c r="L1906" s="17" t="b">
        <v>0</v>
      </c>
      <c r="M1906" s="18" t="s">
        <v>6072</v>
      </c>
      <c r="O1906" s="40"/>
      <c r="P1906" s="15" t="b">
        <v>1</v>
      </c>
      <c r="Q1906" s="22" t="b">
        <v>1</v>
      </c>
      <c r="R1906" s="23" t="b">
        <v>1</v>
      </c>
      <c r="X1906" s="39"/>
      <c r="AI1906" s="41"/>
      <c r="AJ1906" s="27"/>
      <c r="AK1906" s="27"/>
      <c r="AL1906" s="27"/>
      <c r="AM1906" s="27"/>
      <c r="AN1906" s="27"/>
      <c r="AO1906" s="28"/>
      <c r="AP1906" s="27"/>
      <c r="AQ1906" s="27"/>
      <c r="AR1906" s="27"/>
      <c r="AS1906" s="27"/>
      <c r="AT1906" s="27"/>
      <c r="AU1906" s="27"/>
      <c r="AV1906" s="27"/>
      <c r="AW1906" s="27"/>
      <c r="AX1906" s="27"/>
      <c r="AY1906" s="27"/>
      <c r="AZ1906" s="29"/>
    </row>
    <row r="1907">
      <c r="A1907" s="9" t="s">
        <v>8891</v>
      </c>
      <c r="B1907" s="42" t="s">
        <v>8892</v>
      </c>
      <c r="C1907" s="11"/>
      <c r="E1907" s="12">
        <v>10.0</v>
      </c>
      <c r="F1907" s="10"/>
      <c r="G1907" s="14" t="s">
        <v>8893</v>
      </c>
      <c r="H1907" s="15" t="b">
        <v>1</v>
      </c>
      <c r="I1907" s="16" t="b">
        <v>0</v>
      </c>
      <c r="J1907" s="16" t="b">
        <v>0</v>
      </c>
      <c r="K1907" s="16" t="b">
        <v>0</v>
      </c>
      <c r="L1907" s="17" t="b">
        <v>0</v>
      </c>
      <c r="M1907" s="18" t="s">
        <v>50</v>
      </c>
      <c r="N1907" s="19"/>
      <c r="O1907" s="20"/>
      <c r="P1907" s="15" t="b">
        <v>1</v>
      </c>
      <c r="Q1907" s="22" t="b">
        <v>1</v>
      </c>
      <c r="R1907" s="23" t="b">
        <v>1</v>
      </c>
      <c r="S1907" s="74"/>
      <c r="T1907" s="16"/>
      <c r="U1907" s="16"/>
      <c r="V1907" s="16"/>
      <c r="W1907" s="16"/>
      <c r="X1907" s="21"/>
      <c r="Y1907" s="16"/>
      <c r="Z1907" s="16"/>
      <c r="AA1907" s="16"/>
      <c r="AB1907" s="16"/>
      <c r="AC1907" s="16"/>
      <c r="AD1907" s="16"/>
      <c r="AE1907" s="16"/>
      <c r="AF1907" s="16"/>
      <c r="AG1907" s="16"/>
      <c r="AH1907" s="19"/>
      <c r="AI1907" s="25"/>
      <c r="AJ1907" s="27"/>
      <c r="AK1907" s="27"/>
      <c r="AL1907" s="27"/>
      <c r="AM1907" s="27"/>
      <c r="AN1907" s="27"/>
      <c r="AO1907" s="28"/>
      <c r="AP1907" s="27"/>
      <c r="AQ1907" s="27"/>
      <c r="AR1907" s="27"/>
      <c r="AS1907" s="27"/>
      <c r="AT1907" s="27"/>
      <c r="AU1907" s="27"/>
      <c r="AV1907" s="27"/>
      <c r="AW1907" s="27"/>
      <c r="AX1907" s="27"/>
      <c r="AY1907" s="27"/>
      <c r="AZ1907" s="29"/>
    </row>
    <row r="1908">
      <c r="A1908" s="9" t="s">
        <v>8894</v>
      </c>
      <c r="B1908" s="42" t="s">
        <v>8895</v>
      </c>
      <c r="C1908" s="48" t="s">
        <v>8896</v>
      </c>
      <c r="D1908" s="50" t="s">
        <v>8897</v>
      </c>
      <c r="E1908" s="12">
        <v>1.0</v>
      </c>
      <c r="F1908" s="10"/>
      <c r="G1908" s="14" t="s">
        <v>8898</v>
      </c>
      <c r="H1908" s="15" t="b">
        <v>1</v>
      </c>
      <c r="I1908" s="16" t="b">
        <v>0</v>
      </c>
      <c r="J1908" s="16" t="b">
        <v>0</v>
      </c>
      <c r="K1908" s="16" t="b">
        <v>0</v>
      </c>
      <c r="L1908" s="17" t="b">
        <v>0</v>
      </c>
      <c r="M1908" s="18" t="s">
        <v>1095</v>
      </c>
      <c r="N1908" s="19"/>
      <c r="O1908" s="20"/>
      <c r="P1908" s="21" t="b">
        <v>0</v>
      </c>
      <c r="Q1908" s="16" t="b">
        <v>0</v>
      </c>
      <c r="R1908" s="23" t="b">
        <v>1</v>
      </c>
      <c r="S1908" s="74"/>
      <c r="T1908" s="16"/>
      <c r="U1908" s="16"/>
      <c r="V1908" s="16"/>
      <c r="W1908" s="16"/>
      <c r="X1908" s="21"/>
      <c r="Y1908" s="16"/>
      <c r="Z1908" s="16"/>
      <c r="AA1908" s="16"/>
      <c r="AB1908" s="16"/>
      <c r="AC1908" s="16"/>
      <c r="AD1908" s="16"/>
      <c r="AE1908" s="16"/>
      <c r="AF1908" s="16"/>
      <c r="AG1908" s="16"/>
      <c r="AH1908" s="19"/>
      <c r="AI1908" s="25"/>
      <c r="AJ1908" s="27"/>
      <c r="AK1908" s="27"/>
      <c r="AL1908" s="27"/>
      <c r="AM1908" s="27"/>
      <c r="AN1908" s="27"/>
      <c r="AO1908" s="28"/>
      <c r="AP1908" s="27"/>
      <c r="AQ1908" s="27"/>
      <c r="AR1908" s="27"/>
      <c r="AS1908" s="27"/>
      <c r="AT1908" s="27"/>
      <c r="AU1908" s="27"/>
      <c r="AV1908" s="27"/>
      <c r="AW1908" s="27"/>
      <c r="AX1908" s="27"/>
      <c r="AY1908" s="27"/>
      <c r="AZ1908" s="29"/>
    </row>
    <row r="1909">
      <c r="A1909" s="45" t="s">
        <v>8899</v>
      </c>
      <c r="B1909" s="37"/>
      <c r="C1909" s="67"/>
      <c r="D1909" s="33" t="s">
        <v>8900</v>
      </c>
      <c r="E1909" s="46">
        <v>2.0</v>
      </c>
      <c r="F1909" s="29"/>
      <c r="G1909" s="47" t="s">
        <v>8901</v>
      </c>
      <c r="H1909" s="21" t="b">
        <v>0</v>
      </c>
      <c r="I1909" s="16" t="b">
        <v>0</v>
      </c>
      <c r="J1909" s="22" t="b">
        <v>1</v>
      </c>
      <c r="K1909" s="16" t="b">
        <v>0</v>
      </c>
      <c r="L1909" s="17" t="b">
        <v>0</v>
      </c>
      <c r="M1909" s="18"/>
      <c r="O1909" s="40"/>
      <c r="P1909" s="66" t="b">
        <v>1</v>
      </c>
      <c r="Q1909" s="27" t="b">
        <v>0</v>
      </c>
      <c r="R1909" s="28" t="b">
        <v>0</v>
      </c>
      <c r="X1909" s="39"/>
      <c r="AI1909" s="41"/>
      <c r="AJ1909" s="63" t="b">
        <v>1</v>
      </c>
      <c r="AK1909" s="27" t="b">
        <v>0</v>
      </c>
      <c r="AL1909" s="27" t="b">
        <v>0</v>
      </c>
      <c r="AM1909" s="27" t="b">
        <v>0</v>
      </c>
      <c r="AN1909" s="27" t="b">
        <v>0</v>
      </c>
      <c r="AO1909" s="28" t="b">
        <v>0</v>
      </c>
      <c r="AP1909" s="27" t="b">
        <v>0</v>
      </c>
      <c r="AQ1909" s="63" t="b">
        <v>1</v>
      </c>
      <c r="AR1909" s="27" t="b">
        <v>0</v>
      </c>
      <c r="AS1909" s="27" t="b">
        <v>0</v>
      </c>
      <c r="AT1909" s="27" t="b">
        <v>0</v>
      </c>
      <c r="AU1909" s="27" t="b">
        <v>0</v>
      </c>
      <c r="AV1909" s="27" t="b">
        <v>0</v>
      </c>
      <c r="AW1909" s="27" t="b">
        <v>0</v>
      </c>
      <c r="AX1909" s="27" t="b">
        <v>0</v>
      </c>
      <c r="AY1909" s="27" t="b">
        <v>0</v>
      </c>
      <c r="AZ1909" s="29" t="s">
        <v>101</v>
      </c>
    </row>
    <row r="1910">
      <c r="A1910" s="30" t="s">
        <v>8902</v>
      </c>
      <c r="B1910" s="37"/>
      <c r="C1910" s="44" t="s">
        <v>8903</v>
      </c>
      <c r="D1910" s="33"/>
      <c r="E1910" s="60"/>
      <c r="F1910" s="35" t="s">
        <v>8904</v>
      </c>
      <c r="G1910" s="36" t="s">
        <v>8905</v>
      </c>
      <c r="H1910" s="21" t="b">
        <v>0</v>
      </c>
      <c r="I1910" s="16" t="b">
        <v>0</v>
      </c>
      <c r="J1910" s="16" t="b">
        <v>0</v>
      </c>
      <c r="K1910" s="16" t="b">
        <v>0</v>
      </c>
      <c r="L1910" s="23" t="b">
        <v>1</v>
      </c>
      <c r="M1910" s="18" t="s">
        <v>8906</v>
      </c>
      <c r="N1910" s="37"/>
      <c r="O1910" s="38"/>
      <c r="P1910" s="21" t="b">
        <v>0</v>
      </c>
      <c r="Q1910" s="16" t="b">
        <v>0</v>
      </c>
      <c r="R1910" s="23" t="b">
        <v>1</v>
      </c>
      <c r="X1910" s="39"/>
      <c r="AI1910" s="41"/>
      <c r="AJ1910" s="27" t="b">
        <v>0</v>
      </c>
      <c r="AK1910" s="27" t="b">
        <v>0</v>
      </c>
      <c r="AL1910" s="27" t="b">
        <v>0</v>
      </c>
      <c r="AM1910" s="27" t="b">
        <v>0</v>
      </c>
      <c r="AN1910" s="27" t="b">
        <v>0</v>
      </c>
      <c r="AO1910" s="28" t="b">
        <v>0</v>
      </c>
      <c r="AP1910" s="27" t="b">
        <v>0</v>
      </c>
      <c r="AQ1910" s="27" t="b">
        <v>0</v>
      </c>
      <c r="AR1910" s="27" t="b">
        <v>0</v>
      </c>
      <c r="AS1910" s="27" t="b">
        <v>0</v>
      </c>
      <c r="AT1910" s="27" t="b">
        <v>0</v>
      </c>
      <c r="AU1910" s="27" t="b">
        <v>0</v>
      </c>
      <c r="AV1910" s="27" t="b">
        <v>0</v>
      </c>
      <c r="AW1910" s="27" t="b">
        <v>0</v>
      </c>
      <c r="AX1910" s="27" t="b">
        <v>0</v>
      </c>
      <c r="AY1910" s="27" t="b">
        <v>0</v>
      </c>
      <c r="AZ1910" s="29"/>
    </row>
    <row r="1911">
      <c r="A1911" s="45" t="s">
        <v>8907</v>
      </c>
      <c r="B1911" s="37"/>
      <c r="C1911" s="32" t="s">
        <v>8908</v>
      </c>
      <c r="D1911" s="29"/>
      <c r="E1911" s="46">
        <v>3.0</v>
      </c>
      <c r="F1911" s="33" t="s">
        <v>8909</v>
      </c>
      <c r="G1911" s="47" t="s">
        <v>8910</v>
      </c>
      <c r="H1911" s="21" t="b">
        <v>0</v>
      </c>
      <c r="I1911" s="16" t="b">
        <v>0</v>
      </c>
      <c r="J1911" s="22" t="b">
        <v>1</v>
      </c>
      <c r="K1911" s="16" t="b">
        <v>0</v>
      </c>
      <c r="L1911" s="17" t="b">
        <v>0</v>
      </c>
      <c r="M1911" s="18"/>
      <c r="O1911" s="40"/>
      <c r="P1911" s="26" t="b">
        <v>0</v>
      </c>
      <c r="Q1911" s="27" t="b">
        <v>0</v>
      </c>
      <c r="R1911" s="28" t="b">
        <v>0</v>
      </c>
      <c r="X1911" s="39"/>
      <c r="AI1911" s="41"/>
      <c r="AJ1911" s="63" t="b">
        <v>1</v>
      </c>
      <c r="AK1911" s="27" t="b">
        <v>0</v>
      </c>
      <c r="AL1911" s="27" t="b">
        <v>0</v>
      </c>
      <c r="AM1911" s="27" t="b">
        <v>0</v>
      </c>
      <c r="AN1911" s="27" t="b">
        <v>0</v>
      </c>
      <c r="AO1911" s="28" t="b">
        <v>0</v>
      </c>
      <c r="AP1911" s="63" t="b">
        <v>1</v>
      </c>
      <c r="AQ1911" s="27" t="b">
        <v>0</v>
      </c>
      <c r="AR1911" s="27" t="b">
        <v>0</v>
      </c>
      <c r="AS1911" s="27" t="b">
        <v>0</v>
      </c>
      <c r="AT1911" s="27" t="b">
        <v>0</v>
      </c>
      <c r="AU1911" s="27" t="b">
        <v>0</v>
      </c>
      <c r="AV1911" s="27" t="b">
        <v>0</v>
      </c>
      <c r="AW1911" s="27" t="b">
        <v>0</v>
      </c>
      <c r="AX1911" s="27" t="b">
        <v>0</v>
      </c>
      <c r="AY1911" s="27" t="b">
        <v>0</v>
      </c>
      <c r="AZ1911" s="29" t="s">
        <v>101</v>
      </c>
    </row>
    <row r="1912">
      <c r="A1912" s="9" t="s">
        <v>8911</v>
      </c>
      <c r="B1912" s="10"/>
      <c r="C1912" s="11"/>
      <c r="E1912" s="12" t="s">
        <v>8912</v>
      </c>
      <c r="F1912" s="10"/>
      <c r="G1912" s="14" t="s">
        <v>8912</v>
      </c>
      <c r="H1912" s="15" t="b">
        <v>1</v>
      </c>
      <c r="I1912" s="16" t="b">
        <v>0</v>
      </c>
      <c r="J1912" s="16" t="b">
        <v>0</v>
      </c>
      <c r="K1912" s="16" t="b">
        <v>0</v>
      </c>
      <c r="L1912" s="17" t="b">
        <v>0</v>
      </c>
      <c r="M1912" s="18" t="s">
        <v>8912</v>
      </c>
      <c r="N1912" s="51"/>
      <c r="O1912" s="52"/>
      <c r="P1912" s="21" t="b">
        <v>0</v>
      </c>
      <c r="Q1912" s="16" t="b">
        <v>0</v>
      </c>
      <c r="R1912" s="17" t="b">
        <v>0</v>
      </c>
      <c r="S1912" s="74"/>
      <c r="T1912" s="16"/>
      <c r="U1912" s="16"/>
      <c r="V1912" s="16"/>
      <c r="W1912" s="16"/>
      <c r="X1912" s="21"/>
      <c r="Y1912" s="16"/>
      <c r="Z1912" s="16"/>
      <c r="AA1912" s="16"/>
      <c r="AB1912" s="16"/>
      <c r="AC1912" s="16"/>
      <c r="AD1912" s="16"/>
      <c r="AE1912" s="16"/>
      <c r="AF1912" s="16"/>
      <c r="AG1912" s="16"/>
      <c r="AH1912" s="19"/>
      <c r="AI1912" s="53"/>
      <c r="AJ1912" s="27"/>
      <c r="AK1912" s="27"/>
      <c r="AL1912" s="27"/>
      <c r="AM1912" s="27"/>
      <c r="AN1912" s="27"/>
      <c r="AO1912" s="28"/>
      <c r="AP1912" s="27"/>
      <c r="AQ1912" s="27"/>
      <c r="AR1912" s="27"/>
      <c r="AS1912" s="27"/>
      <c r="AT1912" s="27"/>
      <c r="AU1912" s="27"/>
      <c r="AV1912" s="27"/>
      <c r="AW1912" s="27"/>
      <c r="AX1912" s="27"/>
      <c r="AY1912" s="27"/>
      <c r="AZ1912" s="29"/>
    </row>
    <row r="1913">
      <c r="A1913" s="9" t="s">
        <v>8913</v>
      </c>
      <c r="B1913" s="42" t="s">
        <v>8914</v>
      </c>
      <c r="C1913" s="48" t="s">
        <v>8915</v>
      </c>
      <c r="D1913" s="50" t="s">
        <v>8916</v>
      </c>
      <c r="E1913" s="12">
        <v>5.0</v>
      </c>
      <c r="F1913" s="13" t="s">
        <v>8917</v>
      </c>
      <c r="G1913" s="14" t="s">
        <v>8918</v>
      </c>
      <c r="H1913" s="15" t="b">
        <v>1</v>
      </c>
      <c r="I1913" s="16" t="b">
        <v>0</v>
      </c>
      <c r="J1913" s="16" t="b">
        <v>0</v>
      </c>
      <c r="K1913" s="16" t="b">
        <v>0</v>
      </c>
      <c r="L1913" s="17" t="b">
        <v>0</v>
      </c>
      <c r="M1913" s="18" t="s">
        <v>8919</v>
      </c>
      <c r="O1913" s="40"/>
      <c r="P1913" s="21" t="b">
        <v>0</v>
      </c>
      <c r="Q1913" s="16" t="b">
        <v>0</v>
      </c>
      <c r="R1913" s="17" t="b">
        <v>0</v>
      </c>
      <c r="X1913" s="39"/>
      <c r="AI1913" s="41"/>
      <c r="AO1913" s="40"/>
    </row>
    <row r="1914">
      <c r="A1914" s="30" t="s">
        <v>8920</v>
      </c>
      <c r="B1914" s="31" t="s">
        <v>8921</v>
      </c>
      <c r="C1914" s="44" t="s">
        <v>8922</v>
      </c>
      <c r="D1914" s="33"/>
      <c r="E1914" s="34">
        <v>60000.0</v>
      </c>
      <c r="F1914" s="35" t="s">
        <v>8923</v>
      </c>
      <c r="G1914" s="36" t="s">
        <v>8924</v>
      </c>
      <c r="H1914" s="21" t="b">
        <v>0</v>
      </c>
      <c r="I1914" s="16" t="b">
        <v>0</v>
      </c>
      <c r="J1914" s="16" t="b">
        <v>0</v>
      </c>
      <c r="K1914" s="16" t="b">
        <v>0</v>
      </c>
      <c r="L1914" s="23" t="b">
        <v>1</v>
      </c>
      <c r="M1914" s="18" t="s">
        <v>8925</v>
      </c>
      <c r="N1914" s="37"/>
      <c r="O1914" s="38"/>
      <c r="P1914" s="21" t="b">
        <v>0</v>
      </c>
      <c r="Q1914" s="22" t="b">
        <v>1</v>
      </c>
      <c r="R1914" s="23" t="b">
        <v>1</v>
      </c>
      <c r="X1914" s="39"/>
      <c r="AI1914" s="41"/>
      <c r="AJ1914" s="27" t="b">
        <v>0</v>
      </c>
      <c r="AK1914" s="27" t="b">
        <v>0</v>
      </c>
      <c r="AL1914" s="27" t="b">
        <v>0</v>
      </c>
      <c r="AM1914" s="27" t="b">
        <v>0</v>
      </c>
      <c r="AN1914" s="27" t="b">
        <v>0</v>
      </c>
      <c r="AO1914" s="28" t="b">
        <v>0</v>
      </c>
      <c r="AP1914" s="27" t="b">
        <v>0</v>
      </c>
      <c r="AQ1914" s="27" t="b">
        <v>0</v>
      </c>
      <c r="AR1914" s="27" t="b">
        <v>0</v>
      </c>
      <c r="AS1914" s="27" t="b">
        <v>0</v>
      </c>
      <c r="AT1914" s="27" t="b">
        <v>0</v>
      </c>
      <c r="AU1914" s="27" t="b">
        <v>0</v>
      </c>
      <c r="AV1914" s="27" t="b">
        <v>0</v>
      </c>
      <c r="AW1914" s="27" t="b">
        <v>0</v>
      </c>
      <c r="AX1914" s="27" t="b">
        <v>0</v>
      </c>
      <c r="AY1914" s="27" t="b">
        <v>0</v>
      </c>
      <c r="AZ1914" s="29"/>
    </row>
    <row r="1915">
      <c r="A1915" s="45" t="s">
        <v>8926</v>
      </c>
      <c r="B1915" s="45" t="s">
        <v>8927</v>
      </c>
      <c r="C1915" s="55" t="s">
        <v>8928</v>
      </c>
      <c r="D1915" s="19"/>
      <c r="E1915" s="34">
        <v>5.0</v>
      </c>
      <c r="F1915" s="56" t="s">
        <v>8929</v>
      </c>
      <c r="G1915" s="57" t="s">
        <v>8930</v>
      </c>
      <c r="H1915" s="21" t="b">
        <v>0</v>
      </c>
      <c r="I1915" s="22" t="b">
        <v>1</v>
      </c>
      <c r="J1915" s="16" t="b">
        <v>0</v>
      </c>
      <c r="K1915" s="16" t="b">
        <v>0</v>
      </c>
      <c r="L1915" s="17" t="b">
        <v>0</v>
      </c>
      <c r="M1915" s="18"/>
      <c r="O1915" s="40"/>
      <c r="P1915" s="15" t="b">
        <v>1</v>
      </c>
      <c r="Q1915" s="22" t="b">
        <v>1</v>
      </c>
      <c r="R1915" s="23" t="b">
        <v>1</v>
      </c>
      <c r="S1915" s="75" t="b">
        <v>1</v>
      </c>
      <c r="T1915" s="22" t="b">
        <v>1</v>
      </c>
      <c r="U1915" s="16" t="b">
        <v>0</v>
      </c>
      <c r="V1915" s="16" t="b">
        <v>0</v>
      </c>
      <c r="W1915" s="16" t="b">
        <v>0</v>
      </c>
      <c r="X1915" s="15" t="b">
        <v>1</v>
      </c>
      <c r="Y1915" s="16" t="b">
        <v>0</v>
      </c>
      <c r="Z1915" s="16" t="b">
        <v>0</v>
      </c>
      <c r="AA1915" s="16" t="b">
        <v>0</v>
      </c>
      <c r="AB1915" s="16" t="b">
        <v>0</v>
      </c>
      <c r="AC1915" s="22" t="b">
        <v>1</v>
      </c>
      <c r="AD1915" s="16" t="b">
        <v>0</v>
      </c>
      <c r="AE1915" s="16" t="b">
        <v>0</v>
      </c>
      <c r="AF1915" s="16" t="b">
        <v>0</v>
      </c>
      <c r="AG1915" s="16" t="b">
        <v>0</v>
      </c>
      <c r="AH1915" s="19" t="s">
        <v>101</v>
      </c>
      <c r="AI1915" s="25" t="s">
        <v>4378</v>
      </c>
      <c r="AO1915" s="40"/>
    </row>
    <row r="1916">
      <c r="A1916" s="45" t="s">
        <v>8931</v>
      </c>
      <c r="B1916" s="45" t="s">
        <v>8932</v>
      </c>
      <c r="C1916" s="55" t="s">
        <v>8933</v>
      </c>
      <c r="D1916" s="56" t="s">
        <v>8934</v>
      </c>
      <c r="E1916" s="34">
        <v>3.0</v>
      </c>
      <c r="F1916" s="56" t="s">
        <v>8935</v>
      </c>
      <c r="G1916" s="57" t="s">
        <v>8936</v>
      </c>
      <c r="H1916" s="21" t="b">
        <v>0</v>
      </c>
      <c r="I1916" s="22" t="b">
        <v>1</v>
      </c>
      <c r="J1916" s="16" t="b">
        <v>0</v>
      </c>
      <c r="K1916" s="16" t="b">
        <v>0</v>
      </c>
      <c r="L1916" s="17" t="b">
        <v>0</v>
      </c>
      <c r="M1916" s="18"/>
      <c r="O1916" s="40"/>
      <c r="P1916" s="21" t="b">
        <v>0</v>
      </c>
      <c r="Q1916" s="16" t="b">
        <v>0</v>
      </c>
      <c r="R1916" s="17" t="b">
        <v>0</v>
      </c>
      <c r="S1916" s="75" t="b">
        <v>1</v>
      </c>
      <c r="T1916" s="22" t="b">
        <v>1</v>
      </c>
      <c r="U1916" s="16" t="b">
        <v>0</v>
      </c>
      <c r="V1916" s="16" t="b">
        <v>0</v>
      </c>
      <c r="W1916" s="16" t="b">
        <v>0</v>
      </c>
      <c r="X1916" s="21" t="b">
        <v>0</v>
      </c>
      <c r="Y1916" s="16" t="b">
        <v>0</v>
      </c>
      <c r="Z1916" s="22" t="b">
        <v>1</v>
      </c>
      <c r="AA1916" s="16" t="b">
        <v>0</v>
      </c>
      <c r="AB1916" s="16" t="b">
        <v>0</v>
      </c>
      <c r="AC1916" s="16" t="b">
        <v>0</v>
      </c>
      <c r="AD1916" s="16" t="b">
        <v>0</v>
      </c>
      <c r="AE1916" s="16" t="b">
        <v>0</v>
      </c>
      <c r="AF1916" s="16" t="b">
        <v>0</v>
      </c>
      <c r="AG1916" s="16" t="b">
        <v>0</v>
      </c>
      <c r="AH1916" s="19" t="s">
        <v>101</v>
      </c>
      <c r="AI1916" s="25" t="s">
        <v>6407</v>
      </c>
      <c r="AO1916" s="40"/>
    </row>
    <row r="1917">
      <c r="A1917" s="9" t="s">
        <v>8937</v>
      </c>
      <c r="B1917" s="42" t="s">
        <v>8938</v>
      </c>
      <c r="C1917" s="48" t="s">
        <v>8939</v>
      </c>
      <c r="D1917" s="50" t="s">
        <v>8940</v>
      </c>
      <c r="E1917" s="12">
        <v>1.0</v>
      </c>
      <c r="F1917" s="13" t="s">
        <v>8941</v>
      </c>
      <c r="G1917" s="14" t="s">
        <v>8942</v>
      </c>
      <c r="H1917" s="15" t="b">
        <v>1</v>
      </c>
      <c r="I1917" s="16" t="b">
        <v>0</v>
      </c>
      <c r="J1917" s="16" t="b">
        <v>0</v>
      </c>
      <c r="K1917" s="16" t="b">
        <v>0</v>
      </c>
      <c r="L1917" s="17" t="b">
        <v>0</v>
      </c>
      <c r="M1917" s="18" t="s">
        <v>8943</v>
      </c>
      <c r="O1917" s="40"/>
      <c r="P1917" s="15" t="b">
        <v>1</v>
      </c>
      <c r="Q1917" s="22" t="b">
        <v>1</v>
      </c>
      <c r="R1917" s="23" t="b">
        <v>1</v>
      </c>
      <c r="X1917" s="39"/>
      <c r="AI1917" s="41"/>
      <c r="AO1917" s="40"/>
    </row>
    <row r="1918">
      <c r="A1918" s="9" t="s">
        <v>8944</v>
      </c>
      <c r="B1918" s="42" t="s">
        <v>8945</v>
      </c>
      <c r="C1918" s="11"/>
      <c r="D1918" s="50" t="s">
        <v>8946</v>
      </c>
      <c r="E1918" s="12">
        <v>12.0</v>
      </c>
      <c r="F1918" s="10"/>
      <c r="G1918" s="14" t="s">
        <v>8947</v>
      </c>
      <c r="H1918" s="15" t="b">
        <v>1</v>
      </c>
      <c r="I1918" s="16" t="b">
        <v>0</v>
      </c>
      <c r="J1918" s="16" t="b">
        <v>0</v>
      </c>
      <c r="K1918" s="16" t="b">
        <v>0</v>
      </c>
      <c r="L1918" s="17" t="b">
        <v>0</v>
      </c>
      <c r="M1918" s="18" t="s">
        <v>8948</v>
      </c>
      <c r="O1918" s="40"/>
      <c r="P1918" s="15" t="b">
        <v>1</v>
      </c>
      <c r="Q1918" s="22" t="b">
        <v>1</v>
      </c>
      <c r="R1918" s="17" t="b">
        <v>0</v>
      </c>
      <c r="X1918" s="39"/>
      <c r="AI1918" s="41"/>
      <c r="AO1918" s="40"/>
    </row>
    <row r="1919">
      <c r="A1919" s="30" t="s">
        <v>8949</v>
      </c>
      <c r="B1919" s="37"/>
      <c r="C1919" s="44" t="s">
        <v>8950</v>
      </c>
      <c r="D1919" s="33"/>
      <c r="E1919" s="34">
        <v>10.0</v>
      </c>
      <c r="F1919" s="35" t="s">
        <v>8951</v>
      </c>
      <c r="G1919" s="36" t="s">
        <v>8952</v>
      </c>
      <c r="H1919" s="21" t="b">
        <v>0</v>
      </c>
      <c r="I1919" s="16" t="b">
        <v>0</v>
      </c>
      <c r="J1919" s="16" t="b">
        <v>0</v>
      </c>
      <c r="K1919" s="16" t="b">
        <v>0</v>
      </c>
      <c r="L1919" s="23" t="b">
        <v>1</v>
      </c>
      <c r="M1919" s="18" t="s">
        <v>277</v>
      </c>
      <c r="N1919" s="37"/>
      <c r="O1919" s="38"/>
      <c r="P1919" s="21" t="b">
        <v>0</v>
      </c>
      <c r="Q1919" s="16" t="b">
        <v>0</v>
      </c>
      <c r="R1919" s="17" t="b">
        <v>0</v>
      </c>
      <c r="X1919" s="39"/>
      <c r="AI1919" s="41"/>
      <c r="AJ1919" s="27" t="b">
        <v>0</v>
      </c>
      <c r="AK1919" s="27" t="b">
        <v>0</v>
      </c>
      <c r="AL1919" s="27" t="b">
        <v>0</v>
      </c>
      <c r="AM1919" s="27" t="b">
        <v>0</v>
      </c>
      <c r="AN1919" s="27" t="b">
        <v>0</v>
      </c>
      <c r="AO1919" s="28" t="b">
        <v>0</v>
      </c>
      <c r="AP1919" s="27" t="b">
        <v>0</v>
      </c>
      <c r="AQ1919" s="27" t="b">
        <v>0</v>
      </c>
      <c r="AR1919" s="27" t="b">
        <v>0</v>
      </c>
      <c r="AS1919" s="27" t="b">
        <v>0</v>
      </c>
      <c r="AT1919" s="27" t="b">
        <v>0</v>
      </c>
      <c r="AU1919" s="27" t="b">
        <v>0</v>
      </c>
      <c r="AV1919" s="27" t="b">
        <v>0</v>
      </c>
      <c r="AW1919" s="27" t="b">
        <v>0</v>
      </c>
      <c r="AX1919" s="27" t="b">
        <v>0</v>
      </c>
      <c r="AY1919" s="27" t="b">
        <v>0</v>
      </c>
      <c r="AZ1919" s="29"/>
    </row>
    <row r="1920">
      <c r="A1920" s="9" t="s">
        <v>8953</v>
      </c>
      <c r="B1920" s="10"/>
      <c r="C1920" s="48" t="s">
        <v>8954</v>
      </c>
      <c r="E1920" s="12" t="s">
        <v>1439</v>
      </c>
      <c r="F1920" s="13" t="s">
        <v>8955</v>
      </c>
      <c r="G1920" s="14" t="s">
        <v>8956</v>
      </c>
      <c r="H1920" s="15" t="b">
        <v>1</v>
      </c>
      <c r="I1920" s="16" t="b">
        <v>0</v>
      </c>
      <c r="J1920" s="16" t="b">
        <v>0</v>
      </c>
      <c r="K1920" s="16" t="b">
        <v>0</v>
      </c>
      <c r="L1920" s="17" t="b">
        <v>0</v>
      </c>
      <c r="M1920" s="18" t="s">
        <v>8957</v>
      </c>
      <c r="N1920" s="19"/>
      <c r="O1920" s="20"/>
      <c r="P1920" s="21" t="b">
        <v>0</v>
      </c>
      <c r="Q1920" s="16" t="b">
        <v>0</v>
      </c>
      <c r="R1920" s="17" t="b">
        <v>0</v>
      </c>
      <c r="S1920" s="74"/>
      <c r="T1920" s="16"/>
      <c r="U1920" s="16"/>
      <c r="V1920" s="16"/>
      <c r="W1920" s="16"/>
      <c r="X1920" s="21"/>
      <c r="Y1920" s="16"/>
      <c r="Z1920" s="16"/>
      <c r="AA1920" s="16"/>
      <c r="AB1920" s="16"/>
      <c r="AC1920" s="16"/>
      <c r="AD1920" s="16"/>
      <c r="AE1920" s="16"/>
      <c r="AF1920" s="16"/>
      <c r="AG1920" s="16"/>
      <c r="AH1920" s="19"/>
      <c r="AI1920" s="25"/>
      <c r="AJ1920" s="27"/>
      <c r="AK1920" s="27"/>
      <c r="AL1920" s="27"/>
      <c r="AM1920" s="27"/>
      <c r="AN1920" s="27"/>
      <c r="AO1920" s="28"/>
      <c r="AP1920" s="27"/>
      <c r="AQ1920" s="27"/>
      <c r="AR1920" s="27"/>
      <c r="AS1920" s="27"/>
      <c r="AT1920" s="27"/>
      <c r="AU1920" s="27"/>
      <c r="AV1920" s="27"/>
      <c r="AW1920" s="27"/>
      <c r="AX1920" s="27"/>
      <c r="AY1920" s="27"/>
      <c r="AZ1920" s="29"/>
    </row>
    <row r="1921">
      <c r="A1921" s="30" t="s">
        <v>8958</v>
      </c>
      <c r="B1921" s="31" t="s">
        <v>8959</v>
      </c>
      <c r="C1921" s="44" t="s">
        <v>8960</v>
      </c>
      <c r="D1921" s="33"/>
      <c r="E1921" s="34">
        <v>1.0</v>
      </c>
      <c r="F1921" s="35"/>
      <c r="G1921" s="36" t="s">
        <v>8961</v>
      </c>
      <c r="H1921" s="21" t="b">
        <v>0</v>
      </c>
      <c r="I1921" s="16" t="b">
        <v>0</v>
      </c>
      <c r="J1921" s="16" t="b">
        <v>0</v>
      </c>
      <c r="K1921" s="16" t="b">
        <v>0</v>
      </c>
      <c r="L1921" s="23" t="b">
        <v>1</v>
      </c>
      <c r="M1921" s="18" t="s">
        <v>7959</v>
      </c>
      <c r="N1921" s="37"/>
      <c r="O1921" s="38"/>
      <c r="P1921" s="15" t="b">
        <v>1</v>
      </c>
      <c r="Q1921" s="22" t="b">
        <v>1</v>
      </c>
      <c r="R1921" s="23" t="b">
        <v>1</v>
      </c>
      <c r="X1921" s="39"/>
      <c r="AI1921" s="41"/>
      <c r="AJ1921" s="27" t="b">
        <v>0</v>
      </c>
      <c r="AK1921" s="27" t="b">
        <v>0</v>
      </c>
      <c r="AL1921" s="27" t="b">
        <v>0</v>
      </c>
      <c r="AM1921" s="27" t="b">
        <v>0</v>
      </c>
      <c r="AN1921" s="27" t="b">
        <v>0</v>
      </c>
      <c r="AO1921" s="28" t="b">
        <v>0</v>
      </c>
      <c r="AP1921" s="27" t="b">
        <v>0</v>
      </c>
      <c r="AQ1921" s="27" t="b">
        <v>0</v>
      </c>
      <c r="AR1921" s="27" t="b">
        <v>0</v>
      </c>
      <c r="AS1921" s="27" t="b">
        <v>0</v>
      </c>
      <c r="AT1921" s="27" t="b">
        <v>0</v>
      </c>
      <c r="AU1921" s="27" t="b">
        <v>0</v>
      </c>
      <c r="AV1921" s="27" t="b">
        <v>0</v>
      </c>
      <c r="AW1921" s="27" t="b">
        <v>0</v>
      </c>
      <c r="AX1921" s="27" t="b">
        <v>0</v>
      </c>
      <c r="AY1921" s="27" t="b">
        <v>0</v>
      </c>
      <c r="AZ1921" s="29"/>
    </row>
    <row r="1922">
      <c r="A1922" s="30" t="s">
        <v>8962</v>
      </c>
      <c r="B1922" s="31" t="s">
        <v>8963</v>
      </c>
      <c r="C1922" s="32"/>
      <c r="D1922" s="33"/>
      <c r="E1922" s="34">
        <v>1.0</v>
      </c>
      <c r="F1922" s="35"/>
      <c r="G1922" s="36" t="s">
        <v>8964</v>
      </c>
      <c r="H1922" s="21" t="b">
        <v>0</v>
      </c>
      <c r="I1922" s="16" t="b">
        <v>0</v>
      </c>
      <c r="J1922" s="16" t="b">
        <v>0</v>
      </c>
      <c r="K1922" s="16" t="b">
        <v>0</v>
      </c>
      <c r="L1922" s="23" t="b">
        <v>1</v>
      </c>
      <c r="M1922" s="18" t="s">
        <v>3676</v>
      </c>
      <c r="N1922" s="37"/>
      <c r="O1922" s="38"/>
      <c r="P1922" s="21" t="b">
        <v>0</v>
      </c>
      <c r="Q1922" s="22" t="b">
        <v>1</v>
      </c>
      <c r="R1922" s="23" t="b">
        <v>1</v>
      </c>
      <c r="X1922" s="39"/>
      <c r="AI1922" s="41"/>
      <c r="AJ1922" s="27" t="b">
        <v>0</v>
      </c>
      <c r="AK1922" s="27" t="b">
        <v>0</v>
      </c>
      <c r="AL1922" s="27" t="b">
        <v>0</v>
      </c>
      <c r="AM1922" s="27" t="b">
        <v>0</v>
      </c>
      <c r="AN1922" s="27" t="b">
        <v>0</v>
      </c>
      <c r="AO1922" s="28" t="b">
        <v>0</v>
      </c>
      <c r="AP1922" s="27" t="b">
        <v>0</v>
      </c>
      <c r="AQ1922" s="27" t="b">
        <v>0</v>
      </c>
      <c r="AR1922" s="27" t="b">
        <v>0</v>
      </c>
      <c r="AS1922" s="27" t="b">
        <v>0</v>
      </c>
      <c r="AT1922" s="27" t="b">
        <v>0</v>
      </c>
      <c r="AU1922" s="27" t="b">
        <v>0</v>
      </c>
      <c r="AV1922" s="27" t="b">
        <v>0</v>
      </c>
      <c r="AW1922" s="27" t="b">
        <v>0</v>
      </c>
      <c r="AX1922" s="27" t="b">
        <v>0</v>
      </c>
      <c r="AY1922" s="27" t="b">
        <v>0</v>
      </c>
      <c r="AZ1922" s="29"/>
    </row>
    <row r="1923">
      <c r="A1923" s="30" t="s">
        <v>8965</v>
      </c>
      <c r="B1923" s="31" t="s">
        <v>8966</v>
      </c>
      <c r="C1923" s="44" t="s">
        <v>8967</v>
      </c>
      <c r="D1923" s="33"/>
      <c r="E1923" s="34">
        <v>6.0</v>
      </c>
      <c r="F1923" s="35" t="s">
        <v>8968</v>
      </c>
      <c r="G1923" s="36" t="s">
        <v>3602</v>
      </c>
      <c r="H1923" s="21" t="b">
        <v>0</v>
      </c>
      <c r="I1923" s="16" t="b">
        <v>0</v>
      </c>
      <c r="J1923" s="16" t="b">
        <v>0</v>
      </c>
      <c r="K1923" s="16" t="b">
        <v>0</v>
      </c>
      <c r="L1923" s="23" t="b">
        <v>1</v>
      </c>
      <c r="M1923" s="18" t="s">
        <v>8969</v>
      </c>
      <c r="N1923" s="37"/>
      <c r="O1923" s="38"/>
      <c r="P1923" s="21" t="b">
        <v>0</v>
      </c>
      <c r="Q1923" s="16" t="b">
        <v>0</v>
      </c>
      <c r="R1923" s="23" t="b">
        <v>1</v>
      </c>
      <c r="X1923" s="39"/>
      <c r="AI1923" s="41"/>
      <c r="AJ1923" s="27" t="b">
        <v>0</v>
      </c>
      <c r="AK1923" s="27" t="b">
        <v>0</v>
      </c>
      <c r="AL1923" s="27" t="b">
        <v>0</v>
      </c>
      <c r="AM1923" s="27" t="b">
        <v>0</v>
      </c>
      <c r="AN1923" s="27" t="b">
        <v>0</v>
      </c>
      <c r="AO1923" s="28" t="b">
        <v>0</v>
      </c>
      <c r="AP1923" s="27" t="b">
        <v>0</v>
      </c>
      <c r="AQ1923" s="27" t="b">
        <v>0</v>
      </c>
      <c r="AR1923" s="27" t="b">
        <v>0</v>
      </c>
      <c r="AS1923" s="27" t="b">
        <v>0</v>
      </c>
      <c r="AT1923" s="27" t="b">
        <v>0</v>
      </c>
      <c r="AU1923" s="27" t="b">
        <v>0</v>
      </c>
      <c r="AV1923" s="27" t="b">
        <v>0</v>
      </c>
      <c r="AW1923" s="27" t="b">
        <v>0</v>
      </c>
      <c r="AX1923" s="27" t="b">
        <v>0</v>
      </c>
      <c r="AY1923" s="27" t="b">
        <v>0</v>
      </c>
      <c r="AZ1923" s="29"/>
    </row>
    <row r="1924">
      <c r="A1924" s="30" t="s">
        <v>8970</v>
      </c>
      <c r="B1924" s="37"/>
      <c r="C1924" s="44" t="s">
        <v>8971</v>
      </c>
      <c r="D1924" s="54" t="s">
        <v>8972</v>
      </c>
      <c r="E1924" s="34">
        <v>9.0</v>
      </c>
      <c r="F1924" s="35" t="s">
        <v>8973</v>
      </c>
      <c r="G1924" s="36" t="s">
        <v>8974</v>
      </c>
      <c r="H1924" s="21" t="b">
        <v>0</v>
      </c>
      <c r="I1924" s="16" t="b">
        <v>0</v>
      </c>
      <c r="J1924" s="16" t="b">
        <v>0</v>
      </c>
      <c r="K1924" s="16" t="b">
        <v>0</v>
      </c>
      <c r="L1924" s="23" t="b">
        <v>1</v>
      </c>
      <c r="M1924" s="18" t="s">
        <v>8975</v>
      </c>
      <c r="N1924" s="37"/>
      <c r="O1924" s="38"/>
      <c r="P1924" s="15" t="b">
        <v>1</v>
      </c>
      <c r="Q1924" s="16" t="b">
        <v>0</v>
      </c>
      <c r="R1924" s="17" t="b">
        <v>0</v>
      </c>
      <c r="X1924" s="39"/>
      <c r="AI1924" s="41"/>
      <c r="AJ1924" s="27" t="b">
        <v>0</v>
      </c>
      <c r="AK1924" s="27" t="b">
        <v>0</v>
      </c>
      <c r="AL1924" s="27" t="b">
        <v>0</v>
      </c>
      <c r="AM1924" s="27" t="b">
        <v>0</v>
      </c>
      <c r="AN1924" s="27" t="b">
        <v>0</v>
      </c>
      <c r="AO1924" s="28" t="b">
        <v>0</v>
      </c>
      <c r="AP1924" s="27" t="b">
        <v>0</v>
      </c>
      <c r="AQ1924" s="27" t="b">
        <v>0</v>
      </c>
      <c r="AR1924" s="27" t="b">
        <v>0</v>
      </c>
      <c r="AS1924" s="27" t="b">
        <v>0</v>
      </c>
      <c r="AT1924" s="27" t="b">
        <v>0</v>
      </c>
      <c r="AU1924" s="27" t="b">
        <v>0</v>
      </c>
      <c r="AV1924" s="27" t="b">
        <v>0</v>
      </c>
      <c r="AW1924" s="27" t="b">
        <v>0</v>
      </c>
      <c r="AX1924" s="27" t="b">
        <v>0</v>
      </c>
      <c r="AY1924" s="27" t="b">
        <v>0</v>
      </c>
      <c r="AZ1924" s="29"/>
    </row>
    <row r="1925">
      <c r="A1925" s="45" t="s">
        <v>8976</v>
      </c>
      <c r="B1925" s="37" t="s">
        <v>8977</v>
      </c>
      <c r="C1925" s="67"/>
      <c r="D1925" s="29"/>
      <c r="E1925" s="46">
        <v>2.0</v>
      </c>
      <c r="F1925" s="29"/>
      <c r="G1925" s="47" t="s">
        <v>8978</v>
      </c>
      <c r="H1925" s="21" t="b">
        <v>0</v>
      </c>
      <c r="I1925" s="16" t="b">
        <v>0</v>
      </c>
      <c r="J1925" s="22" t="b">
        <v>1</v>
      </c>
      <c r="K1925" s="16" t="b">
        <v>0</v>
      </c>
      <c r="L1925" s="17" t="b">
        <v>0</v>
      </c>
      <c r="M1925" s="18"/>
      <c r="O1925" s="40"/>
      <c r="P1925" s="66" t="b">
        <v>1</v>
      </c>
      <c r="Q1925" s="27" t="b">
        <v>0</v>
      </c>
      <c r="R1925" s="28" t="b">
        <v>0</v>
      </c>
      <c r="X1925" s="39"/>
      <c r="AI1925" s="41"/>
      <c r="AJ1925" s="63" t="b">
        <v>1</v>
      </c>
      <c r="AK1925" s="27" t="b">
        <v>0</v>
      </c>
      <c r="AL1925" s="27" t="b">
        <v>0</v>
      </c>
      <c r="AM1925" s="27" t="b">
        <v>0</v>
      </c>
      <c r="AN1925" s="27" t="b">
        <v>0</v>
      </c>
      <c r="AO1925" s="28" t="b">
        <v>0</v>
      </c>
      <c r="AP1925" s="27" t="b">
        <v>0</v>
      </c>
      <c r="AQ1925" s="27" t="b">
        <v>0</v>
      </c>
      <c r="AR1925" s="27" t="b">
        <v>0</v>
      </c>
      <c r="AS1925" s="27" t="b">
        <v>0</v>
      </c>
      <c r="AT1925" s="27" t="b">
        <v>0</v>
      </c>
      <c r="AU1925" s="27" t="b">
        <v>0</v>
      </c>
      <c r="AV1925" s="27" t="b">
        <v>0</v>
      </c>
      <c r="AW1925" s="27" t="b">
        <v>0</v>
      </c>
      <c r="AX1925" s="27" t="b">
        <v>0</v>
      </c>
      <c r="AY1925" s="27" t="b">
        <v>0</v>
      </c>
      <c r="AZ1925" s="68" t="s">
        <v>8979</v>
      </c>
    </row>
    <row r="1926">
      <c r="A1926" s="9" t="s">
        <v>8980</v>
      </c>
      <c r="B1926" s="10"/>
      <c r="C1926" s="48" t="s">
        <v>8981</v>
      </c>
      <c r="E1926" s="12">
        <v>12.0</v>
      </c>
      <c r="F1926" s="13" t="s">
        <v>8982</v>
      </c>
      <c r="G1926" s="14" t="s">
        <v>8983</v>
      </c>
      <c r="H1926" s="15" t="b">
        <v>1</v>
      </c>
      <c r="I1926" s="16" t="b">
        <v>0</v>
      </c>
      <c r="J1926" s="16" t="b">
        <v>0</v>
      </c>
      <c r="K1926" s="16" t="b">
        <v>0</v>
      </c>
      <c r="L1926" s="17" t="b">
        <v>0</v>
      </c>
      <c r="M1926" s="18" t="s">
        <v>1095</v>
      </c>
      <c r="N1926" s="19"/>
      <c r="O1926" s="20"/>
      <c r="P1926" s="15" t="b">
        <v>1</v>
      </c>
      <c r="Q1926" s="22" t="b">
        <v>1</v>
      </c>
      <c r="R1926" s="23" t="b">
        <v>1</v>
      </c>
      <c r="S1926" s="74"/>
      <c r="T1926" s="16"/>
      <c r="U1926" s="16"/>
      <c r="V1926" s="16"/>
      <c r="W1926" s="16"/>
      <c r="X1926" s="21"/>
      <c r="Y1926" s="16"/>
      <c r="Z1926" s="16"/>
      <c r="AA1926" s="16"/>
      <c r="AB1926" s="16"/>
      <c r="AC1926" s="16"/>
      <c r="AD1926" s="16"/>
      <c r="AE1926" s="16"/>
      <c r="AF1926" s="16"/>
      <c r="AG1926" s="16"/>
      <c r="AH1926" s="19"/>
      <c r="AI1926" s="25"/>
      <c r="AJ1926" s="27"/>
      <c r="AK1926" s="27"/>
      <c r="AL1926" s="27"/>
      <c r="AM1926" s="27"/>
      <c r="AN1926" s="27"/>
      <c r="AO1926" s="28"/>
      <c r="AP1926" s="27"/>
      <c r="AQ1926" s="27"/>
      <c r="AR1926" s="27"/>
      <c r="AS1926" s="27"/>
      <c r="AT1926" s="27"/>
      <c r="AU1926" s="27"/>
      <c r="AV1926" s="27"/>
      <c r="AW1926" s="27"/>
      <c r="AX1926" s="27"/>
      <c r="AY1926" s="27"/>
      <c r="AZ1926" s="29"/>
    </row>
    <row r="1927">
      <c r="A1927" s="9" t="s">
        <v>8984</v>
      </c>
      <c r="B1927" s="42" t="s">
        <v>8985</v>
      </c>
      <c r="C1927" s="48" t="s">
        <v>8986</v>
      </c>
      <c r="E1927" s="12">
        <v>2.0</v>
      </c>
      <c r="F1927" s="10"/>
      <c r="G1927" s="14" t="s">
        <v>8987</v>
      </c>
      <c r="H1927" s="15" t="b">
        <v>1</v>
      </c>
      <c r="I1927" s="16" t="b">
        <v>0</v>
      </c>
      <c r="J1927" s="16" t="b">
        <v>0</v>
      </c>
      <c r="K1927" s="16" t="b">
        <v>0</v>
      </c>
      <c r="L1927" s="17" t="b">
        <v>0</v>
      </c>
      <c r="M1927" s="18" t="s">
        <v>8988</v>
      </c>
      <c r="O1927" s="40"/>
      <c r="P1927" s="15" t="b">
        <v>1</v>
      </c>
      <c r="Q1927" s="16" t="b">
        <v>0</v>
      </c>
      <c r="R1927" s="23" t="b">
        <v>1</v>
      </c>
      <c r="X1927" s="39"/>
      <c r="AI1927" s="41"/>
      <c r="AO1927" s="40"/>
    </row>
    <row r="1928">
      <c r="A1928" s="9" t="s">
        <v>8989</v>
      </c>
      <c r="B1928" s="42" t="s">
        <v>8990</v>
      </c>
      <c r="C1928" s="11"/>
      <c r="E1928" s="12">
        <v>10.0</v>
      </c>
      <c r="F1928" s="10"/>
      <c r="G1928" s="14" t="s">
        <v>8991</v>
      </c>
      <c r="H1928" s="15" t="b">
        <v>1</v>
      </c>
      <c r="I1928" s="16" t="b">
        <v>0</v>
      </c>
      <c r="J1928" s="16" t="b">
        <v>0</v>
      </c>
      <c r="K1928" s="16" t="b">
        <v>0</v>
      </c>
      <c r="L1928" s="17" t="b">
        <v>0</v>
      </c>
      <c r="M1928" s="18" t="s">
        <v>25</v>
      </c>
      <c r="N1928" s="19"/>
      <c r="O1928" s="20"/>
      <c r="P1928" s="15" t="b">
        <v>1</v>
      </c>
      <c r="Q1928" s="16" t="b">
        <v>0</v>
      </c>
      <c r="R1928" s="17" t="b">
        <v>0</v>
      </c>
      <c r="S1928" s="74"/>
      <c r="T1928" s="16"/>
      <c r="U1928" s="16"/>
      <c r="V1928" s="16"/>
      <c r="W1928" s="16"/>
      <c r="X1928" s="21"/>
      <c r="Y1928" s="16"/>
      <c r="Z1928" s="16"/>
      <c r="AA1928" s="16"/>
      <c r="AB1928" s="16"/>
      <c r="AC1928" s="16"/>
      <c r="AD1928" s="16"/>
      <c r="AE1928" s="16"/>
      <c r="AF1928" s="16"/>
      <c r="AG1928" s="16"/>
      <c r="AH1928" s="19"/>
      <c r="AI1928" s="25"/>
      <c r="AJ1928" s="27"/>
      <c r="AK1928" s="27"/>
      <c r="AL1928" s="27"/>
      <c r="AM1928" s="27"/>
      <c r="AN1928" s="27"/>
      <c r="AO1928" s="28"/>
      <c r="AP1928" s="27"/>
      <c r="AQ1928" s="27"/>
      <c r="AR1928" s="27"/>
      <c r="AS1928" s="27"/>
      <c r="AT1928" s="27"/>
      <c r="AU1928" s="27"/>
      <c r="AV1928" s="27"/>
      <c r="AW1928" s="27"/>
      <c r="AX1928" s="27"/>
      <c r="AY1928" s="27"/>
      <c r="AZ1928" s="29"/>
    </row>
    <row r="1929">
      <c r="A1929" s="30" t="s">
        <v>8992</v>
      </c>
      <c r="B1929" s="31" t="s">
        <v>8993</v>
      </c>
      <c r="C1929" s="32"/>
      <c r="D1929" s="33"/>
      <c r="E1929" s="34">
        <v>400.0</v>
      </c>
      <c r="F1929" s="35"/>
      <c r="G1929" s="36" t="s">
        <v>8994</v>
      </c>
      <c r="H1929" s="21" t="b">
        <v>0</v>
      </c>
      <c r="I1929" s="16" t="b">
        <v>0</v>
      </c>
      <c r="J1929" s="16" t="b">
        <v>0</v>
      </c>
      <c r="K1929" s="16" t="b">
        <v>0</v>
      </c>
      <c r="L1929" s="23" t="b">
        <v>1</v>
      </c>
      <c r="M1929" s="18" t="s">
        <v>8995</v>
      </c>
      <c r="N1929" s="37"/>
      <c r="O1929" s="38"/>
      <c r="P1929" s="15" t="b">
        <v>1</v>
      </c>
      <c r="Q1929" s="22" t="b">
        <v>1</v>
      </c>
      <c r="R1929" s="23" t="b">
        <v>1</v>
      </c>
      <c r="X1929" s="39"/>
      <c r="AI1929" s="41"/>
      <c r="AJ1929" s="27" t="b">
        <v>0</v>
      </c>
      <c r="AK1929" s="27" t="b">
        <v>0</v>
      </c>
      <c r="AL1929" s="27" t="b">
        <v>0</v>
      </c>
      <c r="AM1929" s="27" t="b">
        <v>0</v>
      </c>
      <c r="AN1929" s="27" t="b">
        <v>0</v>
      </c>
      <c r="AO1929" s="28" t="b">
        <v>0</v>
      </c>
      <c r="AP1929" s="27" t="b">
        <v>0</v>
      </c>
      <c r="AQ1929" s="27" t="b">
        <v>0</v>
      </c>
      <c r="AR1929" s="27" t="b">
        <v>0</v>
      </c>
      <c r="AS1929" s="27" t="b">
        <v>0</v>
      </c>
      <c r="AT1929" s="27" t="b">
        <v>0</v>
      </c>
      <c r="AU1929" s="27" t="b">
        <v>0</v>
      </c>
      <c r="AV1929" s="27" t="b">
        <v>0</v>
      </c>
      <c r="AW1929" s="27" t="b">
        <v>0</v>
      </c>
      <c r="AX1929" s="27" t="b">
        <v>0</v>
      </c>
      <c r="AY1929" s="27" t="b">
        <v>0</v>
      </c>
      <c r="AZ1929" s="29"/>
    </row>
    <row r="1930">
      <c r="A1930" s="45" t="s">
        <v>8996</v>
      </c>
      <c r="B1930" s="45" t="s">
        <v>8997</v>
      </c>
      <c r="C1930" s="59"/>
      <c r="D1930" s="19"/>
      <c r="E1930" s="34" t="s">
        <v>8998</v>
      </c>
      <c r="F1930" s="45"/>
      <c r="G1930" s="57" t="s">
        <v>8999</v>
      </c>
      <c r="H1930" s="21" t="b">
        <v>0</v>
      </c>
      <c r="I1930" s="22" t="b">
        <v>1</v>
      </c>
      <c r="J1930" s="16" t="b">
        <v>0</v>
      </c>
      <c r="K1930" s="16" t="b">
        <v>0</v>
      </c>
      <c r="L1930" s="17" t="b">
        <v>0</v>
      </c>
      <c r="M1930" s="18"/>
      <c r="O1930" s="40"/>
      <c r="P1930" s="21" t="b">
        <v>0</v>
      </c>
      <c r="Q1930" s="16" t="b">
        <v>0</v>
      </c>
      <c r="R1930" s="23" t="b">
        <v>1</v>
      </c>
      <c r="S1930" s="75" t="b">
        <v>1</v>
      </c>
      <c r="T1930" s="22" t="b">
        <v>1</v>
      </c>
      <c r="U1930" s="22" t="b">
        <v>1</v>
      </c>
      <c r="V1930" s="16" t="b">
        <v>0</v>
      </c>
      <c r="W1930" s="16" t="b">
        <v>0</v>
      </c>
      <c r="X1930" s="21" t="b">
        <v>0</v>
      </c>
      <c r="Y1930" s="22" t="b">
        <v>1</v>
      </c>
      <c r="Z1930" s="16" t="b">
        <v>0</v>
      </c>
      <c r="AA1930" s="22" t="b">
        <v>1</v>
      </c>
      <c r="AB1930" s="22" t="b">
        <v>1</v>
      </c>
      <c r="AC1930" s="16" t="b">
        <v>0</v>
      </c>
      <c r="AD1930" s="16" t="b">
        <v>0</v>
      </c>
      <c r="AE1930" s="16" t="b">
        <v>0</v>
      </c>
      <c r="AF1930" s="16" t="b">
        <v>0</v>
      </c>
      <c r="AG1930" s="16" t="b">
        <v>0</v>
      </c>
      <c r="AH1930" s="19" t="s">
        <v>101</v>
      </c>
      <c r="AI1930" s="25" t="s">
        <v>9000</v>
      </c>
      <c r="AO1930" s="40"/>
    </row>
    <row r="1931">
      <c r="A1931" s="9" t="s">
        <v>9001</v>
      </c>
      <c r="B1931" s="42" t="s">
        <v>9002</v>
      </c>
      <c r="C1931" s="48" t="s">
        <v>9003</v>
      </c>
      <c r="E1931" s="12">
        <v>14.0</v>
      </c>
      <c r="F1931" s="13" t="s">
        <v>9004</v>
      </c>
      <c r="G1931" s="14" t="s">
        <v>1703</v>
      </c>
      <c r="H1931" s="15" t="b">
        <v>1</v>
      </c>
      <c r="I1931" s="16" t="b">
        <v>0</v>
      </c>
      <c r="J1931" s="16" t="b">
        <v>0</v>
      </c>
      <c r="K1931" s="16" t="b">
        <v>0</v>
      </c>
      <c r="L1931" s="17" t="b">
        <v>0</v>
      </c>
      <c r="M1931" s="18" t="s">
        <v>9005</v>
      </c>
      <c r="O1931" s="40"/>
      <c r="P1931" s="21" t="b">
        <v>0</v>
      </c>
      <c r="Q1931" s="22" t="b">
        <v>1</v>
      </c>
      <c r="R1931" s="17" t="b">
        <v>0</v>
      </c>
      <c r="X1931" s="39"/>
      <c r="AI1931" s="41"/>
      <c r="AO1931" s="40"/>
    </row>
    <row r="1932">
      <c r="A1932" s="9" t="s">
        <v>9006</v>
      </c>
      <c r="B1932" s="42" t="s">
        <v>9007</v>
      </c>
      <c r="C1932" s="48" t="s">
        <v>9008</v>
      </c>
      <c r="E1932" s="12">
        <v>3.0</v>
      </c>
      <c r="F1932" s="13" t="s">
        <v>9009</v>
      </c>
      <c r="G1932" s="14" t="s">
        <v>9010</v>
      </c>
      <c r="H1932" s="15" t="b">
        <v>1</v>
      </c>
      <c r="I1932" s="16" t="b">
        <v>0</v>
      </c>
      <c r="J1932" s="16" t="b">
        <v>0</v>
      </c>
      <c r="K1932" s="16" t="b">
        <v>0</v>
      </c>
      <c r="L1932" s="17" t="b">
        <v>0</v>
      </c>
      <c r="M1932" s="18" t="s">
        <v>9011</v>
      </c>
      <c r="O1932" s="40"/>
      <c r="P1932" s="15" t="b">
        <v>1</v>
      </c>
      <c r="Q1932" s="22" t="b">
        <v>1</v>
      </c>
      <c r="R1932" s="23" t="b">
        <v>1</v>
      </c>
      <c r="X1932" s="39"/>
      <c r="AI1932" s="41"/>
      <c r="AO1932" s="40"/>
    </row>
    <row r="1933">
      <c r="A1933" s="9" t="s">
        <v>9012</v>
      </c>
      <c r="B1933" s="10"/>
      <c r="C1933" s="48" t="s">
        <v>9013</v>
      </c>
      <c r="E1933" s="12" t="s">
        <v>2886</v>
      </c>
      <c r="F1933" s="10"/>
      <c r="G1933" s="14" t="s">
        <v>9014</v>
      </c>
      <c r="H1933" s="15" t="b">
        <v>1</v>
      </c>
      <c r="I1933" s="16" t="b">
        <v>0</v>
      </c>
      <c r="J1933" s="16" t="b">
        <v>0</v>
      </c>
      <c r="K1933" s="16" t="b">
        <v>0</v>
      </c>
      <c r="L1933" s="17" t="b">
        <v>0</v>
      </c>
      <c r="M1933" s="18" t="s">
        <v>216</v>
      </c>
      <c r="O1933" s="40"/>
      <c r="P1933" s="21" t="b">
        <v>0</v>
      </c>
      <c r="Q1933" s="16" t="b">
        <v>0</v>
      </c>
      <c r="R1933" s="17" t="b">
        <v>0</v>
      </c>
      <c r="X1933" s="39"/>
      <c r="AI1933" s="41"/>
      <c r="AO1933" s="40"/>
    </row>
    <row r="1934">
      <c r="A1934" s="45" t="s">
        <v>9015</v>
      </c>
      <c r="B1934" s="37"/>
      <c r="C1934" s="32" t="s">
        <v>9016</v>
      </c>
      <c r="D1934" s="33"/>
      <c r="E1934" s="46">
        <v>1.0</v>
      </c>
      <c r="F1934" s="58" t="s">
        <v>9017</v>
      </c>
      <c r="G1934" s="47" t="s">
        <v>5145</v>
      </c>
      <c r="H1934" s="21" t="b">
        <v>0</v>
      </c>
      <c r="I1934" s="16" t="b">
        <v>0</v>
      </c>
      <c r="J1934" s="16" t="b">
        <v>0</v>
      </c>
      <c r="K1934" s="22" t="b">
        <v>1</v>
      </c>
      <c r="L1934" s="17" t="b">
        <v>0</v>
      </c>
      <c r="M1934" s="18"/>
      <c r="N1934" s="37" t="s">
        <v>136</v>
      </c>
      <c r="O1934" s="38" t="s">
        <v>9018</v>
      </c>
      <c r="P1934" s="26" t="b">
        <v>0</v>
      </c>
      <c r="Q1934" s="27" t="b">
        <v>0</v>
      </c>
      <c r="R1934" s="28" t="b">
        <v>0</v>
      </c>
      <c r="X1934" s="39"/>
      <c r="AI1934" s="41"/>
      <c r="AJ1934" s="27" t="b">
        <v>0</v>
      </c>
      <c r="AK1934" s="27" t="b">
        <v>0</v>
      </c>
      <c r="AL1934" s="27" t="b">
        <v>0</v>
      </c>
      <c r="AM1934" s="27" t="b">
        <v>0</v>
      </c>
      <c r="AN1934" s="27" t="b">
        <v>0</v>
      </c>
      <c r="AO1934" s="28" t="b">
        <v>0</v>
      </c>
      <c r="AP1934" s="27" t="b">
        <v>0</v>
      </c>
      <c r="AQ1934" s="27" t="b">
        <v>0</v>
      </c>
      <c r="AR1934" s="27" t="b">
        <v>0</v>
      </c>
      <c r="AS1934" s="27" t="b">
        <v>0</v>
      </c>
      <c r="AT1934" s="27" t="b">
        <v>0</v>
      </c>
      <c r="AU1934" s="27" t="b">
        <v>0</v>
      </c>
      <c r="AV1934" s="27" t="b">
        <v>0</v>
      </c>
      <c r="AW1934" s="27" t="b">
        <v>0</v>
      </c>
      <c r="AX1934" s="27" t="b">
        <v>0</v>
      </c>
      <c r="AY1934" s="27" t="b">
        <v>0</v>
      </c>
      <c r="AZ1934" s="29"/>
    </row>
    <row r="1935">
      <c r="A1935" s="30" t="s">
        <v>9019</v>
      </c>
      <c r="B1935" s="31" t="s">
        <v>9020</v>
      </c>
      <c r="C1935" s="44" t="s">
        <v>9021</v>
      </c>
      <c r="D1935" s="33"/>
      <c r="E1935" s="34">
        <v>50.0</v>
      </c>
      <c r="F1935" s="35" t="s">
        <v>9022</v>
      </c>
      <c r="G1935" s="36" t="s">
        <v>9023</v>
      </c>
      <c r="H1935" s="21" t="b">
        <v>0</v>
      </c>
      <c r="I1935" s="16" t="b">
        <v>0</v>
      </c>
      <c r="J1935" s="16" t="b">
        <v>0</v>
      </c>
      <c r="K1935" s="16" t="b">
        <v>0</v>
      </c>
      <c r="L1935" s="23" t="b">
        <v>1</v>
      </c>
      <c r="M1935" s="18" t="s">
        <v>9024</v>
      </c>
      <c r="N1935" s="37"/>
      <c r="O1935" s="38"/>
      <c r="P1935" s="21" t="b">
        <v>0</v>
      </c>
      <c r="Q1935" s="22" t="b">
        <v>1</v>
      </c>
      <c r="R1935" s="17" t="b">
        <v>0</v>
      </c>
      <c r="X1935" s="39"/>
      <c r="AI1935" s="41"/>
      <c r="AJ1935" s="27" t="b">
        <v>0</v>
      </c>
      <c r="AK1935" s="27" t="b">
        <v>0</v>
      </c>
      <c r="AL1935" s="27" t="b">
        <v>0</v>
      </c>
      <c r="AM1935" s="27" t="b">
        <v>0</v>
      </c>
      <c r="AN1935" s="27" t="b">
        <v>0</v>
      </c>
      <c r="AO1935" s="28" t="b">
        <v>0</v>
      </c>
      <c r="AP1935" s="27" t="b">
        <v>0</v>
      </c>
      <c r="AQ1935" s="27" t="b">
        <v>0</v>
      </c>
      <c r="AR1935" s="27" t="b">
        <v>0</v>
      </c>
      <c r="AS1935" s="27" t="b">
        <v>0</v>
      </c>
      <c r="AT1935" s="27" t="b">
        <v>0</v>
      </c>
      <c r="AU1935" s="27" t="b">
        <v>0</v>
      </c>
      <c r="AV1935" s="27" t="b">
        <v>0</v>
      </c>
      <c r="AW1935" s="27" t="b">
        <v>0</v>
      </c>
      <c r="AX1935" s="27" t="b">
        <v>0</v>
      </c>
      <c r="AY1935" s="27" t="b">
        <v>0</v>
      </c>
      <c r="AZ1935" s="29"/>
    </row>
    <row r="1936">
      <c r="A1936" s="45" t="s">
        <v>9025</v>
      </c>
      <c r="B1936" s="45"/>
      <c r="C1936" s="59"/>
      <c r="D1936" s="56" t="s">
        <v>9026</v>
      </c>
      <c r="E1936" s="34">
        <v>10.0</v>
      </c>
      <c r="F1936" s="45"/>
      <c r="G1936" s="57" t="s">
        <v>3383</v>
      </c>
      <c r="H1936" s="21" t="b">
        <v>0</v>
      </c>
      <c r="I1936" s="22" t="b">
        <v>1</v>
      </c>
      <c r="J1936" s="16" t="b">
        <v>0</v>
      </c>
      <c r="K1936" s="16" t="b">
        <v>0</v>
      </c>
      <c r="L1936" s="17" t="b">
        <v>0</v>
      </c>
      <c r="M1936" s="18"/>
      <c r="O1936" s="40"/>
      <c r="P1936" s="21" t="b">
        <v>0</v>
      </c>
      <c r="Q1936" s="16" t="b">
        <v>0</v>
      </c>
      <c r="R1936" s="17" t="b">
        <v>0</v>
      </c>
      <c r="S1936" s="74" t="b">
        <v>0</v>
      </c>
      <c r="T1936" s="16" t="b">
        <v>0</v>
      </c>
      <c r="U1936" s="22" t="b">
        <v>1</v>
      </c>
      <c r="V1936" s="22" t="b">
        <v>1</v>
      </c>
      <c r="W1936" s="16" t="b">
        <v>0</v>
      </c>
      <c r="X1936" s="21" t="b">
        <v>0</v>
      </c>
      <c r="Y1936" s="22" t="b">
        <v>1</v>
      </c>
      <c r="Z1936" s="16" t="b">
        <v>0</v>
      </c>
      <c r="AA1936" s="16" t="b">
        <v>0</v>
      </c>
      <c r="AB1936" s="16" t="b">
        <v>0</v>
      </c>
      <c r="AC1936" s="16" t="b">
        <v>0</v>
      </c>
      <c r="AD1936" s="16" t="b">
        <v>0</v>
      </c>
      <c r="AE1936" s="16" t="b">
        <v>0</v>
      </c>
      <c r="AF1936" s="16" t="b">
        <v>0</v>
      </c>
      <c r="AG1936" s="16" t="b">
        <v>0</v>
      </c>
      <c r="AH1936" s="19" t="s">
        <v>101</v>
      </c>
      <c r="AI1936" s="25" t="s">
        <v>9027</v>
      </c>
      <c r="AO1936" s="40"/>
    </row>
    <row r="1937">
      <c r="A1937" s="9" t="s">
        <v>9028</v>
      </c>
      <c r="B1937" s="10"/>
      <c r="C1937" s="11"/>
      <c r="E1937" s="12" t="s">
        <v>287</v>
      </c>
      <c r="F1937" s="10"/>
      <c r="G1937" s="14" t="s">
        <v>9029</v>
      </c>
      <c r="H1937" s="15" t="b">
        <v>1</v>
      </c>
      <c r="I1937" s="16" t="b">
        <v>0</v>
      </c>
      <c r="J1937" s="16" t="b">
        <v>0</v>
      </c>
      <c r="K1937" s="16" t="b">
        <v>0</v>
      </c>
      <c r="L1937" s="17" t="b">
        <v>0</v>
      </c>
      <c r="M1937" s="18" t="s">
        <v>6163</v>
      </c>
      <c r="O1937" s="40"/>
      <c r="P1937" s="15" t="b">
        <v>1</v>
      </c>
      <c r="Q1937" s="16" t="b">
        <v>0</v>
      </c>
      <c r="R1937" s="23" t="b">
        <v>1</v>
      </c>
      <c r="X1937" s="39"/>
      <c r="AI1937" s="41"/>
      <c r="AO1937" s="40"/>
    </row>
    <row r="1938">
      <c r="A1938" s="9" t="s">
        <v>9030</v>
      </c>
      <c r="B1938" s="42" t="s">
        <v>9031</v>
      </c>
      <c r="C1938" s="48" t="s">
        <v>9032</v>
      </c>
      <c r="E1938" s="12">
        <v>1.0</v>
      </c>
      <c r="F1938" s="10"/>
      <c r="G1938" s="14" t="s">
        <v>9033</v>
      </c>
      <c r="H1938" s="15" t="b">
        <v>1</v>
      </c>
      <c r="I1938" s="16" t="b">
        <v>0</v>
      </c>
      <c r="J1938" s="16" t="b">
        <v>0</v>
      </c>
      <c r="K1938" s="16" t="b">
        <v>0</v>
      </c>
      <c r="L1938" s="17" t="b">
        <v>0</v>
      </c>
      <c r="M1938" s="18" t="s">
        <v>3593</v>
      </c>
      <c r="O1938" s="40"/>
      <c r="P1938" s="15" t="b">
        <v>1</v>
      </c>
      <c r="Q1938" s="16" t="b">
        <v>0</v>
      </c>
      <c r="R1938" s="17" t="b">
        <v>0</v>
      </c>
      <c r="X1938" s="39"/>
      <c r="AI1938" s="41"/>
      <c r="AO1938" s="40"/>
    </row>
    <row r="1939">
      <c r="A1939" s="45" t="s">
        <v>9034</v>
      </c>
      <c r="B1939" s="45"/>
      <c r="C1939" s="55" t="s">
        <v>9035</v>
      </c>
      <c r="D1939" s="19"/>
      <c r="E1939" s="34" t="s">
        <v>9036</v>
      </c>
      <c r="F1939" s="56" t="s">
        <v>9037</v>
      </c>
      <c r="G1939" s="57" t="s">
        <v>9038</v>
      </c>
      <c r="H1939" s="21" t="b">
        <v>0</v>
      </c>
      <c r="I1939" s="22" t="b">
        <v>1</v>
      </c>
      <c r="J1939" s="16" t="b">
        <v>0</v>
      </c>
      <c r="K1939" s="16" t="b">
        <v>0</v>
      </c>
      <c r="L1939" s="17" t="b">
        <v>0</v>
      </c>
      <c r="M1939" s="18"/>
      <c r="O1939" s="40"/>
      <c r="P1939" s="21" t="b">
        <v>0</v>
      </c>
      <c r="Q1939" s="16" t="b">
        <v>0</v>
      </c>
      <c r="R1939" s="17" t="b">
        <v>0</v>
      </c>
      <c r="S1939" s="75" t="b">
        <v>1</v>
      </c>
      <c r="T1939" s="22" t="b">
        <v>1</v>
      </c>
      <c r="U1939" s="16" t="b">
        <v>0</v>
      </c>
      <c r="V1939" s="16" t="b">
        <v>0</v>
      </c>
      <c r="W1939" s="16" t="b">
        <v>0</v>
      </c>
      <c r="X1939" s="15" t="b">
        <v>1</v>
      </c>
      <c r="Y1939" s="16" t="b">
        <v>0</v>
      </c>
      <c r="Z1939" s="16" t="b">
        <v>0</v>
      </c>
      <c r="AA1939" s="22" t="b">
        <v>1</v>
      </c>
      <c r="AB1939" s="16" t="b">
        <v>0</v>
      </c>
      <c r="AC1939" s="16" t="b">
        <v>0</v>
      </c>
      <c r="AD1939" s="16" t="b">
        <v>0</v>
      </c>
      <c r="AE1939" s="16" t="b">
        <v>0</v>
      </c>
      <c r="AF1939" s="16" t="b">
        <v>0</v>
      </c>
      <c r="AG1939" s="16" t="b">
        <v>0</v>
      </c>
      <c r="AH1939" s="19" t="s">
        <v>101</v>
      </c>
      <c r="AI1939" s="25" t="s">
        <v>9039</v>
      </c>
      <c r="AO1939" s="40"/>
    </row>
    <row r="1940">
      <c r="A1940" s="9" t="s">
        <v>9040</v>
      </c>
      <c r="B1940" s="10"/>
      <c r="C1940" s="48" t="s">
        <v>9041</v>
      </c>
      <c r="E1940" s="12">
        <v>1.0</v>
      </c>
      <c r="F1940" s="13" t="s">
        <v>9042</v>
      </c>
      <c r="G1940" s="14" t="s">
        <v>9043</v>
      </c>
      <c r="H1940" s="15" t="b">
        <v>1</v>
      </c>
      <c r="I1940" s="16" t="b">
        <v>0</v>
      </c>
      <c r="J1940" s="16" t="b">
        <v>0</v>
      </c>
      <c r="K1940" s="16" t="b">
        <v>0</v>
      </c>
      <c r="L1940" s="17" t="b">
        <v>0</v>
      </c>
      <c r="M1940" s="18" t="s">
        <v>9044</v>
      </c>
      <c r="O1940" s="40"/>
      <c r="P1940" s="21" t="b">
        <v>0</v>
      </c>
      <c r="Q1940" s="16" t="b">
        <v>0</v>
      </c>
      <c r="R1940" s="17" t="b">
        <v>0</v>
      </c>
      <c r="X1940" s="39"/>
      <c r="AI1940" s="41"/>
      <c r="AO1940" s="40"/>
    </row>
    <row r="1941">
      <c r="A1941" s="9" t="s">
        <v>9045</v>
      </c>
      <c r="B1941" s="42" t="s">
        <v>9046</v>
      </c>
      <c r="C1941" s="48" t="s">
        <v>9047</v>
      </c>
      <c r="E1941" s="12">
        <v>1.0</v>
      </c>
      <c r="F1941" s="13" t="s">
        <v>9048</v>
      </c>
      <c r="G1941" s="14" t="s">
        <v>9049</v>
      </c>
      <c r="H1941" s="15" t="b">
        <v>1</v>
      </c>
      <c r="I1941" s="16" t="b">
        <v>0</v>
      </c>
      <c r="J1941" s="16" t="b">
        <v>0</v>
      </c>
      <c r="K1941" s="16" t="b">
        <v>0</v>
      </c>
      <c r="L1941" s="17" t="b">
        <v>0</v>
      </c>
      <c r="M1941" s="18" t="s">
        <v>9050</v>
      </c>
      <c r="N1941" s="19"/>
      <c r="O1941" s="20"/>
      <c r="P1941" s="15" t="b">
        <v>1</v>
      </c>
      <c r="Q1941" s="16" t="b">
        <v>0</v>
      </c>
      <c r="R1941" s="23" t="b">
        <v>1</v>
      </c>
      <c r="S1941" s="74"/>
      <c r="T1941" s="16"/>
      <c r="U1941" s="16"/>
      <c r="V1941" s="16"/>
      <c r="W1941" s="16"/>
      <c r="X1941" s="21"/>
      <c r="Y1941" s="16"/>
      <c r="Z1941" s="16"/>
      <c r="AA1941" s="16"/>
      <c r="AB1941" s="16"/>
      <c r="AC1941" s="16"/>
      <c r="AD1941" s="16"/>
      <c r="AE1941" s="16"/>
      <c r="AF1941" s="16"/>
      <c r="AG1941" s="16"/>
      <c r="AH1941" s="19"/>
      <c r="AI1941" s="25"/>
      <c r="AJ1941" s="27"/>
      <c r="AK1941" s="27"/>
      <c r="AL1941" s="27"/>
      <c r="AM1941" s="27"/>
      <c r="AN1941" s="27"/>
      <c r="AO1941" s="28"/>
      <c r="AP1941" s="27"/>
      <c r="AQ1941" s="27"/>
      <c r="AR1941" s="27"/>
      <c r="AS1941" s="27"/>
      <c r="AT1941" s="27"/>
      <c r="AU1941" s="27"/>
      <c r="AV1941" s="27"/>
      <c r="AW1941" s="27"/>
      <c r="AX1941" s="27"/>
      <c r="AY1941" s="27"/>
      <c r="AZ1941" s="29"/>
    </row>
    <row r="1942">
      <c r="A1942" s="9" t="s">
        <v>9051</v>
      </c>
      <c r="B1942" s="10"/>
      <c r="C1942" s="48" t="s">
        <v>9052</v>
      </c>
      <c r="E1942" s="12">
        <v>33.0</v>
      </c>
      <c r="F1942" s="13" t="s">
        <v>9053</v>
      </c>
      <c r="G1942" s="14" t="s">
        <v>9054</v>
      </c>
      <c r="H1942" s="15" t="b">
        <v>1</v>
      </c>
      <c r="I1942" s="16" t="b">
        <v>0</v>
      </c>
      <c r="J1942" s="16" t="b">
        <v>0</v>
      </c>
      <c r="K1942" s="16" t="b">
        <v>0</v>
      </c>
      <c r="L1942" s="17" t="b">
        <v>0</v>
      </c>
      <c r="M1942" s="18" t="s">
        <v>248</v>
      </c>
      <c r="O1942" s="40"/>
      <c r="P1942" s="15" t="b">
        <v>1</v>
      </c>
      <c r="Q1942" s="22" t="b">
        <v>1</v>
      </c>
      <c r="R1942" s="17" t="b">
        <v>0</v>
      </c>
      <c r="X1942" s="39"/>
      <c r="AI1942" s="41"/>
      <c r="AO1942" s="40"/>
    </row>
    <row r="1943">
      <c r="A1943" s="9" t="s">
        <v>9055</v>
      </c>
      <c r="B1943" s="42" t="s">
        <v>9056</v>
      </c>
      <c r="C1943" s="11"/>
      <c r="E1943" s="12">
        <v>30.0</v>
      </c>
      <c r="F1943" s="10"/>
      <c r="G1943" s="14" t="s">
        <v>9057</v>
      </c>
      <c r="H1943" s="15" t="b">
        <v>1</v>
      </c>
      <c r="I1943" s="16" t="b">
        <v>0</v>
      </c>
      <c r="J1943" s="16" t="b">
        <v>0</v>
      </c>
      <c r="K1943" s="16" t="b">
        <v>0</v>
      </c>
      <c r="L1943" s="17" t="b">
        <v>0</v>
      </c>
      <c r="M1943" s="18" t="s">
        <v>1095</v>
      </c>
      <c r="O1943" s="40"/>
      <c r="P1943" s="15" t="b">
        <v>1</v>
      </c>
      <c r="Q1943" s="16" t="b">
        <v>0</v>
      </c>
      <c r="R1943" s="23" t="b">
        <v>1</v>
      </c>
      <c r="X1943" s="39"/>
      <c r="AI1943" s="41"/>
      <c r="AO1943" s="40"/>
    </row>
    <row r="1944">
      <c r="A1944" s="9" t="s">
        <v>9058</v>
      </c>
      <c r="B1944" s="10"/>
      <c r="C1944" s="11"/>
      <c r="E1944" s="12" t="s">
        <v>9059</v>
      </c>
      <c r="F1944" s="10"/>
      <c r="G1944" s="14" t="s">
        <v>9059</v>
      </c>
      <c r="H1944" s="15" t="b">
        <v>1</v>
      </c>
      <c r="I1944" s="16" t="b">
        <v>0</v>
      </c>
      <c r="J1944" s="16" t="b">
        <v>0</v>
      </c>
      <c r="K1944" s="16" t="b">
        <v>0</v>
      </c>
      <c r="L1944" s="17" t="b">
        <v>0</v>
      </c>
      <c r="M1944" s="18" t="s">
        <v>9060</v>
      </c>
      <c r="O1944" s="40"/>
      <c r="P1944" s="21" t="b">
        <v>0</v>
      </c>
      <c r="Q1944" s="16" t="b">
        <v>0</v>
      </c>
      <c r="R1944" s="17" t="b">
        <v>0</v>
      </c>
      <c r="X1944" s="39"/>
      <c r="AI1944" s="41"/>
      <c r="AO1944" s="40"/>
    </row>
    <row r="1945">
      <c r="A1945" s="30" t="s">
        <v>9061</v>
      </c>
      <c r="B1945" s="37"/>
      <c r="C1945" s="32"/>
      <c r="D1945" s="54" t="s">
        <v>9062</v>
      </c>
      <c r="E1945" s="34">
        <v>10000.0</v>
      </c>
      <c r="F1945" s="35"/>
      <c r="G1945" s="36" t="s">
        <v>9063</v>
      </c>
      <c r="H1945" s="21" t="b">
        <v>0</v>
      </c>
      <c r="I1945" s="16" t="b">
        <v>0</v>
      </c>
      <c r="J1945" s="16" t="b">
        <v>0</v>
      </c>
      <c r="K1945" s="16" t="b">
        <v>0</v>
      </c>
      <c r="L1945" s="23" t="b">
        <v>1</v>
      </c>
      <c r="M1945" s="18" t="s">
        <v>270</v>
      </c>
      <c r="N1945" s="37"/>
      <c r="O1945" s="38"/>
      <c r="P1945" s="21" t="b">
        <v>0</v>
      </c>
      <c r="Q1945" s="16" t="b">
        <v>0</v>
      </c>
      <c r="R1945" s="23" t="b">
        <v>1</v>
      </c>
      <c r="X1945" s="39"/>
      <c r="AI1945" s="41"/>
      <c r="AJ1945" s="27" t="b">
        <v>0</v>
      </c>
      <c r="AK1945" s="27" t="b">
        <v>0</v>
      </c>
      <c r="AL1945" s="27" t="b">
        <v>0</v>
      </c>
      <c r="AM1945" s="27" t="b">
        <v>0</v>
      </c>
      <c r="AN1945" s="27" t="b">
        <v>0</v>
      </c>
      <c r="AO1945" s="28" t="b">
        <v>0</v>
      </c>
      <c r="AP1945" s="27" t="b">
        <v>0</v>
      </c>
      <c r="AQ1945" s="27" t="b">
        <v>0</v>
      </c>
      <c r="AR1945" s="27" t="b">
        <v>0</v>
      </c>
      <c r="AS1945" s="27" t="b">
        <v>0</v>
      </c>
      <c r="AT1945" s="27" t="b">
        <v>0</v>
      </c>
      <c r="AU1945" s="27" t="b">
        <v>0</v>
      </c>
      <c r="AV1945" s="27" t="b">
        <v>0</v>
      </c>
      <c r="AW1945" s="27" t="b">
        <v>0</v>
      </c>
      <c r="AX1945" s="27" t="b">
        <v>0</v>
      </c>
      <c r="AY1945" s="27" t="b">
        <v>0</v>
      </c>
      <c r="AZ1945" s="29"/>
    </row>
    <row r="1946">
      <c r="A1946" s="30" t="s">
        <v>9064</v>
      </c>
      <c r="B1946" s="37"/>
      <c r="C1946" s="32"/>
      <c r="D1946" s="54" t="s">
        <v>9065</v>
      </c>
      <c r="E1946" s="34" t="s">
        <v>3305</v>
      </c>
      <c r="F1946" s="35" t="s">
        <v>9066</v>
      </c>
      <c r="G1946" s="36" t="s">
        <v>9067</v>
      </c>
      <c r="H1946" s="21" t="b">
        <v>0</v>
      </c>
      <c r="I1946" s="16" t="b">
        <v>0</v>
      </c>
      <c r="J1946" s="16" t="b">
        <v>0</v>
      </c>
      <c r="K1946" s="16" t="b">
        <v>0</v>
      </c>
      <c r="L1946" s="23" t="b">
        <v>1</v>
      </c>
      <c r="M1946" s="18" t="s">
        <v>9068</v>
      </c>
      <c r="N1946" s="37"/>
      <c r="O1946" s="38"/>
      <c r="P1946" s="15" t="b">
        <v>1</v>
      </c>
      <c r="Q1946" s="16" t="b">
        <v>0</v>
      </c>
      <c r="R1946" s="17" t="b">
        <v>0</v>
      </c>
      <c r="X1946" s="39"/>
      <c r="AI1946" s="41"/>
      <c r="AJ1946" s="27" t="b">
        <v>0</v>
      </c>
      <c r="AK1946" s="27" t="b">
        <v>0</v>
      </c>
      <c r="AL1946" s="27" t="b">
        <v>0</v>
      </c>
      <c r="AM1946" s="27" t="b">
        <v>0</v>
      </c>
      <c r="AN1946" s="27" t="b">
        <v>0</v>
      </c>
      <c r="AO1946" s="28" t="b">
        <v>0</v>
      </c>
      <c r="AP1946" s="27" t="b">
        <v>0</v>
      </c>
      <c r="AQ1946" s="27" t="b">
        <v>0</v>
      </c>
      <c r="AR1946" s="27" t="b">
        <v>0</v>
      </c>
      <c r="AS1946" s="27" t="b">
        <v>0</v>
      </c>
      <c r="AT1946" s="27" t="b">
        <v>0</v>
      </c>
      <c r="AU1946" s="27" t="b">
        <v>0</v>
      </c>
      <c r="AV1946" s="27" t="b">
        <v>0</v>
      </c>
      <c r="AW1946" s="27" t="b">
        <v>0</v>
      </c>
      <c r="AX1946" s="27" t="b">
        <v>0</v>
      </c>
      <c r="AY1946" s="27" t="b">
        <v>0</v>
      </c>
      <c r="AZ1946" s="29"/>
    </row>
    <row r="1947">
      <c r="A1947" s="9" t="s">
        <v>9069</v>
      </c>
      <c r="B1947" s="10"/>
      <c r="C1947" s="48" t="s">
        <v>9070</v>
      </c>
      <c r="E1947" s="12">
        <v>16.0</v>
      </c>
      <c r="F1947" s="42" t="s">
        <v>9071</v>
      </c>
      <c r="G1947" s="14" t="s">
        <v>9072</v>
      </c>
      <c r="H1947" s="15" t="b">
        <v>1</v>
      </c>
      <c r="I1947" s="16" t="b">
        <v>0</v>
      </c>
      <c r="J1947" s="16" t="b">
        <v>0</v>
      </c>
      <c r="K1947" s="16" t="b">
        <v>0</v>
      </c>
      <c r="L1947" s="17" t="b">
        <v>0</v>
      </c>
      <c r="M1947" s="18" t="s">
        <v>6163</v>
      </c>
      <c r="O1947" s="40"/>
      <c r="P1947" s="21" t="b">
        <v>0</v>
      </c>
      <c r="Q1947" s="16" t="b">
        <v>0</v>
      </c>
      <c r="R1947" s="17" t="b">
        <v>0</v>
      </c>
      <c r="X1947" s="39"/>
      <c r="AI1947" s="41"/>
      <c r="AO1947" s="40"/>
    </row>
    <row r="1948">
      <c r="A1948" s="30" t="s">
        <v>9073</v>
      </c>
      <c r="B1948" s="31" t="s">
        <v>9074</v>
      </c>
      <c r="C1948" s="44" t="s">
        <v>9075</v>
      </c>
      <c r="D1948" s="54" t="s">
        <v>9076</v>
      </c>
      <c r="E1948" s="34">
        <v>95.0</v>
      </c>
      <c r="F1948" s="35" t="s">
        <v>9077</v>
      </c>
      <c r="G1948" s="36" t="s">
        <v>9078</v>
      </c>
      <c r="H1948" s="21" t="b">
        <v>0</v>
      </c>
      <c r="I1948" s="16" t="b">
        <v>0</v>
      </c>
      <c r="J1948" s="16" t="b">
        <v>0</v>
      </c>
      <c r="K1948" s="16" t="b">
        <v>0</v>
      </c>
      <c r="L1948" s="23" t="b">
        <v>1</v>
      </c>
      <c r="M1948" s="18" t="s">
        <v>1066</v>
      </c>
      <c r="N1948" s="37"/>
      <c r="O1948" s="38"/>
      <c r="P1948" s="21" t="b">
        <v>0</v>
      </c>
      <c r="Q1948" s="22" t="b">
        <v>1</v>
      </c>
      <c r="R1948" s="23" t="b">
        <v>1</v>
      </c>
      <c r="X1948" s="39"/>
      <c r="AI1948" s="41"/>
      <c r="AJ1948" s="27" t="b">
        <v>0</v>
      </c>
      <c r="AK1948" s="27" t="b">
        <v>0</v>
      </c>
      <c r="AL1948" s="27" t="b">
        <v>0</v>
      </c>
      <c r="AM1948" s="27" t="b">
        <v>0</v>
      </c>
      <c r="AN1948" s="27" t="b">
        <v>0</v>
      </c>
      <c r="AO1948" s="28" t="b">
        <v>0</v>
      </c>
      <c r="AP1948" s="27" t="b">
        <v>0</v>
      </c>
      <c r="AQ1948" s="27" t="b">
        <v>0</v>
      </c>
      <c r="AR1948" s="27" t="b">
        <v>0</v>
      </c>
      <c r="AS1948" s="27" t="b">
        <v>0</v>
      </c>
      <c r="AT1948" s="27" t="b">
        <v>0</v>
      </c>
      <c r="AU1948" s="27" t="b">
        <v>0</v>
      </c>
      <c r="AV1948" s="27" t="b">
        <v>0</v>
      </c>
      <c r="AW1948" s="27" t="b">
        <v>0</v>
      </c>
      <c r="AX1948" s="27" t="b">
        <v>0</v>
      </c>
      <c r="AY1948" s="27" t="b">
        <v>0</v>
      </c>
      <c r="AZ1948" s="29"/>
    </row>
    <row r="1949">
      <c r="A1949" s="30" t="s">
        <v>9073</v>
      </c>
      <c r="B1949" s="31" t="s">
        <v>9079</v>
      </c>
      <c r="C1949" s="32"/>
      <c r="D1949" s="54" t="s">
        <v>9076</v>
      </c>
      <c r="E1949" s="34">
        <v>95.0</v>
      </c>
      <c r="F1949" s="35" t="s">
        <v>9077</v>
      </c>
      <c r="G1949" s="36" t="s">
        <v>9078</v>
      </c>
      <c r="H1949" s="21" t="b">
        <v>0</v>
      </c>
      <c r="I1949" s="16" t="b">
        <v>0</v>
      </c>
      <c r="J1949" s="16" t="b">
        <v>0</v>
      </c>
      <c r="K1949" s="16" t="b">
        <v>0</v>
      </c>
      <c r="L1949" s="23" t="b">
        <v>1</v>
      </c>
      <c r="M1949" s="18" t="s">
        <v>3645</v>
      </c>
      <c r="N1949" s="37"/>
      <c r="O1949" s="38"/>
      <c r="P1949" s="21" t="b">
        <v>0</v>
      </c>
      <c r="Q1949" s="22" t="b">
        <v>1</v>
      </c>
      <c r="R1949" s="23" t="b">
        <v>1</v>
      </c>
      <c r="X1949" s="39"/>
      <c r="AI1949" s="41"/>
      <c r="AJ1949" s="27" t="b">
        <v>0</v>
      </c>
      <c r="AK1949" s="27" t="b">
        <v>0</v>
      </c>
      <c r="AL1949" s="27" t="b">
        <v>0</v>
      </c>
      <c r="AM1949" s="27" t="b">
        <v>0</v>
      </c>
      <c r="AN1949" s="27" t="b">
        <v>0</v>
      </c>
      <c r="AO1949" s="28" t="b">
        <v>0</v>
      </c>
      <c r="AP1949" s="27" t="b">
        <v>0</v>
      </c>
      <c r="AQ1949" s="27" t="b">
        <v>0</v>
      </c>
      <c r="AR1949" s="27" t="b">
        <v>0</v>
      </c>
      <c r="AS1949" s="27" t="b">
        <v>0</v>
      </c>
      <c r="AT1949" s="27" t="b">
        <v>0</v>
      </c>
      <c r="AU1949" s="27" t="b">
        <v>0</v>
      </c>
      <c r="AV1949" s="27" t="b">
        <v>0</v>
      </c>
      <c r="AW1949" s="27" t="b">
        <v>0</v>
      </c>
      <c r="AX1949" s="27" t="b">
        <v>0</v>
      </c>
      <c r="AY1949" s="27" t="b">
        <v>0</v>
      </c>
      <c r="AZ1949" s="29"/>
    </row>
    <row r="1950">
      <c r="A1950" s="45" t="s">
        <v>9080</v>
      </c>
      <c r="B1950" s="45" t="s">
        <v>9081</v>
      </c>
      <c r="C1950" s="59"/>
      <c r="D1950" s="19"/>
      <c r="E1950" s="34">
        <v>15.0</v>
      </c>
      <c r="F1950" s="56" t="s">
        <v>9082</v>
      </c>
      <c r="G1950" s="57" t="s">
        <v>9083</v>
      </c>
      <c r="H1950" s="21" t="b">
        <v>0</v>
      </c>
      <c r="I1950" s="22" t="b">
        <v>1</v>
      </c>
      <c r="J1950" s="16" t="b">
        <v>0</v>
      </c>
      <c r="K1950" s="16" t="b">
        <v>0</v>
      </c>
      <c r="L1950" s="17" t="b">
        <v>0</v>
      </c>
      <c r="M1950" s="18"/>
      <c r="O1950" s="40"/>
      <c r="P1950" s="21" t="b">
        <v>0</v>
      </c>
      <c r="Q1950" s="16" t="b">
        <v>0</v>
      </c>
      <c r="R1950" s="17" t="b">
        <v>0</v>
      </c>
      <c r="S1950" s="75" t="b">
        <v>1</v>
      </c>
      <c r="T1950" s="22" t="b">
        <v>1</v>
      </c>
      <c r="U1950" s="16" t="b">
        <v>0</v>
      </c>
      <c r="V1950" s="16" t="b">
        <v>0</v>
      </c>
      <c r="W1950" s="16" t="b">
        <v>0</v>
      </c>
      <c r="X1950" s="21" t="b">
        <v>0</v>
      </c>
      <c r="Y1950" s="22" t="b">
        <v>1</v>
      </c>
      <c r="Z1950" s="16" t="b">
        <v>0</v>
      </c>
      <c r="AA1950" s="16" t="b">
        <v>0</v>
      </c>
      <c r="AB1950" s="16" t="b">
        <v>0</v>
      </c>
      <c r="AC1950" s="16" t="b">
        <v>0</v>
      </c>
      <c r="AD1950" s="16" t="b">
        <v>0</v>
      </c>
      <c r="AE1950" s="16" t="b">
        <v>0</v>
      </c>
      <c r="AF1950" s="16" t="b">
        <v>0</v>
      </c>
      <c r="AG1950" s="16" t="b">
        <v>0</v>
      </c>
      <c r="AH1950" s="19" t="s">
        <v>101</v>
      </c>
      <c r="AI1950" s="25" t="s">
        <v>9084</v>
      </c>
      <c r="AO1950" s="40"/>
    </row>
    <row r="1951">
      <c r="A1951" s="30" t="s">
        <v>9085</v>
      </c>
      <c r="B1951" s="31" t="s">
        <v>9086</v>
      </c>
      <c r="C1951" s="32"/>
      <c r="D1951" s="33"/>
      <c r="E1951" s="34" t="s">
        <v>9087</v>
      </c>
      <c r="F1951" s="35" t="s">
        <v>9088</v>
      </c>
      <c r="G1951" s="36" t="s">
        <v>9089</v>
      </c>
      <c r="H1951" s="21" t="b">
        <v>0</v>
      </c>
      <c r="I1951" s="16" t="b">
        <v>0</v>
      </c>
      <c r="J1951" s="16" t="b">
        <v>0</v>
      </c>
      <c r="K1951" s="16" t="b">
        <v>0</v>
      </c>
      <c r="L1951" s="23" t="b">
        <v>1</v>
      </c>
      <c r="M1951" s="85" t="s">
        <v>9090</v>
      </c>
      <c r="N1951" s="37"/>
      <c r="O1951" s="38"/>
      <c r="P1951" s="21" t="b">
        <v>0</v>
      </c>
      <c r="Q1951" s="16" t="b">
        <v>0</v>
      </c>
      <c r="R1951" s="17" t="b">
        <v>0</v>
      </c>
      <c r="X1951" s="39"/>
      <c r="AI1951" s="41"/>
      <c r="AJ1951" s="27" t="b">
        <v>0</v>
      </c>
      <c r="AK1951" s="27" t="b">
        <v>0</v>
      </c>
      <c r="AL1951" s="27" t="b">
        <v>0</v>
      </c>
      <c r="AM1951" s="27" t="b">
        <v>0</v>
      </c>
      <c r="AN1951" s="27" t="b">
        <v>0</v>
      </c>
      <c r="AO1951" s="28" t="b">
        <v>0</v>
      </c>
      <c r="AP1951" s="27" t="b">
        <v>0</v>
      </c>
      <c r="AQ1951" s="27" t="b">
        <v>0</v>
      </c>
      <c r="AR1951" s="27" t="b">
        <v>0</v>
      </c>
      <c r="AS1951" s="27" t="b">
        <v>0</v>
      </c>
      <c r="AT1951" s="27" t="b">
        <v>0</v>
      </c>
      <c r="AU1951" s="27" t="b">
        <v>0</v>
      </c>
      <c r="AV1951" s="27" t="b">
        <v>0</v>
      </c>
      <c r="AW1951" s="27" t="b">
        <v>0</v>
      </c>
      <c r="AX1951" s="27" t="b">
        <v>0</v>
      </c>
      <c r="AY1951" s="27" t="b">
        <v>0</v>
      </c>
      <c r="AZ1951" s="29"/>
    </row>
    <row r="1952">
      <c r="A1952" s="30" t="s">
        <v>9091</v>
      </c>
      <c r="B1952" s="31" t="s">
        <v>9092</v>
      </c>
      <c r="C1952" s="44" t="s">
        <v>9093</v>
      </c>
      <c r="D1952" s="33"/>
      <c r="E1952" s="34">
        <v>8.0</v>
      </c>
      <c r="F1952" s="35"/>
      <c r="G1952" s="36" t="s">
        <v>9094</v>
      </c>
      <c r="H1952" s="21" t="b">
        <v>0</v>
      </c>
      <c r="I1952" s="16" t="b">
        <v>0</v>
      </c>
      <c r="J1952" s="16" t="b">
        <v>0</v>
      </c>
      <c r="K1952" s="16" t="b">
        <v>0</v>
      </c>
      <c r="L1952" s="23" t="b">
        <v>1</v>
      </c>
      <c r="M1952" s="18" t="s">
        <v>9095</v>
      </c>
      <c r="N1952" s="37"/>
      <c r="O1952" s="38"/>
      <c r="P1952" s="21" t="b">
        <v>0</v>
      </c>
      <c r="Q1952" s="16" t="b">
        <v>0</v>
      </c>
      <c r="R1952" s="23" t="b">
        <v>1</v>
      </c>
      <c r="X1952" s="39"/>
      <c r="AI1952" s="41"/>
      <c r="AJ1952" s="27" t="b">
        <v>0</v>
      </c>
      <c r="AK1952" s="27" t="b">
        <v>0</v>
      </c>
      <c r="AL1952" s="27" t="b">
        <v>0</v>
      </c>
      <c r="AM1952" s="27" t="b">
        <v>0</v>
      </c>
      <c r="AN1952" s="27" t="b">
        <v>0</v>
      </c>
      <c r="AO1952" s="28" t="b">
        <v>0</v>
      </c>
      <c r="AP1952" s="27" t="b">
        <v>0</v>
      </c>
      <c r="AQ1952" s="27" t="b">
        <v>0</v>
      </c>
      <c r="AR1952" s="27" t="b">
        <v>0</v>
      </c>
      <c r="AS1952" s="27" t="b">
        <v>0</v>
      </c>
      <c r="AT1952" s="27" t="b">
        <v>0</v>
      </c>
      <c r="AU1952" s="27" t="b">
        <v>0</v>
      </c>
      <c r="AV1952" s="27" t="b">
        <v>0</v>
      </c>
      <c r="AW1952" s="27" t="b">
        <v>0</v>
      </c>
      <c r="AX1952" s="27" t="b">
        <v>0</v>
      </c>
      <c r="AY1952" s="27" t="b">
        <v>0</v>
      </c>
      <c r="AZ1952" s="29"/>
    </row>
    <row r="1953">
      <c r="A1953" s="30" t="s">
        <v>9096</v>
      </c>
      <c r="B1953" s="31" t="s">
        <v>9097</v>
      </c>
      <c r="C1953" s="32"/>
      <c r="D1953" s="33"/>
      <c r="E1953" s="34">
        <v>1000.0</v>
      </c>
      <c r="F1953" s="35"/>
      <c r="G1953" s="36" t="s">
        <v>9098</v>
      </c>
      <c r="H1953" s="21" t="b">
        <v>0</v>
      </c>
      <c r="I1953" s="16" t="b">
        <v>0</v>
      </c>
      <c r="J1953" s="16" t="b">
        <v>0</v>
      </c>
      <c r="K1953" s="16" t="b">
        <v>0</v>
      </c>
      <c r="L1953" s="23" t="b">
        <v>1</v>
      </c>
      <c r="M1953" s="18" t="s">
        <v>9099</v>
      </c>
      <c r="N1953" s="37"/>
      <c r="O1953" s="38"/>
      <c r="P1953" s="21" t="b">
        <v>0</v>
      </c>
      <c r="Q1953" s="16" t="b">
        <v>0</v>
      </c>
      <c r="R1953" s="23" t="b">
        <v>1</v>
      </c>
      <c r="X1953" s="39"/>
      <c r="AI1953" s="41"/>
      <c r="AJ1953" s="27" t="b">
        <v>0</v>
      </c>
      <c r="AK1953" s="27" t="b">
        <v>0</v>
      </c>
      <c r="AL1953" s="27" t="b">
        <v>0</v>
      </c>
      <c r="AM1953" s="27" t="b">
        <v>0</v>
      </c>
      <c r="AN1953" s="27" t="b">
        <v>0</v>
      </c>
      <c r="AO1953" s="28" t="b">
        <v>0</v>
      </c>
      <c r="AP1953" s="27" t="b">
        <v>0</v>
      </c>
      <c r="AQ1953" s="27" t="b">
        <v>0</v>
      </c>
      <c r="AR1953" s="27" t="b">
        <v>0</v>
      </c>
      <c r="AS1953" s="27" t="b">
        <v>0</v>
      </c>
      <c r="AT1953" s="27" t="b">
        <v>0</v>
      </c>
      <c r="AU1953" s="27" t="b">
        <v>0</v>
      </c>
      <c r="AV1953" s="27" t="b">
        <v>0</v>
      </c>
      <c r="AW1953" s="27" t="b">
        <v>0</v>
      </c>
      <c r="AX1953" s="27" t="b">
        <v>0</v>
      </c>
      <c r="AY1953" s="27" t="b">
        <v>0</v>
      </c>
      <c r="AZ1953" s="29"/>
    </row>
    <row r="1954">
      <c r="A1954" s="9" t="s">
        <v>9100</v>
      </c>
      <c r="B1954" s="42" t="s">
        <v>9101</v>
      </c>
      <c r="C1954" s="48" t="s">
        <v>9102</v>
      </c>
      <c r="E1954" s="12">
        <v>2.0</v>
      </c>
      <c r="F1954" s="13" t="s">
        <v>9103</v>
      </c>
      <c r="G1954" s="14" t="s">
        <v>9104</v>
      </c>
      <c r="H1954" s="15" t="b">
        <v>1</v>
      </c>
      <c r="I1954" s="16" t="b">
        <v>0</v>
      </c>
      <c r="J1954" s="16" t="b">
        <v>0</v>
      </c>
      <c r="K1954" s="16" t="b">
        <v>0</v>
      </c>
      <c r="L1954" s="17" t="b">
        <v>0</v>
      </c>
      <c r="M1954" s="18" t="s">
        <v>9105</v>
      </c>
      <c r="O1954" s="40"/>
      <c r="P1954" s="21" t="b">
        <v>0</v>
      </c>
      <c r="Q1954" s="22" t="b">
        <v>1</v>
      </c>
      <c r="R1954" s="17" t="b">
        <v>0</v>
      </c>
      <c r="X1954" s="39"/>
      <c r="AI1954" s="41"/>
      <c r="AO1954" s="40"/>
    </row>
    <row r="1955">
      <c r="A1955" s="9" t="s">
        <v>9106</v>
      </c>
      <c r="B1955" s="42" t="s">
        <v>9107</v>
      </c>
      <c r="C1955" s="11"/>
      <c r="D1955" s="50" t="s">
        <v>9108</v>
      </c>
      <c r="E1955" s="12">
        <v>3.0</v>
      </c>
      <c r="F1955" s="13" t="s">
        <v>9109</v>
      </c>
      <c r="G1955" s="14" t="s">
        <v>9110</v>
      </c>
      <c r="H1955" s="15" t="b">
        <v>1</v>
      </c>
      <c r="I1955" s="16" t="b">
        <v>0</v>
      </c>
      <c r="J1955" s="16" t="b">
        <v>0</v>
      </c>
      <c r="K1955" s="16" t="b">
        <v>0</v>
      </c>
      <c r="L1955" s="17" t="b">
        <v>0</v>
      </c>
      <c r="M1955" s="18" t="s">
        <v>3663</v>
      </c>
      <c r="O1955" s="40"/>
      <c r="P1955" s="15" t="b">
        <v>1</v>
      </c>
      <c r="Q1955" s="16" t="b">
        <v>0</v>
      </c>
      <c r="R1955" s="23" t="b">
        <v>1</v>
      </c>
      <c r="X1955" s="39"/>
      <c r="AI1955" s="41"/>
      <c r="AO1955" s="40"/>
    </row>
    <row r="1956">
      <c r="A1956" s="30" t="s">
        <v>9111</v>
      </c>
      <c r="B1956" s="31" t="s">
        <v>9112</v>
      </c>
      <c r="C1956" s="44" t="s">
        <v>9113</v>
      </c>
      <c r="D1956" s="54" t="s">
        <v>9114</v>
      </c>
      <c r="E1956" s="34">
        <v>8.0</v>
      </c>
      <c r="F1956" s="35"/>
      <c r="G1956" s="36" t="s">
        <v>9115</v>
      </c>
      <c r="H1956" s="21" t="b">
        <v>0</v>
      </c>
      <c r="I1956" s="16" t="b">
        <v>0</v>
      </c>
      <c r="J1956" s="16" t="b">
        <v>0</v>
      </c>
      <c r="K1956" s="16" t="b">
        <v>0</v>
      </c>
      <c r="L1956" s="23" t="b">
        <v>1</v>
      </c>
      <c r="M1956" s="18" t="s">
        <v>9116</v>
      </c>
      <c r="N1956" s="37"/>
      <c r="O1956" s="38"/>
      <c r="P1956" s="15" t="b">
        <v>1</v>
      </c>
      <c r="Q1956" s="22" t="b">
        <v>1</v>
      </c>
      <c r="R1956" s="23" t="b">
        <v>1</v>
      </c>
      <c r="X1956" s="39"/>
      <c r="AI1956" s="41"/>
      <c r="AJ1956" s="27" t="b">
        <v>0</v>
      </c>
      <c r="AK1956" s="27" t="b">
        <v>0</v>
      </c>
      <c r="AL1956" s="27" t="b">
        <v>0</v>
      </c>
      <c r="AM1956" s="27" t="b">
        <v>0</v>
      </c>
      <c r="AN1956" s="27" t="b">
        <v>0</v>
      </c>
      <c r="AO1956" s="28" t="b">
        <v>0</v>
      </c>
      <c r="AP1956" s="27" t="b">
        <v>0</v>
      </c>
      <c r="AQ1956" s="27" t="b">
        <v>0</v>
      </c>
      <c r="AR1956" s="27" t="b">
        <v>0</v>
      </c>
      <c r="AS1956" s="27" t="b">
        <v>0</v>
      </c>
      <c r="AT1956" s="27" t="b">
        <v>0</v>
      </c>
      <c r="AU1956" s="27" t="b">
        <v>0</v>
      </c>
      <c r="AV1956" s="27" t="b">
        <v>0</v>
      </c>
      <c r="AW1956" s="27" t="b">
        <v>0</v>
      </c>
      <c r="AX1956" s="27" t="b">
        <v>0</v>
      </c>
      <c r="AY1956" s="27" t="b">
        <v>0</v>
      </c>
      <c r="AZ1956" s="29"/>
    </row>
    <row r="1957">
      <c r="A1957" s="30" t="s">
        <v>9117</v>
      </c>
      <c r="B1957" s="37"/>
      <c r="C1957" s="44" t="s">
        <v>9118</v>
      </c>
      <c r="D1957" s="33"/>
      <c r="E1957" s="34">
        <v>1.0</v>
      </c>
      <c r="F1957" s="35"/>
      <c r="G1957" s="36" t="s">
        <v>9119</v>
      </c>
      <c r="H1957" s="21" t="b">
        <v>0</v>
      </c>
      <c r="I1957" s="16" t="b">
        <v>0</v>
      </c>
      <c r="J1957" s="16" t="b">
        <v>0</v>
      </c>
      <c r="K1957" s="16" t="b">
        <v>0</v>
      </c>
      <c r="L1957" s="23" t="b">
        <v>1</v>
      </c>
      <c r="M1957" s="18" t="s">
        <v>9120</v>
      </c>
      <c r="N1957" s="37"/>
      <c r="O1957" s="38"/>
      <c r="P1957" s="21" t="b">
        <v>0</v>
      </c>
      <c r="Q1957" s="16" t="b">
        <v>0</v>
      </c>
      <c r="R1957" s="23" t="b">
        <v>1</v>
      </c>
      <c r="X1957" s="39"/>
      <c r="AI1957" s="41"/>
      <c r="AJ1957" s="27" t="b">
        <v>0</v>
      </c>
      <c r="AK1957" s="27" t="b">
        <v>0</v>
      </c>
      <c r="AL1957" s="27" t="b">
        <v>0</v>
      </c>
      <c r="AM1957" s="27" t="b">
        <v>0</v>
      </c>
      <c r="AN1957" s="27" t="b">
        <v>0</v>
      </c>
      <c r="AO1957" s="28" t="b">
        <v>0</v>
      </c>
      <c r="AP1957" s="27" t="b">
        <v>0</v>
      </c>
      <c r="AQ1957" s="27" t="b">
        <v>0</v>
      </c>
      <c r="AR1957" s="27" t="b">
        <v>0</v>
      </c>
      <c r="AS1957" s="27" t="b">
        <v>0</v>
      </c>
      <c r="AT1957" s="27" t="b">
        <v>0</v>
      </c>
      <c r="AU1957" s="27" t="b">
        <v>0</v>
      </c>
      <c r="AV1957" s="27" t="b">
        <v>0</v>
      </c>
      <c r="AW1957" s="27" t="b">
        <v>0</v>
      </c>
      <c r="AX1957" s="27" t="b">
        <v>0</v>
      </c>
      <c r="AY1957" s="27" t="b">
        <v>0</v>
      </c>
      <c r="AZ1957" s="29"/>
    </row>
    <row r="1958">
      <c r="A1958" s="45" t="s">
        <v>9121</v>
      </c>
      <c r="B1958" s="45"/>
      <c r="C1958" s="55">
        <v>6.281294048288E12</v>
      </c>
      <c r="D1958" s="19"/>
      <c r="E1958" s="34">
        <v>32.0</v>
      </c>
      <c r="F1958" s="45"/>
      <c r="G1958" s="57" t="s">
        <v>9122</v>
      </c>
      <c r="H1958" s="21" t="b">
        <v>0</v>
      </c>
      <c r="I1958" s="22" t="b">
        <v>1</v>
      </c>
      <c r="J1958" s="16" t="b">
        <v>0</v>
      </c>
      <c r="K1958" s="16" t="b">
        <v>0</v>
      </c>
      <c r="L1958" s="17" t="b">
        <v>0</v>
      </c>
      <c r="M1958" s="18"/>
      <c r="O1958" s="40"/>
      <c r="P1958" s="15" t="b">
        <v>1</v>
      </c>
      <c r="Q1958" s="16" t="b">
        <v>0</v>
      </c>
      <c r="R1958" s="23" t="b">
        <v>1</v>
      </c>
      <c r="S1958" s="74" t="b">
        <v>0</v>
      </c>
      <c r="T1958" s="16" t="b">
        <v>0</v>
      </c>
      <c r="U1958" s="22" t="b">
        <v>1</v>
      </c>
      <c r="V1958" s="22" t="b">
        <v>1</v>
      </c>
      <c r="W1958" s="16" t="b">
        <v>0</v>
      </c>
      <c r="X1958" s="21" t="b">
        <v>0</v>
      </c>
      <c r="Y1958" s="16" t="b">
        <v>0</v>
      </c>
      <c r="Z1958" s="16" t="b">
        <v>0</v>
      </c>
      <c r="AA1958" s="16" t="b">
        <v>0</v>
      </c>
      <c r="AB1958" s="16" t="b">
        <v>0</v>
      </c>
      <c r="AC1958" s="16" t="b">
        <v>0</v>
      </c>
      <c r="AD1958" s="16" t="b">
        <v>0</v>
      </c>
      <c r="AE1958" s="16" t="b">
        <v>0</v>
      </c>
      <c r="AF1958" s="16" t="b">
        <v>0</v>
      </c>
      <c r="AG1958" s="22" t="b">
        <v>1</v>
      </c>
      <c r="AH1958" s="19" t="s">
        <v>101</v>
      </c>
      <c r="AI1958" s="25" t="s">
        <v>9123</v>
      </c>
      <c r="AO1958" s="40"/>
    </row>
    <row r="1959">
      <c r="A1959" s="30" t="s">
        <v>9124</v>
      </c>
      <c r="B1959" s="37"/>
      <c r="C1959" s="44" t="s">
        <v>9125</v>
      </c>
      <c r="D1959" s="33"/>
      <c r="E1959" s="34" t="s">
        <v>53</v>
      </c>
      <c r="F1959" s="35"/>
      <c r="G1959" s="36" t="s">
        <v>9126</v>
      </c>
      <c r="H1959" s="21" t="b">
        <v>0</v>
      </c>
      <c r="I1959" s="16" t="b">
        <v>0</v>
      </c>
      <c r="J1959" s="16" t="b">
        <v>0</v>
      </c>
      <c r="K1959" s="16" t="b">
        <v>0</v>
      </c>
      <c r="L1959" s="23" t="b">
        <v>1</v>
      </c>
      <c r="M1959" s="18" t="s">
        <v>975</v>
      </c>
      <c r="N1959" s="37"/>
      <c r="O1959" s="38"/>
      <c r="P1959" s="21" t="b">
        <v>0</v>
      </c>
      <c r="Q1959" s="16" t="b">
        <v>0</v>
      </c>
      <c r="R1959" s="23" t="b">
        <v>1</v>
      </c>
      <c r="X1959" s="39"/>
      <c r="AI1959" s="41"/>
      <c r="AJ1959" s="27" t="b">
        <v>0</v>
      </c>
      <c r="AK1959" s="27" t="b">
        <v>0</v>
      </c>
      <c r="AL1959" s="27" t="b">
        <v>0</v>
      </c>
      <c r="AM1959" s="27" t="b">
        <v>0</v>
      </c>
      <c r="AN1959" s="27" t="b">
        <v>0</v>
      </c>
      <c r="AO1959" s="28" t="b">
        <v>0</v>
      </c>
      <c r="AP1959" s="27" t="b">
        <v>0</v>
      </c>
      <c r="AQ1959" s="27" t="b">
        <v>0</v>
      </c>
      <c r="AR1959" s="27" t="b">
        <v>0</v>
      </c>
      <c r="AS1959" s="27" t="b">
        <v>0</v>
      </c>
      <c r="AT1959" s="27" t="b">
        <v>0</v>
      </c>
      <c r="AU1959" s="27" t="b">
        <v>0</v>
      </c>
      <c r="AV1959" s="27" t="b">
        <v>0</v>
      </c>
      <c r="AW1959" s="27" t="b">
        <v>0</v>
      </c>
      <c r="AX1959" s="27" t="b">
        <v>0</v>
      </c>
      <c r="AY1959" s="27" t="b">
        <v>0</v>
      </c>
      <c r="AZ1959" s="29"/>
    </row>
    <row r="1960">
      <c r="A1960" s="30" t="s">
        <v>9127</v>
      </c>
      <c r="B1960" s="31" t="s">
        <v>9128</v>
      </c>
      <c r="C1960" s="44" t="s">
        <v>9129</v>
      </c>
      <c r="D1960" s="54" t="s">
        <v>9130</v>
      </c>
      <c r="E1960" s="34">
        <v>5.0</v>
      </c>
      <c r="F1960" s="35" t="s">
        <v>277</v>
      </c>
      <c r="G1960" s="36" t="s">
        <v>9131</v>
      </c>
      <c r="H1960" s="21" t="b">
        <v>0</v>
      </c>
      <c r="I1960" s="16" t="b">
        <v>0</v>
      </c>
      <c r="J1960" s="16" t="b">
        <v>0</v>
      </c>
      <c r="K1960" s="16" t="b">
        <v>0</v>
      </c>
      <c r="L1960" s="23" t="b">
        <v>1</v>
      </c>
      <c r="M1960" s="18" t="s">
        <v>9132</v>
      </c>
      <c r="N1960" s="37"/>
      <c r="O1960" s="38"/>
      <c r="P1960" s="21" t="b">
        <v>0</v>
      </c>
      <c r="Q1960" s="22" t="b">
        <v>1</v>
      </c>
      <c r="R1960" s="23" t="b">
        <v>1</v>
      </c>
      <c r="X1960" s="39"/>
      <c r="AI1960" s="41"/>
      <c r="AJ1960" s="27" t="b">
        <v>0</v>
      </c>
      <c r="AK1960" s="27" t="b">
        <v>0</v>
      </c>
      <c r="AL1960" s="27" t="b">
        <v>0</v>
      </c>
      <c r="AM1960" s="27" t="b">
        <v>0</v>
      </c>
      <c r="AN1960" s="27" t="b">
        <v>0</v>
      </c>
      <c r="AO1960" s="28" t="b">
        <v>0</v>
      </c>
      <c r="AP1960" s="27" t="b">
        <v>0</v>
      </c>
      <c r="AQ1960" s="27" t="b">
        <v>0</v>
      </c>
      <c r="AR1960" s="27" t="b">
        <v>0</v>
      </c>
      <c r="AS1960" s="27" t="b">
        <v>0</v>
      </c>
      <c r="AT1960" s="27" t="b">
        <v>0</v>
      </c>
      <c r="AU1960" s="27" t="b">
        <v>0</v>
      </c>
      <c r="AV1960" s="27" t="b">
        <v>0</v>
      </c>
      <c r="AW1960" s="27" t="b">
        <v>0</v>
      </c>
      <c r="AX1960" s="27" t="b">
        <v>0</v>
      </c>
      <c r="AY1960" s="27" t="b">
        <v>0</v>
      </c>
      <c r="AZ1960" s="29"/>
    </row>
    <row r="1961">
      <c r="A1961" s="30" t="s">
        <v>9133</v>
      </c>
      <c r="B1961" s="31" t="s">
        <v>9134</v>
      </c>
      <c r="C1961" s="44" t="s">
        <v>9135</v>
      </c>
      <c r="D1961" s="54" t="s">
        <v>9136</v>
      </c>
      <c r="E1961" s="34">
        <v>100.0</v>
      </c>
      <c r="F1961" s="35"/>
      <c r="G1961" s="36" t="s">
        <v>9137</v>
      </c>
      <c r="H1961" s="21" t="b">
        <v>0</v>
      </c>
      <c r="I1961" s="16" t="b">
        <v>0</v>
      </c>
      <c r="J1961" s="16" t="b">
        <v>0</v>
      </c>
      <c r="K1961" s="16" t="b">
        <v>0</v>
      </c>
      <c r="L1961" s="23" t="b">
        <v>1</v>
      </c>
      <c r="M1961" s="18" t="s">
        <v>8466</v>
      </c>
      <c r="N1961" s="37"/>
      <c r="O1961" s="38"/>
      <c r="P1961" s="15" t="b">
        <v>1</v>
      </c>
      <c r="Q1961" s="22" t="b">
        <v>1</v>
      </c>
      <c r="R1961" s="23" t="b">
        <v>1</v>
      </c>
      <c r="X1961" s="39"/>
      <c r="AI1961" s="41"/>
      <c r="AJ1961" s="27" t="b">
        <v>0</v>
      </c>
      <c r="AK1961" s="27" t="b">
        <v>0</v>
      </c>
      <c r="AL1961" s="27" t="b">
        <v>0</v>
      </c>
      <c r="AM1961" s="27" t="b">
        <v>0</v>
      </c>
      <c r="AN1961" s="27" t="b">
        <v>0</v>
      </c>
      <c r="AO1961" s="28" t="b">
        <v>0</v>
      </c>
      <c r="AP1961" s="27" t="b">
        <v>0</v>
      </c>
      <c r="AQ1961" s="27" t="b">
        <v>0</v>
      </c>
      <c r="AR1961" s="27" t="b">
        <v>0</v>
      </c>
      <c r="AS1961" s="27" t="b">
        <v>0</v>
      </c>
      <c r="AT1961" s="27" t="b">
        <v>0</v>
      </c>
      <c r="AU1961" s="27" t="b">
        <v>0</v>
      </c>
      <c r="AV1961" s="27" t="b">
        <v>0</v>
      </c>
      <c r="AW1961" s="27" t="b">
        <v>0</v>
      </c>
      <c r="AX1961" s="27" t="b">
        <v>0</v>
      </c>
      <c r="AY1961" s="27" t="b">
        <v>0</v>
      </c>
      <c r="AZ1961" s="29"/>
    </row>
    <row r="1962">
      <c r="A1962" s="30" t="s">
        <v>9138</v>
      </c>
      <c r="B1962" s="31" t="s">
        <v>9139</v>
      </c>
      <c r="C1962" s="44" t="s">
        <v>9140</v>
      </c>
      <c r="D1962" s="54" t="s">
        <v>9141</v>
      </c>
      <c r="E1962" s="34">
        <v>4.0</v>
      </c>
      <c r="F1962" s="35"/>
      <c r="G1962" s="36" t="s">
        <v>9142</v>
      </c>
      <c r="H1962" s="21" t="b">
        <v>0</v>
      </c>
      <c r="I1962" s="16" t="b">
        <v>0</v>
      </c>
      <c r="J1962" s="16" t="b">
        <v>0</v>
      </c>
      <c r="K1962" s="16" t="b">
        <v>0</v>
      </c>
      <c r="L1962" s="23" t="b">
        <v>1</v>
      </c>
      <c r="M1962" s="18" t="s">
        <v>9143</v>
      </c>
      <c r="N1962" s="37"/>
      <c r="O1962" s="38"/>
      <c r="P1962" s="21" t="b">
        <v>0</v>
      </c>
      <c r="Q1962" s="22" t="b">
        <v>1</v>
      </c>
      <c r="R1962" s="17" t="b">
        <v>0</v>
      </c>
      <c r="X1962" s="39"/>
      <c r="AI1962" s="41"/>
      <c r="AJ1962" s="27" t="b">
        <v>0</v>
      </c>
      <c r="AK1962" s="27" t="b">
        <v>0</v>
      </c>
      <c r="AL1962" s="27" t="b">
        <v>0</v>
      </c>
      <c r="AM1962" s="27" t="b">
        <v>0</v>
      </c>
      <c r="AN1962" s="27" t="b">
        <v>0</v>
      </c>
      <c r="AO1962" s="28" t="b">
        <v>0</v>
      </c>
      <c r="AP1962" s="27" t="b">
        <v>0</v>
      </c>
      <c r="AQ1962" s="27" t="b">
        <v>0</v>
      </c>
      <c r="AR1962" s="27" t="b">
        <v>0</v>
      </c>
      <c r="AS1962" s="27" t="b">
        <v>0</v>
      </c>
      <c r="AT1962" s="27" t="b">
        <v>0</v>
      </c>
      <c r="AU1962" s="27" t="b">
        <v>0</v>
      </c>
      <c r="AV1962" s="27" t="b">
        <v>0</v>
      </c>
      <c r="AW1962" s="27" t="b">
        <v>0</v>
      </c>
      <c r="AX1962" s="27" t="b">
        <v>0</v>
      </c>
      <c r="AY1962" s="27" t="b">
        <v>0</v>
      </c>
      <c r="AZ1962" s="29"/>
    </row>
    <row r="1963">
      <c r="A1963" s="30" t="s">
        <v>9144</v>
      </c>
      <c r="B1963" s="37"/>
      <c r="C1963" s="44" t="s">
        <v>9145</v>
      </c>
      <c r="D1963" s="33"/>
      <c r="E1963" s="34" t="s">
        <v>9146</v>
      </c>
      <c r="F1963" s="35" t="s">
        <v>9147</v>
      </c>
      <c r="G1963" s="36" t="s">
        <v>9148</v>
      </c>
      <c r="H1963" s="21" t="b">
        <v>0</v>
      </c>
      <c r="I1963" s="16" t="b">
        <v>0</v>
      </c>
      <c r="J1963" s="16" t="b">
        <v>0</v>
      </c>
      <c r="K1963" s="16" t="b">
        <v>0</v>
      </c>
      <c r="L1963" s="23" t="b">
        <v>1</v>
      </c>
      <c r="M1963" s="18" t="s">
        <v>9149</v>
      </c>
      <c r="N1963" s="37"/>
      <c r="O1963" s="38"/>
      <c r="P1963" s="21" t="b">
        <v>0</v>
      </c>
      <c r="Q1963" s="16" t="b">
        <v>0</v>
      </c>
      <c r="R1963" s="23" t="b">
        <v>1</v>
      </c>
      <c r="X1963" s="39"/>
      <c r="AI1963" s="41"/>
      <c r="AJ1963" s="27" t="b">
        <v>0</v>
      </c>
      <c r="AK1963" s="27" t="b">
        <v>0</v>
      </c>
      <c r="AL1963" s="27" t="b">
        <v>0</v>
      </c>
      <c r="AM1963" s="27" t="b">
        <v>0</v>
      </c>
      <c r="AN1963" s="27" t="b">
        <v>0</v>
      </c>
      <c r="AO1963" s="28" t="b">
        <v>0</v>
      </c>
      <c r="AP1963" s="27" t="b">
        <v>0</v>
      </c>
      <c r="AQ1963" s="27" t="b">
        <v>0</v>
      </c>
      <c r="AR1963" s="27" t="b">
        <v>0</v>
      </c>
      <c r="AS1963" s="27" t="b">
        <v>0</v>
      </c>
      <c r="AT1963" s="27" t="b">
        <v>0</v>
      </c>
      <c r="AU1963" s="27" t="b">
        <v>0</v>
      </c>
      <c r="AV1963" s="27" t="b">
        <v>0</v>
      </c>
      <c r="AW1963" s="27" t="b">
        <v>0</v>
      </c>
      <c r="AX1963" s="27" t="b">
        <v>0</v>
      </c>
      <c r="AY1963" s="27" t="b">
        <v>0</v>
      </c>
      <c r="AZ1963" s="29"/>
    </row>
    <row r="1964">
      <c r="A1964" s="9" t="s">
        <v>9150</v>
      </c>
      <c r="B1964" s="42" t="s">
        <v>9151</v>
      </c>
      <c r="C1964" s="11"/>
      <c r="E1964" s="12">
        <v>11.0</v>
      </c>
      <c r="F1964" s="13" t="s">
        <v>9152</v>
      </c>
      <c r="G1964" s="14" t="s">
        <v>9153</v>
      </c>
      <c r="H1964" s="15" t="b">
        <v>1</v>
      </c>
      <c r="I1964" s="16" t="b">
        <v>0</v>
      </c>
      <c r="J1964" s="16" t="b">
        <v>0</v>
      </c>
      <c r="K1964" s="16" t="b">
        <v>0</v>
      </c>
      <c r="L1964" s="17" t="b">
        <v>0</v>
      </c>
      <c r="M1964" s="18" t="s">
        <v>9154</v>
      </c>
      <c r="O1964" s="40"/>
      <c r="P1964" s="15" t="b">
        <v>1</v>
      </c>
      <c r="Q1964" s="16" t="b">
        <v>0</v>
      </c>
      <c r="R1964" s="17" t="b">
        <v>0</v>
      </c>
      <c r="X1964" s="39"/>
      <c r="AI1964" s="41"/>
      <c r="AO1964" s="40"/>
    </row>
    <row r="1965">
      <c r="A1965" s="9" t="s">
        <v>9155</v>
      </c>
      <c r="B1965" s="42" t="s">
        <v>9156</v>
      </c>
      <c r="C1965" s="48" t="s">
        <v>9157</v>
      </c>
      <c r="E1965" s="12">
        <v>3.0</v>
      </c>
      <c r="F1965" s="10"/>
      <c r="G1965" s="14" t="s">
        <v>9158</v>
      </c>
      <c r="H1965" s="15" t="b">
        <v>1</v>
      </c>
      <c r="I1965" s="16" t="b">
        <v>0</v>
      </c>
      <c r="J1965" s="16" t="b">
        <v>0</v>
      </c>
      <c r="K1965" s="16" t="b">
        <v>0</v>
      </c>
      <c r="L1965" s="17" t="b">
        <v>0</v>
      </c>
      <c r="M1965" s="18" t="s">
        <v>9159</v>
      </c>
      <c r="O1965" s="40"/>
      <c r="P1965" s="21" t="b">
        <v>0</v>
      </c>
      <c r="Q1965" s="16" t="b">
        <v>0</v>
      </c>
      <c r="R1965" s="23" t="b">
        <v>1</v>
      </c>
      <c r="X1965" s="39"/>
      <c r="AI1965" s="41"/>
      <c r="AO1965" s="40"/>
    </row>
    <row r="1966">
      <c r="A1966" s="30" t="s">
        <v>9160</v>
      </c>
      <c r="B1966" s="37"/>
      <c r="C1966" s="44" t="s">
        <v>9161</v>
      </c>
      <c r="D1966" s="54" t="s">
        <v>9162</v>
      </c>
      <c r="E1966" s="34" t="s">
        <v>8278</v>
      </c>
      <c r="F1966" s="35"/>
      <c r="G1966" s="36" t="s">
        <v>9163</v>
      </c>
      <c r="H1966" s="21" t="b">
        <v>0</v>
      </c>
      <c r="I1966" s="16" t="b">
        <v>0</v>
      </c>
      <c r="J1966" s="16" t="b">
        <v>0</v>
      </c>
      <c r="K1966" s="16" t="b">
        <v>0</v>
      </c>
      <c r="L1966" s="23" t="b">
        <v>1</v>
      </c>
      <c r="M1966" s="18" t="s">
        <v>9164</v>
      </c>
      <c r="N1966" s="37"/>
      <c r="O1966" s="38"/>
      <c r="P1966" s="15" t="b">
        <v>1</v>
      </c>
      <c r="Q1966" s="22" t="b">
        <v>1</v>
      </c>
      <c r="R1966" s="23" t="b">
        <v>1</v>
      </c>
      <c r="X1966" s="39"/>
      <c r="AI1966" s="41"/>
      <c r="AJ1966" s="27" t="b">
        <v>0</v>
      </c>
      <c r="AK1966" s="27" t="b">
        <v>0</v>
      </c>
      <c r="AL1966" s="27" t="b">
        <v>0</v>
      </c>
      <c r="AM1966" s="27" t="b">
        <v>0</v>
      </c>
      <c r="AN1966" s="27" t="b">
        <v>0</v>
      </c>
      <c r="AO1966" s="28" t="b">
        <v>0</v>
      </c>
      <c r="AP1966" s="27" t="b">
        <v>0</v>
      </c>
      <c r="AQ1966" s="27" t="b">
        <v>0</v>
      </c>
      <c r="AR1966" s="27" t="b">
        <v>0</v>
      </c>
      <c r="AS1966" s="27" t="b">
        <v>0</v>
      </c>
      <c r="AT1966" s="27" t="b">
        <v>0</v>
      </c>
      <c r="AU1966" s="27" t="b">
        <v>0</v>
      </c>
      <c r="AV1966" s="27" t="b">
        <v>0</v>
      </c>
      <c r="AW1966" s="27" t="b">
        <v>0</v>
      </c>
      <c r="AX1966" s="27" t="b">
        <v>0</v>
      </c>
      <c r="AY1966" s="27" t="b">
        <v>0</v>
      </c>
      <c r="AZ1966" s="29"/>
    </row>
    <row r="1967">
      <c r="A1967" s="45" t="s">
        <v>9165</v>
      </c>
      <c r="B1967" s="37" t="s">
        <v>9166</v>
      </c>
      <c r="C1967" s="32"/>
      <c r="D1967" s="33"/>
      <c r="E1967" s="46">
        <v>1.0</v>
      </c>
      <c r="F1967" s="29"/>
      <c r="G1967" s="47" t="s">
        <v>9167</v>
      </c>
      <c r="H1967" s="21" t="b">
        <v>0</v>
      </c>
      <c r="I1967" s="16" t="b">
        <v>0</v>
      </c>
      <c r="J1967" s="16" t="b">
        <v>0</v>
      </c>
      <c r="K1967" s="22" t="b">
        <v>1</v>
      </c>
      <c r="L1967" s="17" t="b">
        <v>0</v>
      </c>
      <c r="M1967" s="18"/>
      <c r="N1967" s="37" t="s">
        <v>302</v>
      </c>
      <c r="O1967" s="38" t="s">
        <v>9168</v>
      </c>
      <c r="P1967" s="26" t="b">
        <v>0</v>
      </c>
      <c r="Q1967" s="27" t="b">
        <v>0</v>
      </c>
      <c r="R1967" s="28" t="b">
        <v>0</v>
      </c>
      <c r="X1967" s="39"/>
      <c r="AI1967" s="41"/>
      <c r="AJ1967" s="27" t="b">
        <v>0</v>
      </c>
      <c r="AK1967" s="27" t="b">
        <v>0</v>
      </c>
      <c r="AL1967" s="27" t="b">
        <v>0</v>
      </c>
      <c r="AM1967" s="27" t="b">
        <v>0</v>
      </c>
      <c r="AN1967" s="27" t="b">
        <v>0</v>
      </c>
      <c r="AO1967" s="28" t="b">
        <v>0</v>
      </c>
      <c r="AP1967" s="27" t="b">
        <v>0</v>
      </c>
      <c r="AQ1967" s="27" t="b">
        <v>0</v>
      </c>
      <c r="AR1967" s="27" t="b">
        <v>0</v>
      </c>
      <c r="AS1967" s="27" t="b">
        <v>0</v>
      </c>
      <c r="AT1967" s="27" t="b">
        <v>0</v>
      </c>
      <c r="AU1967" s="27" t="b">
        <v>0</v>
      </c>
      <c r="AV1967" s="27" t="b">
        <v>0</v>
      </c>
      <c r="AW1967" s="27" t="b">
        <v>0</v>
      </c>
      <c r="AX1967" s="27" t="b">
        <v>0</v>
      </c>
      <c r="AY1967" s="27" t="b">
        <v>0</v>
      </c>
      <c r="AZ1967" s="29"/>
    </row>
    <row r="1968">
      <c r="A1968" s="30" t="s">
        <v>9169</v>
      </c>
      <c r="B1968" s="37"/>
      <c r="C1968" s="44" t="s">
        <v>9170</v>
      </c>
      <c r="D1968" s="33"/>
      <c r="E1968" s="60"/>
      <c r="F1968" s="35"/>
      <c r="G1968" s="36" t="s">
        <v>331</v>
      </c>
      <c r="H1968" s="21" t="b">
        <v>0</v>
      </c>
      <c r="I1968" s="16" t="b">
        <v>0</v>
      </c>
      <c r="J1968" s="16" t="b">
        <v>0</v>
      </c>
      <c r="K1968" s="16" t="b">
        <v>0</v>
      </c>
      <c r="L1968" s="23" t="b">
        <v>1</v>
      </c>
      <c r="M1968" s="18" t="s">
        <v>5628</v>
      </c>
      <c r="N1968" s="37"/>
      <c r="O1968" s="38"/>
      <c r="P1968" s="15" t="b">
        <v>1</v>
      </c>
      <c r="Q1968" s="16" t="b">
        <v>0</v>
      </c>
      <c r="R1968" s="23" t="b">
        <v>1</v>
      </c>
      <c r="X1968" s="39"/>
      <c r="AI1968" s="41"/>
      <c r="AJ1968" s="27" t="b">
        <v>0</v>
      </c>
      <c r="AK1968" s="27" t="b">
        <v>0</v>
      </c>
      <c r="AL1968" s="27" t="b">
        <v>0</v>
      </c>
      <c r="AM1968" s="27" t="b">
        <v>0</v>
      </c>
      <c r="AN1968" s="27" t="b">
        <v>0</v>
      </c>
      <c r="AO1968" s="28" t="b">
        <v>0</v>
      </c>
      <c r="AP1968" s="27" t="b">
        <v>0</v>
      </c>
      <c r="AQ1968" s="27" t="b">
        <v>0</v>
      </c>
      <c r="AR1968" s="27" t="b">
        <v>0</v>
      </c>
      <c r="AS1968" s="27" t="b">
        <v>0</v>
      </c>
      <c r="AT1968" s="27" t="b">
        <v>0</v>
      </c>
      <c r="AU1968" s="27" t="b">
        <v>0</v>
      </c>
      <c r="AV1968" s="27" t="b">
        <v>0</v>
      </c>
      <c r="AW1968" s="27" t="b">
        <v>0</v>
      </c>
      <c r="AX1968" s="27" t="b">
        <v>0</v>
      </c>
      <c r="AY1968" s="27" t="b">
        <v>0</v>
      </c>
      <c r="AZ1968" s="29"/>
    </row>
    <row r="1969">
      <c r="A1969" s="9" t="s">
        <v>9171</v>
      </c>
      <c r="B1969" s="42" t="s">
        <v>9172</v>
      </c>
      <c r="C1969" s="48" t="s">
        <v>9173</v>
      </c>
      <c r="D1969" s="50" t="s">
        <v>9174</v>
      </c>
      <c r="E1969" s="12">
        <v>1.0</v>
      </c>
      <c r="F1969" s="13" t="s">
        <v>9175</v>
      </c>
      <c r="G1969" s="14" t="s">
        <v>9176</v>
      </c>
      <c r="H1969" s="15" t="b">
        <v>1</v>
      </c>
      <c r="I1969" s="16" t="b">
        <v>0</v>
      </c>
      <c r="J1969" s="16" t="b">
        <v>0</v>
      </c>
      <c r="K1969" s="16" t="b">
        <v>0</v>
      </c>
      <c r="L1969" s="17" t="b">
        <v>0</v>
      </c>
      <c r="M1969" s="18" t="s">
        <v>9177</v>
      </c>
      <c r="O1969" s="40"/>
      <c r="P1969" s="15" t="b">
        <v>1</v>
      </c>
      <c r="Q1969" s="22" t="b">
        <v>1</v>
      </c>
      <c r="R1969" s="23" t="b">
        <v>1</v>
      </c>
      <c r="X1969" s="39"/>
      <c r="AI1969" s="41"/>
      <c r="AO1969" s="40"/>
    </row>
    <row r="1970">
      <c r="A1970" s="45" t="s">
        <v>9178</v>
      </c>
      <c r="B1970" s="37" t="s">
        <v>9179</v>
      </c>
      <c r="C1970" s="32" t="s">
        <v>9180</v>
      </c>
      <c r="D1970" s="33" t="s">
        <v>9181</v>
      </c>
      <c r="E1970" s="46">
        <v>5.0</v>
      </c>
      <c r="F1970" s="29" t="s">
        <v>9182</v>
      </c>
      <c r="G1970" s="47" t="s">
        <v>9183</v>
      </c>
      <c r="H1970" s="21" t="b">
        <v>0</v>
      </c>
      <c r="I1970" s="16" t="b">
        <v>0</v>
      </c>
      <c r="J1970" s="16" t="b">
        <v>0</v>
      </c>
      <c r="K1970" s="22" t="b">
        <v>1</v>
      </c>
      <c r="L1970" s="17" t="b">
        <v>0</v>
      </c>
      <c r="M1970" s="18"/>
      <c r="N1970" s="37" t="s">
        <v>9184</v>
      </c>
      <c r="O1970" s="38" t="s">
        <v>3561</v>
      </c>
      <c r="P1970" s="26" t="b">
        <v>0</v>
      </c>
      <c r="Q1970" s="27" t="b">
        <v>0</v>
      </c>
      <c r="R1970" s="28" t="b">
        <v>0</v>
      </c>
      <c r="X1970" s="39"/>
      <c r="AI1970" s="41"/>
      <c r="AJ1970" s="27" t="b">
        <v>0</v>
      </c>
      <c r="AK1970" s="27" t="b">
        <v>0</v>
      </c>
      <c r="AL1970" s="27" t="b">
        <v>0</v>
      </c>
      <c r="AM1970" s="27" t="b">
        <v>0</v>
      </c>
      <c r="AN1970" s="27" t="b">
        <v>0</v>
      </c>
      <c r="AO1970" s="28" t="b">
        <v>0</v>
      </c>
      <c r="AP1970" s="27" t="b">
        <v>0</v>
      </c>
      <c r="AQ1970" s="27" t="b">
        <v>0</v>
      </c>
      <c r="AR1970" s="27" t="b">
        <v>0</v>
      </c>
      <c r="AS1970" s="27" t="b">
        <v>0</v>
      </c>
      <c r="AT1970" s="27" t="b">
        <v>0</v>
      </c>
      <c r="AU1970" s="27" t="b">
        <v>0</v>
      </c>
      <c r="AV1970" s="27" t="b">
        <v>0</v>
      </c>
      <c r="AW1970" s="27" t="b">
        <v>0</v>
      </c>
      <c r="AX1970" s="27" t="b">
        <v>0</v>
      </c>
      <c r="AY1970" s="27" t="b">
        <v>0</v>
      </c>
      <c r="AZ1970" s="29"/>
    </row>
    <row r="1971">
      <c r="A1971" s="9" t="s">
        <v>9185</v>
      </c>
      <c r="B1971" s="42" t="s">
        <v>9186</v>
      </c>
      <c r="C1971" s="11"/>
      <c r="E1971" s="12">
        <v>35.0</v>
      </c>
      <c r="F1971" s="13" t="s">
        <v>9187</v>
      </c>
      <c r="G1971" s="14" t="s">
        <v>9188</v>
      </c>
      <c r="H1971" s="15" t="b">
        <v>1</v>
      </c>
      <c r="I1971" s="16" t="b">
        <v>0</v>
      </c>
      <c r="J1971" s="16" t="b">
        <v>0</v>
      </c>
      <c r="K1971" s="16" t="b">
        <v>0</v>
      </c>
      <c r="L1971" s="17" t="b">
        <v>0</v>
      </c>
      <c r="M1971" s="18" t="s">
        <v>9189</v>
      </c>
      <c r="O1971" s="40"/>
      <c r="P1971" s="15" t="b">
        <v>1</v>
      </c>
      <c r="Q1971" s="22" t="b">
        <v>1</v>
      </c>
      <c r="R1971" s="23" t="b">
        <v>1</v>
      </c>
      <c r="X1971" s="39"/>
      <c r="AI1971" s="41"/>
      <c r="AO1971" s="40"/>
    </row>
    <row r="1972">
      <c r="A1972" s="30" t="s">
        <v>9190</v>
      </c>
      <c r="B1972" s="31" t="s">
        <v>9191</v>
      </c>
      <c r="C1972" s="32"/>
      <c r="D1972" s="33"/>
      <c r="E1972" s="60"/>
      <c r="F1972" s="35"/>
      <c r="G1972" s="36" t="s">
        <v>9192</v>
      </c>
      <c r="H1972" s="21" t="b">
        <v>0</v>
      </c>
      <c r="I1972" s="16" t="b">
        <v>0</v>
      </c>
      <c r="J1972" s="16" t="b">
        <v>0</v>
      </c>
      <c r="K1972" s="16" t="b">
        <v>0</v>
      </c>
      <c r="L1972" s="23" t="b">
        <v>1</v>
      </c>
      <c r="M1972" s="18" t="s">
        <v>9193</v>
      </c>
      <c r="N1972" s="37"/>
      <c r="O1972" s="38"/>
      <c r="P1972" s="21" t="b">
        <v>0</v>
      </c>
      <c r="Q1972" s="16" t="b">
        <v>0</v>
      </c>
      <c r="R1972" s="23" t="b">
        <v>1</v>
      </c>
      <c r="X1972" s="39"/>
      <c r="AI1972" s="41"/>
      <c r="AJ1972" s="27" t="b">
        <v>0</v>
      </c>
      <c r="AK1972" s="27" t="b">
        <v>0</v>
      </c>
      <c r="AL1972" s="27" t="b">
        <v>0</v>
      </c>
      <c r="AM1972" s="27" t="b">
        <v>0</v>
      </c>
      <c r="AN1972" s="27" t="b">
        <v>0</v>
      </c>
      <c r="AO1972" s="28" t="b">
        <v>0</v>
      </c>
      <c r="AP1972" s="27" t="b">
        <v>0</v>
      </c>
      <c r="AQ1972" s="27" t="b">
        <v>0</v>
      </c>
      <c r="AR1972" s="27" t="b">
        <v>0</v>
      </c>
      <c r="AS1972" s="27" t="b">
        <v>0</v>
      </c>
      <c r="AT1972" s="27" t="b">
        <v>0</v>
      </c>
      <c r="AU1972" s="27" t="b">
        <v>0</v>
      </c>
      <c r="AV1972" s="27" t="b">
        <v>0</v>
      </c>
      <c r="AW1972" s="27" t="b">
        <v>0</v>
      </c>
      <c r="AX1972" s="27" t="b">
        <v>0</v>
      </c>
      <c r="AY1972" s="27" t="b">
        <v>0</v>
      </c>
      <c r="AZ1972" s="29"/>
    </row>
    <row r="1973">
      <c r="A1973" s="45" t="s">
        <v>9194</v>
      </c>
      <c r="B1973" s="37" t="s">
        <v>9195</v>
      </c>
      <c r="C1973" s="32">
        <v>9.19500027086E11</v>
      </c>
      <c r="D1973" s="33" t="s">
        <v>9196</v>
      </c>
      <c r="E1973" s="46">
        <v>2.0</v>
      </c>
      <c r="F1973" s="58" t="s">
        <v>9197</v>
      </c>
      <c r="G1973" s="47" t="s">
        <v>9198</v>
      </c>
      <c r="H1973" s="21" t="b">
        <v>0</v>
      </c>
      <c r="I1973" s="16" t="b">
        <v>0</v>
      </c>
      <c r="J1973" s="16" t="b">
        <v>0</v>
      </c>
      <c r="K1973" s="22" t="b">
        <v>1</v>
      </c>
      <c r="L1973" s="17" t="b">
        <v>0</v>
      </c>
      <c r="M1973" s="18"/>
      <c r="N1973" s="37" t="s">
        <v>9199</v>
      </c>
      <c r="O1973" s="38" t="s">
        <v>9200</v>
      </c>
      <c r="P1973" s="26" t="b">
        <v>0</v>
      </c>
      <c r="Q1973" s="27" t="b">
        <v>0</v>
      </c>
      <c r="R1973" s="28" t="b">
        <v>0</v>
      </c>
      <c r="X1973" s="39"/>
      <c r="AI1973" s="41"/>
      <c r="AJ1973" s="27" t="b">
        <v>0</v>
      </c>
      <c r="AK1973" s="27" t="b">
        <v>0</v>
      </c>
      <c r="AL1973" s="27" t="b">
        <v>0</v>
      </c>
      <c r="AM1973" s="27" t="b">
        <v>0</v>
      </c>
      <c r="AN1973" s="27" t="b">
        <v>0</v>
      </c>
      <c r="AO1973" s="28" t="b">
        <v>0</v>
      </c>
      <c r="AP1973" s="27" t="b">
        <v>0</v>
      </c>
      <c r="AQ1973" s="27" t="b">
        <v>0</v>
      </c>
      <c r="AR1973" s="27" t="b">
        <v>0</v>
      </c>
      <c r="AS1973" s="27" t="b">
        <v>0</v>
      </c>
      <c r="AT1973" s="27" t="b">
        <v>0</v>
      </c>
      <c r="AU1973" s="27" t="b">
        <v>0</v>
      </c>
      <c r="AV1973" s="27" t="b">
        <v>0</v>
      </c>
      <c r="AW1973" s="27" t="b">
        <v>0</v>
      </c>
      <c r="AX1973" s="27" t="b">
        <v>0</v>
      </c>
      <c r="AY1973" s="27" t="b">
        <v>0</v>
      </c>
      <c r="AZ1973" s="29"/>
    </row>
    <row r="1974">
      <c r="A1974" s="9" t="s">
        <v>9201</v>
      </c>
      <c r="B1974" s="10"/>
      <c r="C1974" s="48" t="s">
        <v>9202</v>
      </c>
      <c r="E1974" s="12">
        <v>20.0</v>
      </c>
      <c r="F1974" s="10"/>
      <c r="G1974" s="14" t="s">
        <v>9203</v>
      </c>
      <c r="H1974" s="15" t="b">
        <v>1</v>
      </c>
      <c r="I1974" s="16" t="b">
        <v>0</v>
      </c>
      <c r="J1974" s="16" t="b">
        <v>0</v>
      </c>
      <c r="K1974" s="16" t="b">
        <v>0</v>
      </c>
      <c r="L1974" s="17" t="b">
        <v>0</v>
      </c>
      <c r="M1974" s="18" t="s">
        <v>1095</v>
      </c>
      <c r="O1974" s="40"/>
      <c r="P1974" s="21" t="b">
        <v>0</v>
      </c>
      <c r="Q1974" s="16" t="b">
        <v>0</v>
      </c>
      <c r="R1974" s="23" t="b">
        <v>1</v>
      </c>
      <c r="X1974" s="39"/>
      <c r="AI1974" s="41"/>
      <c r="AO1974" s="40"/>
    </row>
    <row r="1975">
      <c r="A1975" s="9" t="s">
        <v>9204</v>
      </c>
      <c r="B1975" s="42" t="s">
        <v>9205</v>
      </c>
      <c r="C1975" s="48" t="s">
        <v>9206</v>
      </c>
      <c r="E1975" s="12">
        <v>24.0</v>
      </c>
      <c r="F1975" s="13" t="s">
        <v>9207</v>
      </c>
      <c r="G1975" s="14" t="s">
        <v>9208</v>
      </c>
      <c r="H1975" s="15" t="b">
        <v>1</v>
      </c>
      <c r="I1975" s="16" t="b">
        <v>0</v>
      </c>
      <c r="J1975" s="16" t="b">
        <v>0</v>
      </c>
      <c r="K1975" s="16" t="b">
        <v>0</v>
      </c>
      <c r="L1975" s="17" t="b">
        <v>0</v>
      </c>
      <c r="M1975" s="18" t="s">
        <v>9209</v>
      </c>
      <c r="O1975" s="40"/>
      <c r="P1975" s="21" t="b">
        <v>0</v>
      </c>
      <c r="Q1975" s="16" t="b">
        <v>0</v>
      </c>
      <c r="R1975" s="17" t="b">
        <v>0</v>
      </c>
      <c r="X1975" s="39"/>
      <c r="AI1975" s="41"/>
      <c r="AO1975" s="40"/>
    </row>
    <row r="1976">
      <c r="A1976" s="9" t="s">
        <v>9210</v>
      </c>
      <c r="B1976" s="42" t="s">
        <v>9211</v>
      </c>
      <c r="C1976" s="48" t="s">
        <v>9212</v>
      </c>
      <c r="D1976" s="50" t="s">
        <v>9213</v>
      </c>
      <c r="E1976" s="12">
        <v>2.0</v>
      </c>
      <c r="F1976" s="10"/>
      <c r="G1976" s="14" t="s">
        <v>9214</v>
      </c>
      <c r="H1976" s="15" t="b">
        <v>1</v>
      </c>
      <c r="I1976" s="16" t="b">
        <v>0</v>
      </c>
      <c r="J1976" s="16" t="b">
        <v>0</v>
      </c>
      <c r="K1976" s="16" t="b">
        <v>0</v>
      </c>
      <c r="L1976" s="17" t="b">
        <v>0</v>
      </c>
      <c r="M1976" s="18" t="s">
        <v>9215</v>
      </c>
      <c r="O1976" s="40"/>
      <c r="P1976" s="15" t="b">
        <v>1</v>
      </c>
      <c r="Q1976" s="22" t="b">
        <v>1</v>
      </c>
      <c r="R1976" s="23" t="b">
        <v>1</v>
      </c>
      <c r="X1976" s="39"/>
      <c r="AI1976" s="41"/>
      <c r="AO1976" s="40"/>
    </row>
    <row r="1977">
      <c r="A1977" s="30" t="s">
        <v>9216</v>
      </c>
      <c r="B1977" s="31" t="s">
        <v>9217</v>
      </c>
      <c r="C1977" s="32"/>
      <c r="D1977" s="33"/>
      <c r="E1977" s="34" t="s">
        <v>9218</v>
      </c>
      <c r="F1977" s="35"/>
      <c r="G1977" s="36" t="s">
        <v>9219</v>
      </c>
      <c r="H1977" s="21" t="b">
        <v>0</v>
      </c>
      <c r="I1977" s="16" t="b">
        <v>0</v>
      </c>
      <c r="J1977" s="16" t="b">
        <v>0</v>
      </c>
      <c r="K1977" s="16" t="b">
        <v>0</v>
      </c>
      <c r="L1977" s="23" t="b">
        <v>1</v>
      </c>
      <c r="M1977" s="18" t="s">
        <v>9220</v>
      </c>
      <c r="N1977" s="37"/>
      <c r="O1977" s="38"/>
      <c r="P1977" s="21" t="b">
        <v>0</v>
      </c>
      <c r="Q1977" s="16" t="b">
        <v>0</v>
      </c>
      <c r="R1977" s="23" t="b">
        <v>1</v>
      </c>
      <c r="X1977" s="39"/>
      <c r="AI1977" s="41"/>
      <c r="AJ1977" s="27" t="b">
        <v>0</v>
      </c>
      <c r="AK1977" s="27" t="b">
        <v>0</v>
      </c>
      <c r="AL1977" s="27" t="b">
        <v>0</v>
      </c>
      <c r="AM1977" s="27" t="b">
        <v>0</v>
      </c>
      <c r="AN1977" s="27" t="b">
        <v>0</v>
      </c>
      <c r="AO1977" s="28" t="b">
        <v>0</v>
      </c>
      <c r="AP1977" s="27" t="b">
        <v>0</v>
      </c>
      <c r="AQ1977" s="27" t="b">
        <v>0</v>
      </c>
      <c r="AR1977" s="27" t="b">
        <v>0</v>
      </c>
      <c r="AS1977" s="27" t="b">
        <v>0</v>
      </c>
      <c r="AT1977" s="27" t="b">
        <v>0</v>
      </c>
      <c r="AU1977" s="27" t="b">
        <v>0</v>
      </c>
      <c r="AV1977" s="27" t="b">
        <v>0</v>
      </c>
      <c r="AW1977" s="27" t="b">
        <v>0</v>
      </c>
      <c r="AX1977" s="27" t="b">
        <v>0</v>
      </c>
      <c r="AY1977" s="27" t="b">
        <v>0</v>
      </c>
      <c r="AZ1977" s="29"/>
    </row>
    <row r="1978">
      <c r="A1978" s="30" t="s">
        <v>9221</v>
      </c>
      <c r="B1978" s="37"/>
      <c r="C1978" s="44" t="s">
        <v>9222</v>
      </c>
      <c r="D1978" s="33"/>
      <c r="E1978" s="34" t="s">
        <v>9223</v>
      </c>
      <c r="F1978" s="35"/>
      <c r="G1978" s="36" t="s">
        <v>9224</v>
      </c>
      <c r="H1978" s="21" t="b">
        <v>0</v>
      </c>
      <c r="I1978" s="16" t="b">
        <v>0</v>
      </c>
      <c r="J1978" s="16" t="b">
        <v>0</v>
      </c>
      <c r="K1978" s="16" t="b">
        <v>0</v>
      </c>
      <c r="L1978" s="23" t="b">
        <v>1</v>
      </c>
      <c r="M1978" s="18" t="s">
        <v>405</v>
      </c>
      <c r="N1978" s="37"/>
      <c r="O1978" s="38"/>
      <c r="P1978" s="21" t="b">
        <v>0</v>
      </c>
      <c r="Q1978" s="16" t="b">
        <v>0</v>
      </c>
      <c r="R1978" s="23" t="b">
        <v>1</v>
      </c>
      <c r="X1978" s="39"/>
      <c r="AI1978" s="41"/>
      <c r="AJ1978" s="27" t="b">
        <v>0</v>
      </c>
      <c r="AK1978" s="27" t="b">
        <v>0</v>
      </c>
      <c r="AL1978" s="27" t="b">
        <v>0</v>
      </c>
      <c r="AM1978" s="27" t="b">
        <v>0</v>
      </c>
      <c r="AN1978" s="27" t="b">
        <v>0</v>
      </c>
      <c r="AO1978" s="28" t="b">
        <v>0</v>
      </c>
      <c r="AP1978" s="27" t="b">
        <v>0</v>
      </c>
      <c r="AQ1978" s="27" t="b">
        <v>0</v>
      </c>
      <c r="AR1978" s="27" t="b">
        <v>0</v>
      </c>
      <c r="AS1978" s="27" t="b">
        <v>0</v>
      </c>
      <c r="AT1978" s="27" t="b">
        <v>0</v>
      </c>
      <c r="AU1978" s="27" t="b">
        <v>0</v>
      </c>
      <c r="AV1978" s="27" t="b">
        <v>0</v>
      </c>
      <c r="AW1978" s="27" t="b">
        <v>0</v>
      </c>
      <c r="AX1978" s="27" t="b">
        <v>0</v>
      </c>
      <c r="AY1978" s="27" t="b">
        <v>0</v>
      </c>
      <c r="AZ1978" s="29"/>
    </row>
    <row r="1979">
      <c r="A1979" s="45" t="s">
        <v>9225</v>
      </c>
      <c r="B1979" s="37" t="s">
        <v>9226</v>
      </c>
      <c r="C1979" s="67"/>
      <c r="D1979" s="29"/>
      <c r="E1979" s="46">
        <v>2.0</v>
      </c>
      <c r="F1979" s="29"/>
      <c r="G1979" s="47" t="s">
        <v>9227</v>
      </c>
      <c r="H1979" s="21" t="b">
        <v>0</v>
      </c>
      <c r="I1979" s="16" t="b">
        <v>0</v>
      </c>
      <c r="J1979" s="22" t="b">
        <v>1</v>
      </c>
      <c r="K1979" s="16" t="b">
        <v>0</v>
      </c>
      <c r="L1979" s="17" t="b">
        <v>0</v>
      </c>
      <c r="M1979" s="18"/>
      <c r="O1979" s="40"/>
      <c r="P1979" s="66" t="b">
        <v>1</v>
      </c>
      <c r="Q1979" s="27" t="b">
        <v>0</v>
      </c>
      <c r="R1979" s="28" t="b">
        <v>0</v>
      </c>
      <c r="X1979" s="39"/>
      <c r="AI1979" s="41"/>
      <c r="AJ1979" s="63" t="b">
        <v>1</v>
      </c>
      <c r="AK1979" s="27" t="b">
        <v>0</v>
      </c>
      <c r="AL1979" s="27" t="b">
        <v>0</v>
      </c>
      <c r="AM1979" s="27" t="b">
        <v>0</v>
      </c>
      <c r="AN1979" s="27" t="b">
        <v>0</v>
      </c>
      <c r="AO1979" s="28" t="b">
        <v>0</v>
      </c>
      <c r="AP1979" s="27" t="b">
        <v>0</v>
      </c>
      <c r="AQ1979" s="63" t="b">
        <v>1</v>
      </c>
      <c r="AR1979" s="27" t="b">
        <v>0</v>
      </c>
      <c r="AS1979" s="27" t="b">
        <v>0</v>
      </c>
      <c r="AT1979" s="27" t="b">
        <v>0</v>
      </c>
      <c r="AU1979" s="27" t="b">
        <v>0</v>
      </c>
      <c r="AV1979" s="27" t="b">
        <v>0</v>
      </c>
      <c r="AW1979" s="27" t="b">
        <v>0</v>
      </c>
      <c r="AX1979" s="27" t="b">
        <v>0</v>
      </c>
      <c r="AY1979" s="27" t="b">
        <v>0</v>
      </c>
      <c r="AZ1979" s="29" t="s">
        <v>101</v>
      </c>
    </row>
    <row r="1980">
      <c r="A1980" s="9" t="s">
        <v>9228</v>
      </c>
      <c r="B1980" s="10"/>
      <c r="C1980" s="11"/>
      <c r="E1980" s="12">
        <v>140.0</v>
      </c>
      <c r="F1980" s="13" t="s">
        <v>9229</v>
      </c>
      <c r="G1980" s="14" t="s">
        <v>9230</v>
      </c>
      <c r="H1980" s="15" t="b">
        <v>1</v>
      </c>
      <c r="I1980" s="16" t="b">
        <v>0</v>
      </c>
      <c r="J1980" s="16" t="b">
        <v>0</v>
      </c>
      <c r="K1980" s="16" t="b">
        <v>0</v>
      </c>
      <c r="L1980" s="17" t="b">
        <v>0</v>
      </c>
      <c r="M1980" s="18" t="s">
        <v>9231</v>
      </c>
      <c r="O1980" s="40"/>
      <c r="P1980" s="15" t="b">
        <v>1</v>
      </c>
      <c r="Q1980" s="16" t="b">
        <v>0</v>
      </c>
      <c r="R1980" s="23" t="b">
        <v>1</v>
      </c>
      <c r="X1980" s="39"/>
      <c r="AI1980" s="41"/>
      <c r="AO1980" s="40"/>
    </row>
    <row r="1981">
      <c r="A1981" s="45" t="s">
        <v>9232</v>
      </c>
      <c r="B1981" s="37"/>
      <c r="C1981" s="32">
        <v>9.23017234222E11</v>
      </c>
      <c r="D1981" s="33"/>
      <c r="E1981" s="62"/>
      <c r="F1981" s="29"/>
      <c r="G1981" s="47" t="s">
        <v>1418</v>
      </c>
      <c r="H1981" s="21" t="b">
        <v>0</v>
      </c>
      <c r="I1981" s="16" t="b">
        <v>0</v>
      </c>
      <c r="J1981" s="16" t="b">
        <v>0</v>
      </c>
      <c r="K1981" s="22" t="b">
        <v>1</v>
      </c>
      <c r="L1981" s="17" t="b">
        <v>0</v>
      </c>
      <c r="M1981" s="18"/>
      <c r="N1981" s="37" t="s">
        <v>9233</v>
      </c>
      <c r="O1981" s="38" t="s">
        <v>9234</v>
      </c>
      <c r="P1981" s="26" t="b">
        <v>0</v>
      </c>
      <c r="Q1981" s="27" t="b">
        <v>0</v>
      </c>
      <c r="R1981" s="28" t="b">
        <v>0</v>
      </c>
      <c r="X1981" s="39"/>
      <c r="AI1981" s="41"/>
      <c r="AJ1981" s="27" t="b">
        <v>0</v>
      </c>
      <c r="AK1981" s="27" t="b">
        <v>0</v>
      </c>
      <c r="AL1981" s="27" t="b">
        <v>0</v>
      </c>
      <c r="AM1981" s="27" t="b">
        <v>0</v>
      </c>
      <c r="AN1981" s="27" t="b">
        <v>0</v>
      </c>
      <c r="AO1981" s="28" t="b">
        <v>0</v>
      </c>
      <c r="AP1981" s="27" t="b">
        <v>0</v>
      </c>
      <c r="AQ1981" s="27" t="b">
        <v>0</v>
      </c>
      <c r="AR1981" s="27" t="b">
        <v>0</v>
      </c>
      <c r="AS1981" s="27" t="b">
        <v>0</v>
      </c>
      <c r="AT1981" s="27" t="b">
        <v>0</v>
      </c>
      <c r="AU1981" s="27" t="b">
        <v>0</v>
      </c>
      <c r="AV1981" s="27" t="b">
        <v>0</v>
      </c>
      <c r="AW1981" s="27" t="b">
        <v>0</v>
      </c>
      <c r="AX1981" s="27" t="b">
        <v>0</v>
      </c>
      <c r="AY1981" s="27" t="b">
        <v>0</v>
      </c>
      <c r="AZ1981" s="29"/>
    </row>
    <row r="1982">
      <c r="A1982" s="30" t="s">
        <v>9235</v>
      </c>
      <c r="B1982" s="37"/>
      <c r="C1982" s="44" t="s">
        <v>9236</v>
      </c>
      <c r="D1982" s="54" t="s">
        <v>9237</v>
      </c>
      <c r="E1982" s="34">
        <v>5.0</v>
      </c>
      <c r="F1982" s="35"/>
      <c r="G1982" s="36" t="s">
        <v>9238</v>
      </c>
      <c r="H1982" s="21" t="b">
        <v>0</v>
      </c>
      <c r="I1982" s="16" t="b">
        <v>0</v>
      </c>
      <c r="J1982" s="16" t="b">
        <v>0</v>
      </c>
      <c r="K1982" s="16" t="b">
        <v>0</v>
      </c>
      <c r="L1982" s="23" t="b">
        <v>1</v>
      </c>
      <c r="M1982" s="18" t="s">
        <v>9239</v>
      </c>
      <c r="N1982" s="37"/>
      <c r="O1982" s="38"/>
      <c r="P1982" s="21" t="b">
        <v>0</v>
      </c>
      <c r="Q1982" s="16" t="b">
        <v>0</v>
      </c>
      <c r="R1982" s="23" t="b">
        <v>1</v>
      </c>
      <c r="X1982" s="39"/>
      <c r="AI1982" s="41"/>
      <c r="AJ1982" s="27" t="b">
        <v>0</v>
      </c>
      <c r="AK1982" s="27" t="b">
        <v>0</v>
      </c>
      <c r="AL1982" s="27" t="b">
        <v>0</v>
      </c>
      <c r="AM1982" s="27" t="b">
        <v>0</v>
      </c>
      <c r="AN1982" s="27" t="b">
        <v>0</v>
      </c>
      <c r="AO1982" s="28" t="b">
        <v>0</v>
      </c>
      <c r="AP1982" s="27" t="b">
        <v>0</v>
      </c>
      <c r="AQ1982" s="27" t="b">
        <v>0</v>
      </c>
      <c r="AR1982" s="27" t="b">
        <v>0</v>
      </c>
      <c r="AS1982" s="27" t="b">
        <v>0</v>
      </c>
      <c r="AT1982" s="27" t="b">
        <v>0</v>
      </c>
      <c r="AU1982" s="27" t="b">
        <v>0</v>
      </c>
      <c r="AV1982" s="27" t="b">
        <v>0</v>
      </c>
      <c r="AW1982" s="27" t="b">
        <v>0</v>
      </c>
      <c r="AX1982" s="27" t="b">
        <v>0</v>
      </c>
      <c r="AY1982" s="27" t="b">
        <v>0</v>
      </c>
      <c r="AZ1982" s="29"/>
    </row>
    <row r="1983">
      <c r="A1983" s="9" t="s">
        <v>9240</v>
      </c>
      <c r="B1983" s="42" t="s">
        <v>9241</v>
      </c>
      <c r="C1983" s="11"/>
      <c r="E1983" s="12">
        <v>5.0</v>
      </c>
      <c r="F1983" s="13" t="s">
        <v>9242</v>
      </c>
      <c r="G1983" s="14" t="s">
        <v>9243</v>
      </c>
      <c r="H1983" s="15" t="b">
        <v>1</v>
      </c>
      <c r="I1983" s="16" t="b">
        <v>0</v>
      </c>
      <c r="J1983" s="16" t="b">
        <v>0</v>
      </c>
      <c r="K1983" s="16" t="b">
        <v>0</v>
      </c>
      <c r="L1983" s="17" t="b">
        <v>0</v>
      </c>
      <c r="M1983" s="18" t="s">
        <v>216</v>
      </c>
      <c r="O1983" s="40"/>
      <c r="P1983" s="15" t="b">
        <v>1</v>
      </c>
      <c r="Q1983" s="16" t="b">
        <v>0</v>
      </c>
      <c r="R1983" s="23" t="b">
        <v>1</v>
      </c>
      <c r="X1983" s="39"/>
      <c r="AI1983" s="41"/>
      <c r="AO1983" s="40"/>
    </row>
    <row r="1984">
      <c r="A1984" s="9" t="s">
        <v>9244</v>
      </c>
      <c r="B1984" s="42" t="s">
        <v>9245</v>
      </c>
      <c r="C1984" s="11"/>
      <c r="E1984" s="12">
        <v>24.0</v>
      </c>
      <c r="F1984" s="13" t="s">
        <v>9246</v>
      </c>
      <c r="G1984" s="14" t="s">
        <v>9247</v>
      </c>
      <c r="H1984" s="15" t="b">
        <v>1</v>
      </c>
      <c r="I1984" s="16" t="b">
        <v>0</v>
      </c>
      <c r="J1984" s="16" t="b">
        <v>0</v>
      </c>
      <c r="K1984" s="16" t="b">
        <v>0</v>
      </c>
      <c r="L1984" s="17" t="b">
        <v>0</v>
      </c>
      <c r="M1984" s="18" t="s">
        <v>2010</v>
      </c>
      <c r="O1984" s="40"/>
      <c r="P1984" s="15" t="b">
        <v>1</v>
      </c>
      <c r="Q1984" s="22" t="b">
        <v>1</v>
      </c>
      <c r="R1984" s="17" t="b">
        <v>0</v>
      </c>
      <c r="X1984" s="39"/>
      <c r="AI1984" s="41"/>
      <c r="AO1984" s="40"/>
    </row>
    <row r="1985">
      <c r="A1985" s="9" t="s">
        <v>9248</v>
      </c>
      <c r="B1985" s="42" t="s">
        <v>9249</v>
      </c>
      <c r="C1985" s="48" t="s">
        <v>9250</v>
      </c>
      <c r="E1985" s="12">
        <v>700.0</v>
      </c>
      <c r="F1985" s="13" t="s">
        <v>9147</v>
      </c>
      <c r="G1985" s="14" t="s">
        <v>9251</v>
      </c>
      <c r="H1985" s="15" t="b">
        <v>1</v>
      </c>
      <c r="I1985" s="16" t="b">
        <v>0</v>
      </c>
      <c r="J1985" s="16" t="b">
        <v>0</v>
      </c>
      <c r="K1985" s="16" t="b">
        <v>0</v>
      </c>
      <c r="L1985" s="17" t="b">
        <v>0</v>
      </c>
      <c r="M1985" s="18" t="s">
        <v>9252</v>
      </c>
      <c r="O1985" s="40"/>
      <c r="P1985" s="21" t="b">
        <v>0</v>
      </c>
      <c r="Q1985" s="22" t="b">
        <v>1</v>
      </c>
      <c r="R1985" s="23" t="b">
        <v>1</v>
      </c>
      <c r="X1985" s="39"/>
      <c r="AI1985" s="41"/>
      <c r="AO1985" s="40"/>
    </row>
    <row r="1986">
      <c r="A1986" s="30" t="s">
        <v>9253</v>
      </c>
      <c r="B1986" s="37"/>
      <c r="C1986" s="44" t="s">
        <v>9254</v>
      </c>
      <c r="D1986" s="33"/>
      <c r="E1986" s="34" t="s">
        <v>3958</v>
      </c>
      <c r="F1986" s="35" t="s">
        <v>9255</v>
      </c>
      <c r="G1986" s="36" t="s">
        <v>9256</v>
      </c>
      <c r="H1986" s="21" t="b">
        <v>0</v>
      </c>
      <c r="I1986" s="16" t="b">
        <v>0</v>
      </c>
      <c r="J1986" s="16" t="b">
        <v>0</v>
      </c>
      <c r="K1986" s="16" t="b">
        <v>0</v>
      </c>
      <c r="L1986" s="23" t="b">
        <v>1</v>
      </c>
      <c r="M1986" s="18" t="s">
        <v>9257</v>
      </c>
      <c r="N1986" s="37"/>
      <c r="O1986" s="38"/>
      <c r="P1986" s="15" t="b">
        <v>1</v>
      </c>
      <c r="Q1986" s="22" t="b">
        <v>1</v>
      </c>
      <c r="R1986" s="23" t="b">
        <v>1</v>
      </c>
      <c r="X1986" s="39"/>
      <c r="AI1986" s="41"/>
      <c r="AJ1986" s="27" t="b">
        <v>0</v>
      </c>
      <c r="AK1986" s="27" t="b">
        <v>0</v>
      </c>
      <c r="AL1986" s="27" t="b">
        <v>0</v>
      </c>
      <c r="AM1986" s="27" t="b">
        <v>0</v>
      </c>
      <c r="AN1986" s="27" t="b">
        <v>0</v>
      </c>
      <c r="AO1986" s="28" t="b">
        <v>0</v>
      </c>
      <c r="AP1986" s="27" t="b">
        <v>0</v>
      </c>
      <c r="AQ1986" s="27" t="b">
        <v>0</v>
      </c>
      <c r="AR1986" s="27" t="b">
        <v>0</v>
      </c>
      <c r="AS1986" s="27" t="b">
        <v>0</v>
      </c>
      <c r="AT1986" s="27" t="b">
        <v>0</v>
      </c>
      <c r="AU1986" s="27" t="b">
        <v>0</v>
      </c>
      <c r="AV1986" s="27" t="b">
        <v>0</v>
      </c>
      <c r="AW1986" s="27" t="b">
        <v>0</v>
      </c>
      <c r="AX1986" s="27" t="b">
        <v>0</v>
      </c>
      <c r="AY1986" s="27" t="b">
        <v>0</v>
      </c>
      <c r="AZ1986" s="29"/>
    </row>
    <row r="1987">
      <c r="A1987" s="45" t="s">
        <v>9258</v>
      </c>
      <c r="B1987" s="37"/>
      <c r="C1987" s="32" t="s">
        <v>9259</v>
      </c>
      <c r="D1987" s="29"/>
      <c r="E1987" s="46">
        <v>5.0</v>
      </c>
      <c r="F1987" s="29"/>
      <c r="G1987" s="47" t="s">
        <v>9260</v>
      </c>
      <c r="H1987" s="21" t="b">
        <v>0</v>
      </c>
      <c r="I1987" s="16" t="b">
        <v>0</v>
      </c>
      <c r="J1987" s="22" t="b">
        <v>1</v>
      </c>
      <c r="K1987" s="16" t="b">
        <v>0</v>
      </c>
      <c r="L1987" s="17" t="b">
        <v>0</v>
      </c>
      <c r="M1987" s="18"/>
      <c r="O1987" s="40"/>
      <c r="P1987" s="66" t="b">
        <v>1</v>
      </c>
      <c r="Q1987" s="63" t="b">
        <v>1</v>
      </c>
      <c r="R1987" s="64" t="b">
        <v>1</v>
      </c>
      <c r="X1987" s="39"/>
      <c r="AI1987" s="41"/>
      <c r="AJ1987" s="63" t="b">
        <v>1</v>
      </c>
      <c r="AK1987" s="27" t="b">
        <v>0</v>
      </c>
      <c r="AL1987" s="27" t="b">
        <v>0</v>
      </c>
      <c r="AM1987" s="27" t="b">
        <v>0</v>
      </c>
      <c r="AN1987" s="27" t="b">
        <v>0</v>
      </c>
      <c r="AO1987" s="28" t="b">
        <v>0</v>
      </c>
      <c r="AP1987" s="27" t="b">
        <v>0</v>
      </c>
      <c r="AQ1987" s="63" t="b">
        <v>1</v>
      </c>
      <c r="AR1987" s="27" t="b">
        <v>0</v>
      </c>
      <c r="AS1987" s="27" t="b">
        <v>0</v>
      </c>
      <c r="AT1987" s="27" t="b">
        <v>0</v>
      </c>
      <c r="AU1987" s="27" t="b">
        <v>0</v>
      </c>
      <c r="AV1987" s="63" t="b">
        <v>1</v>
      </c>
      <c r="AW1987" s="27" t="b">
        <v>0</v>
      </c>
      <c r="AX1987" s="27" t="b">
        <v>0</v>
      </c>
      <c r="AY1987" s="27" t="b">
        <v>0</v>
      </c>
      <c r="AZ1987" s="29" t="s">
        <v>101</v>
      </c>
    </row>
    <row r="1988">
      <c r="A1988" s="45" t="s">
        <v>9261</v>
      </c>
      <c r="B1988" s="45"/>
      <c r="C1988" s="55" t="s">
        <v>9262</v>
      </c>
      <c r="D1988" s="19"/>
      <c r="E1988" s="34">
        <v>10.0</v>
      </c>
      <c r="F1988" s="56" t="s">
        <v>9263</v>
      </c>
      <c r="G1988" s="57" t="s">
        <v>9263</v>
      </c>
      <c r="H1988" s="21" t="b">
        <v>0</v>
      </c>
      <c r="I1988" s="22" t="b">
        <v>1</v>
      </c>
      <c r="J1988" s="16" t="b">
        <v>0</v>
      </c>
      <c r="K1988" s="16" t="b">
        <v>0</v>
      </c>
      <c r="L1988" s="17" t="b">
        <v>0</v>
      </c>
      <c r="M1988" s="18"/>
      <c r="O1988" s="40"/>
      <c r="P1988" s="15" t="b">
        <v>1</v>
      </c>
      <c r="Q1988" s="22" t="b">
        <v>1</v>
      </c>
      <c r="R1988" s="23" t="b">
        <v>1</v>
      </c>
      <c r="S1988" s="75" t="b">
        <v>1</v>
      </c>
      <c r="T1988" s="22" t="b">
        <v>1</v>
      </c>
      <c r="U1988" s="22" t="b">
        <v>1</v>
      </c>
      <c r="V1988" s="22" t="b">
        <v>1</v>
      </c>
      <c r="W1988" s="16" t="b">
        <v>0</v>
      </c>
      <c r="X1988" s="15" t="b">
        <v>1</v>
      </c>
      <c r="Y1988" s="16" t="b">
        <v>0</v>
      </c>
      <c r="Z1988" s="16" t="b">
        <v>0</v>
      </c>
      <c r="AA1988" s="16" t="b">
        <v>0</v>
      </c>
      <c r="AB1988" s="16" t="b">
        <v>0</v>
      </c>
      <c r="AC1988" s="16" t="b">
        <v>0</v>
      </c>
      <c r="AD1988" s="16" t="b">
        <v>0</v>
      </c>
      <c r="AE1988" s="16" t="b">
        <v>0</v>
      </c>
      <c r="AF1988" s="16" t="b">
        <v>0</v>
      </c>
      <c r="AG1988" s="16" t="b">
        <v>0</v>
      </c>
      <c r="AH1988" s="19" t="s">
        <v>101</v>
      </c>
      <c r="AI1988" s="25" t="s">
        <v>6258</v>
      </c>
      <c r="AO1988" s="40"/>
    </row>
    <row r="1989">
      <c r="A1989" s="30" t="s">
        <v>9264</v>
      </c>
      <c r="B1989" s="37"/>
      <c r="C1989" s="44" t="s">
        <v>9265</v>
      </c>
      <c r="D1989" s="33"/>
      <c r="E1989" s="34">
        <v>2.0</v>
      </c>
      <c r="F1989" s="35"/>
      <c r="G1989" s="36" t="s">
        <v>9266</v>
      </c>
      <c r="H1989" s="21" t="b">
        <v>0</v>
      </c>
      <c r="I1989" s="16" t="b">
        <v>0</v>
      </c>
      <c r="J1989" s="16" t="b">
        <v>0</v>
      </c>
      <c r="K1989" s="16" t="b">
        <v>0</v>
      </c>
      <c r="L1989" s="23" t="b">
        <v>1</v>
      </c>
      <c r="M1989" s="18" t="s">
        <v>9267</v>
      </c>
      <c r="N1989" s="37"/>
      <c r="O1989" s="38"/>
      <c r="P1989" s="15" t="b">
        <v>1</v>
      </c>
      <c r="Q1989" s="22" t="b">
        <v>1</v>
      </c>
      <c r="R1989" s="23" t="b">
        <v>1</v>
      </c>
      <c r="X1989" s="39"/>
      <c r="AI1989" s="41"/>
      <c r="AJ1989" s="27" t="b">
        <v>0</v>
      </c>
      <c r="AK1989" s="27" t="b">
        <v>0</v>
      </c>
      <c r="AL1989" s="27" t="b">
        <v>0</v>
      </c>
      <c r="AM1989" s="27" t="b">
        <v>0</v>
      </c>
      <c r="AN1989" s="27" t="b">
        <v>0</v>
      </c>
      <c r="AO1989" s="28" t="b">
        <v>0</v>
      </c>
      <c r="AP1989" s="27" t="b">
        <v>0</v>
      </c>
      <c r="AQ1989" s="27" t="b">
        <v>0</v>
      </c>
      <c r="AR1989" s="27" t="b">
        <v>0</v>
      </c>
      <c r="AS1989" s="27" t="b">
        <v>0</v>
      </c>
      <c r="AT1989" s="27" t="b">
        <v>0</v>
      </c>
      <c r="AU1989" s="27" t="b">
        <v>0</v>
      </c>
      <c r="AV1989" s="27" t="b">
        <v>0</v>
      </c>
      <c r="AW1989" s="27" t="b">
        <v>0</v>
      </c>
      <c r="AX1989" s="27" t="b">
        <v>0</v>
      </c>
      <c r="AY1989" s="27" t="b">
        <v>0</v>
      </c>
      <c r="AZ1989" s="29"/>
    </row>
    <row r="1990">
      <c r="A1990" s="9" t="s">
        <v>9268</v>
      </c>
      <c r="B1990" s="42" t="s">
        <v>9269</v>
      </c>
      <c r="C1990" s="48" t="s">
        <v>9270</v>
      </c>
      <c r="E1990" s="12">
        <v>30.0</v>
      </c>
      <c r="F1990" s="13" t="s">
        <v>9271</v>
      </c>
      <c r="G1990" s="14" t="s">
        <v>9272</v>
      </c>
      <c r="H1990" s="15" t="b">
        <v>1</v>
      </c>
      <c r="I1990" s="16" t="b">
        <v>0</v>
      </c>
      <c r="J1990" s="16" t="b">
        <v>0</v>
      </c>
      <c r="K1990" s="16" t="b">
        <v>0</v>
      </c>
      <c r="L1990" s="17" t="b">
        <v>0</v>
      </c>
      <c r="M1990" s="18" t="s">
        <v>1761</v>
      </c>
      <c r="N1990" s="19"/>
      <c r="O1990" s="20"/>
      <c r="P1990" s="21" t="b">
        <v>0</v>
      </c>
      <c r="Q1990" s="16" t="b">
        <v>0</v>
      </c>
      <c r="R1990" s="17" t="b">
        <v>0</v>
      </c>
      <c r="S1990" s="74"/>
      <c r="T1990" s="16"/>
      <c r="U1990" s="16"/>
      <c r="V1990" s="16"/>
      <c r="W1990" s="16"/>
      <c r="X1990" s="21"/>
      <c r="Y1990" s="16"/>
      <c r="Z1990" s="16"/>
      <c r="AA1990" s="16"/>
      <c r="AB1990" s="16"/>
      <c r="AC1990" s="16"/>
      <c r="AD1990" s="16"/>
      <c r="AE1990" s="16"/>
      <c r="AF1990" s="16"/>
      <c r="AG1990" s="16"/>
      <c r="AH1990" s="19"/>
      <c r="AI1990" s="25"/>
      <c r="AJ1990" s="27"/>
      <c r="AK1990" s="27"/>
      <c r="AL1990" s="27"/>
      <c r="AM1990" s="27"/>
      <c r="AN1990" s="27"/>
      <c r="AO1990" s="28"/>
      <c r="AP1990" s="27"/>
      <c r="AQ1990" s="27"/>
      <c r="AR1990" s="27"/>
      <c r="AS1990" s="27"/>
      <c r="AT1990" s="27"/>
      <c r="AU1990" s="27"/>
      <c r="AV1990" s="27"/>
      <c r="AW1990" s="27"/>
      <c r="AX1990" s="27"/>
      <c r="AY1990" s="27"/>
      <c r="AZ1990" s="29"/>
    </row>
    <row r="1991">
      <c r="A1991" s="9" t="s">
        <v>9273</v>
      </c>
      <c r="B1991" s="42" t="s">
        <v>9274</v>
      </c>
      <c r="C1991" s="11"/>
      <c r="D1991" s="50" t="s">
        <v>9275</v>
      </c>
      <c r="E1991" s="12">
        <v>18.0</v>
      </c>
      <c r="F1991" s="10"/>
      <c r="G1991" s="14" t="s">
        <v>9276</v>
      </c>
      <c r="H1991" s="15" t="b">
        <v>1</v>
      </c>
      <c r="I1991" s="16" t="b">
        <v>0</v>
      </c>
      <c r="J1991" s="16" t="b">
        <v>0</v>
      </c>
      <c r="K1991" s="16" t="b">
        <v>0</v>
      </c>
      <c r="L1991" s="17" t="b">
        <v>0</v>
      </c>
      <c r="M1991" s="18" t="s">
        <v>9277</v>
      </c>
      <c r="O1991" s="40"/>
      <c r="P1991" s="15" t="b">
        <v>1</v>
      </c>
      <c r="Q1991" s="22" t="b">
        <v>1</v>
      </c>
      <c r="R1991" s="23" t="b">
        <v>1</v>
      </c>
      <c r="X1991" s="39"/>
      <c r="AI1991" s="41"/>
      <c r="AO1991" s="40"/>
    </row>
    <row r="1992">
      <c r="A1992" s="30" t="s">
        <v>9278</v>
      </c>
      <c r="B1992" s="31" t="s">
        <v>9279</v>
      </c>
      <c r="C1992" s="44" t="s">
        <v>9280</v>
      </c>
      <c r="D1992" s="33"/>
      <c r="E1992" s="34">
        <v>3.0</v>
      </c>
      <c r="F1992" s="35" t="s">
        <v>9281</v>
      </c>
      <c r="G1992" s="36" t="s">
        <v>9282</v>
      </c>
      <c r="H1992" s="21" t="b">
        <v>0</v>
      </c>
      <c r="I1992" s="16" t="b">
        <v>0</v>
      </c>
      <c r="J1992" s="16" t="b">
        <v>0</v>
      </c>
      <c r="K1992" s="16" t="b">
        <v>0</v>
      </c>
      <c r="L1992" s="23" t="b">
        <v>1</v>
      </c>
      <c r="M1992" s="18" t="s">
        <v>270</v>
      </c>
      <c r="N1992" s="37"/>
      <c r="O1992" s="38"/>
      <c r="P1992" s="15" t="b">
        <v>1</v>
      </c>
      <c r="Q1992" s="16" t="b">
        <v>0</v>
      </c>
      <c r="R1992" s="17" t="b">
        <v>0</v>
      </c>
      <c r="X1992" s="39"/>
      <c r="AI1992" s="41"/>
      <c r="AJ1992" s="27" t="b">
        <v>0</v>
      </c>
      <c r="AK1992" s="27" t="b">
        <v>0</v>
      </c>
      <c r="AL1992" s="27" t="b">
        <v>0</v>
      </c>
      <c r="AM1992" s="27" t="b">
        <v>0</v>
      </c>
      <c r="AN1992" s="27" t="b">
        <v>0</v>
      </c>
      <c r="AO1992" s="28" t="b">
        <v>0</v>
      </c>
      <c r="AP1992" s="27" t="b">
        <v>0</v>
      </c>
      <c r="AQ1992" s="27" t="b">
        <v>0</v>
      </c>
      <c r="AR1992" s="27" t="b">
        <v>0</v>
      </c>
      <c r="AS1992" s="27" t="b">
        <v>0</v>
      </c>
      <c r="AT1992" s="27" t="b">
        <v>0</v>
      </c>
      <c r="AU1992" s="27" t="b">
        <v>0</v>
      </c>
      <c r="AV1992" s="27" t="b">
        <v>0</v>
      </c>
      <c r="AW1992" s="27" t="b">
        <v>0</v>
      </c>
      <c r="AX1992" s="27" t="b">
        <v>0</v>
      </c>
      <c r="AY1992" s="27" t="b">
        <v>0</v>
      </c>
      <c r="AZ1992" s="29"/>
    </row>
    <row r="1993">
      <c r="A1993" s="9" t="s">
        <v>9283</v>
      </c>
      <c r="B1993" s="10"/>
      <c r="C1993" s="48" t="s">
        <v>9284</v>
      </c>
      <c r="E1993" s="12" t="s">
        <v>9285</v>
      </c>
      <c r="F1993" s="10"/>
      <c r="G1993" s="14" t="s">
        <v>9285</v>
      </c>
      <c r="H1993" s="15" t="b">
        <v>1</v>
      </c>
      <c r="I1993" s="16" t="b">
        <v>0</v>
      </c>
      <c r="J1993" s="16" t="b">
        <v>0</v>
      </c>
      <c r="K1993" s="16" t="b">
        <v>0</v>
      </c>
      <c r="L1993" s="17" t="b">
        <v>0</v>
      </c>
      <c r="M1993" s="18" t="s">
        <v>9285</v>
      </c>
      <c r="O1993" s="40"/>
      <c r="P1993" s="21" t="b">
        <v>0</v>
      </c>
      <c r="Q1993" s="16" t="b">
        <v>0</v>
      </c>
      <c r="R1993" s="17" t="b">
        <v>0</v>
      </c>
      <c r="X1993" s="39"/>
      <c r="AI1993" s="41"/>
      <c r="AO1993" s="40"/>
    </row>
    <row r="1994">
      <c r="A1994" s="45" t="s">
        <v>9286</v>
      </c>
      <c r="B1994" s="37"/>
      <c r="C1994" s="32" t="s">
        <v>9287</v>
      </c>
      <c r="D1994" s="29"/>
      <c r="E1994" s="46">
        <v>10.0</v>
      </c>
      <c r="F1994" s="33" t="s">
        <v>9288</v>
      </c>
      <c r="G1994" s="47" t="s">
        <v>9289</v>
      </c>
      <c r="H1994" s="21" t="b">
        <v>0</v>
      </c>
      <c r="I1994" s="16" t="b">
        <v>0</v>
      </c>
      <c r="J1994" s="22" t="b">
        <v>1</v>
      </c>
      <c r="K1994" s="16" t="b">
        <v>0</v>
      </c>
      <c r="L1994" s="17" t="b">
        <v>0</v>
      </c>
      <c r="M1994" s="18"/>
      <c r="O1994" s="40"/>
      <c r="P1994" s="26" t="b">
        <v>0</v>
      </c>
      <c r="Q1994" s="27" t="b">
        <v>0</v>
      </c>
      <c r="R1994" s="28" t="b">
        <v>0</v>
      </c>
      <c r="X1994" s="39"/>
      <c r="AI1994" s="41"/>
      <c r="AJ1994" s="27" t="b">
        <v>0</v>
      </c>
      <c r="AK1994" s="63" t="b">
        <v>1</v>
      </c>
      <c r="AL1994" s="63" t="b">
        <v>1</v>
      </c>
      <c r="AM1994" s="27" t="b">
        <v>0</v>
      </c>
      <c r="AN1994" s="27" t="b">
        <v>0</v>
      </c>
      <c r="AO1994" s="28" t="b">
        <v>0</v>
      </c>
      <c r="AP1994" s="27" t="b">
        <v>0</v>
      </c>
      <c r="AQ1994" s="63" t="b">
        <v>1</v>
      </c>
      <c r="AR1994" s="27" t="b">
        <v>0</v>
      </c>
      <c r="AS1994" s="27" t="b">
        <v>0</v>
      </c>
      <c r="AT1994" s="27" t="b">
        <v>0</v>
      </c>
      <c r="AU1994" s="27" t="b">
        <v>0</v>
      </c>
      <c r="AV1994" s="27" t="b">
        <v>0</v>
      </c>
      <c r="AW1994" s="27" t="b">
        <v>0</v>
      </c>
      <c r="AX1994" s="27" t="b">
        <v>0</v>
      </c>
      <c r="AY1994" s="27" t="b">
        <v>0</v>
      </c>
      <c r="AZ1994" s="29" t="s">
        <v>101</v>
      </c>
    </row>
    <row r="1995">
      <c r="A1995" s="9" t="s">
        <v>9290</v>
      </c>
      <c r="B1995" s="10"/>
      <c r="C1995" s="11"/>
      <c r="E1995" s="12">
        <v>1.0</v>
      </c>
      <c r="F1995" s="10"/>
      <c r="G1995" s="14" t="s">
        <v>9291</v>
      </c>
      <c r="H1995" s="15" t="b">
        <v>1</v>
      </c>
      <c r="I1995" s="16" t="b">
        <v>0</v>
      </c>
      <c r="J1995" s="16" t="b">
        <v>0</v>
      </c>
      <c r="K1995" s="16" t="b">
        <v>0</v>
      </c>
      <c r="L1995" s="17" t="b">
        <v>0</v>
      </c>
      <c r="M1995" s="18" t="s">
        <v>9292</v>
      </c>
      <c r="O1995" s="40"/>
      <c r="P1995" s="21" t="b">
        <v>0</v>
      </c>
      <c r="Q1995" s="16" t="b">
        <v>0</v>
      </c>
      <c r="R1995" s="23" t="b">
        <v>1</v>
      </c>
      <c r="X1995" s="39"/>
      <c r="AI1995" s="41"/>
      <c r="AO1995" s="40"/>
    </row>
    <row r="1996">
      <c r="A1996" s="30" t="s">
        <v>9293</v>
      </c>
      <c r="B1996" s="31" t="s">
        <v>9294</v>
      </c>
      <c r="C1996" s="32"/>
      <c r="D1996" s="33"/>
      <c r="E1996" s="34">
        <v>1.0</v>
      </c>
      <c r="F1996" s="35"/>
      <c r="G1996" s="36" t="s">
        <v>32</v>
      </c>
      <c r="H1996" s="21" t="b">
        <v>0</v>
      </c>
      <c r="I1996" s="16" t="b">
        <v>0</v>
      </c>
      <c r="J1996" s="16" t="b">
        <v>0</v>
      </c>
      <c r="K1996" s="16" t="b">
        <v>0</v>
      </c>
      <c r="L1996" s="23" t="b">
        <v>1</v>
      </c>
      <c r="M1996" s="18" t="s">
        <v>9295</v>
      </c>
      <c r="N1996" s="37"/>
      <c r="O1996" s="38"/>
      <c r="P1996" s="21" t="b">
        <v>0</v>
      </c>
      <c r="Q1996" s="16" t="b">
        <v>0</v>
      </c>
      <c r="R1996" s="23" t="b">
        <v>1</v>
      </c>
      <c r="X1996" s="39"/>
      <c r="AI1996" s="41"/>
      <c r="AJ1996" s="27" t="b">
        <v>0</v>
      </c>
      <c r="AK1996" s="27" t="b">
        <v>0</v>
      </c>
      <c r="AL1996" s="27" t="b">
        <v>0</v>
      </c>
      <c r="AM1996" s="27" t="b">
        <v>0</v>
      </c>
      <c r="AN1996" s="27" t="b">
        <v>0</v>
      </c>
      <c r="AO1996" s="28" t="b">
        <v>0</v>
      </c>
      <c r="AP1996" s="27" t="b">
        <v>0</v>
      </c>
      <c r="AQ1996" s="27" t="b">
        <v>0</v>
      </c>
      <c r="AR1996" s="27" t="b">
        <v>0</v>
      </c>
      <c r="AS1996" s="27" t="b">
        <v>0</v>
      </c>
      <c r="AT1996" s="27" t="b">
        <v>0</v>
      </c>
      <c r="AU1996" s="27" t="b">
        <v>0</v>
      </c>
      <c r="AV1996" s="27" t="b">
        <v>0</v>
      </c>
      <c r="AW1996" s="27" t="b">
        <v>0</v>
      </c>
      <c r="AX1996" s="27" t="b">
        <v>0</v>
      </c>
      <c r="AY1996" s="27" t="b">
        <v>0</v>
      </c>
      <c r="AZ1996" s="29"/>
    </row>
    <row r="1997">
      <c r="A1997" s="9" t="s">
        <v>9296</v>
      </c>
      <c r="B1997" s="10"/>
      <c r="C1997" s="11"/>
      <c r="D1997" s="50" t="s">
        <v>9297</v>
      </c>
      <c r="E1997" s="12">
        <v>9.0</v>
      </c>
      <c r="F1997" s="10"/>
      <c r="G1997" s="14" t="s">
        <v>9298</v>
      </c>
      <c r="H1997" s="15" t="b">
        <v>1</v>
      </c>
      <c r="I1997" s="16" t="b">
        <v>0</v>
      </c>
      <c r="J1997" s="16" t="b">
        <v>0</v>
      </c>
      <c r="K1997" s="16" t="b">
        <v>0</v>
      </c>
      <c r="L1997" s="17" t="b">
        <v>0</v>
      </c>
      <c r="M1997" s="18" t="s">
        <v>4088</v>
      </c>
      <c r="O1997" s="40"/>
      <c r="P1997" s="15" t="b">
        <v>1</v>
      </c>
      <c r="Q1997" s="22" t="b">
        <v>1</v>
      </c>
      <c r="R1997" s="23" t="b">
        <v>1</v>
      </c>
      <c r="X1997" s="39"/>
      <c r="AI1997" s="41"/>
      <c r="AO1997" s="40"/>
    </row>
    <row r="1998">
      <c r="A1998" s="9" t="s">
        <v>9299</v>
      </c>
      <c r="B1998" s="10"/>
      <c r="C1998" s="11"/>
      <c r="D1998" s="50" t="s">
        <v>9300</v>
      </c>
      <c r="E1998" s="12">
        <v>170.0</v>
      </c>
      <c r="F1998" s="10"/>
      <c r="G1998" s="14" t="s">
        <v>9301</v>
      </c>
      <c r="H1998" s="15" t="b">
        <v>1</v>
      </c>
      <c r="I1998" s="16" t="b">
        <v>0</v>
      </c>
      <c r="J1998" s="16" t="b">
        <v>0</v>
      </c>
      <c r="K1998" s="16" t="b">
        <v>0</v>
      </c>
      <c r="L1998" s="17" t="b">
        <v>0</v>
      </c>
      <c r="M1998" s="18" t="s">
        <v>9302</v>
      </c>
      <c r="O1998" s="40"/>
      <c r="P1998" s="21" t="b">
        <v>0</v>
      </c>
      <c r="Q1998" s="22" t="b">
        <v>1</v>
      </c>
      <c r="R1998" s="17" t="b">
        <v>0</v>
      </c>
      <c r="X1998" s="39"/>
      <c r="AI1998" s="41"/>
      <c r="AO1998" s="40"/>
    </row>
    <row r="1999">
      <c r="A1999" s="45" t="s">
        <v>9303</v>
      </c>
      <c r="B1999" s="37"/>
      <c r="C1999" s="32">
        <v>9.19655801589E11</v>
      </c>
      <c r="D1999" s="33"/>
      <c r="E1999" s="46">
        <v>3.0</v>
      </c>
      <c r="F1999" s="29"/>
      <c r="G1999" s="47" t="s">
        <v>9304</v>
      </c>
      <c r="H1999" s="21" t="b">
        <v>0</v>
      </c>
      <c r="I1999" s="16" t="b">
        <v>0</v>
      </c>
      <c r="J1999" s="16" t="b">
        <v>0</v>
      </c>
      <c r="K1999" s="22" t="b">
        <v>1</v>
      </c>
      <c r="L1999" s="17" t="b">
        <v>0</v>
      </c>
      <c r="M1999" s="18"/>
      <c r="N1999" s="37" t="s">
        <v>9305</v>
      </c>
      <c r="O1999" s="38" t="s">
        <v>9306</v>
      </c>
      <c r="P1999" s="26" t="b">
        <v>0</v>
      </c>
      <c r="Q1999" s="27" t="b">
        <v>0</v>
      </c>
      <c r="R1999" s="28" t="b">
        <v>0</v>
      </c>
      <c r="X1999" s="39"/>
      <c r="AI1999" s="41"/>
      <c r="AJ1999" s="27" t="b">
        <v>0</v>
      </c>
      <c r="AK1999" s="27" t="b">
        <v>0</v>
      </c>
      <c r="AL1999" s="27" t="b">
        <v>0</v>
      </c>
      <c r="AM1999" s="27" t="b">
        <v>0</v>
      </c>
      <c r="AN1999" s="27" t="b">
        <v>0</v>
      </c>
      <c r="AO1999" s="28" t="b">
        <v>0</v>
      </c>
      <c r="AP1999" s="27" t="b">
        <v>0</v>
      </c>
      <c r="AQ1999" s="27" t="b">
        <v>0</v>
      </c>
      <c r="AR1999" s="27" t="b">
        <v>0</v>
      </c>
      <c r="AS1999" s="27" t="b">
        <v>0</v>
      </c>
      <c r="AT1999" s="27" t="b">
        <v>0</v>
      </c>
      <c r="AU1999" s="27" t="b">
        <v>0</v>
      </c>
      <c r="AV1999" s="27" t="b">
        <v>0</v>
      </c>
      <c r="AW1999" s="27" t="b">
        <v>0</v>
      </c>
      <c r="AX1999" s="27" t="b">
        <v>0</v>
      </c>
      <c r="AY1999" s="27" t="b">
        <v>0</v>
      </c>
      <c r="AZ1999" s="29"/>
    </row>
    <row r="2000">
      <c r="A2000" s="30" t="s">
        <v>9307</v>
      </c>
      <c r="B2000" s="37"/>
      <c r="C2000" s="32"/>
      <c r="D2000" s="54" t="s">
        <v>9308</v>
      </c>
      <c r="E2000" s="34">
        <v>200.0</v>
      </c>
      <c r="F2000" s="35"/>
      <c r="G2000" s="36" t="s">
        <v>9309</v>
      </c>
      <c r="H2000" s="21" t="b">
        <v>0</v>
      </c>
      <c r="I2000" s="16" t="b">
        <v>0</v>
      </c>
      <c r="J2000" s="16" t="b">
        <v>0</v>
      </c>
      <c r="K2000" s="16" t="b">
        <v>0</v>
      </c>
      <c r="L2000" s="23" t="b">
        <v>1</v>
      </c>
      <c r="M2000" s="18" t="s">
        <v>9310</v>
      </c>
      <c r="N2000" s="37"/>
      <c r="O2000" s="38"/>
      <c r="P2000" s="15" t="b">
        <v>1</v>
      </c>
      <c r="Q2000" s="22" t="b">
        <v>1</v>
      </c>
      <c r="R2000" s="23" t="b">
        <v>1</v>
      </c>
      <c r="X2000" s="39"/>
      <c r="AI2000" s="41"/>
      <c r="AJ2000" s="27" t="b">
        <v>0</v>
      </c>
      <c r="AK2000" s="27" t="b">
        <v>0</v>
      </c>
      <c r="AL2000" s="27" t="b">
        <v>0</v>
      </c>
      <c r="AM2000" s="27" t="b">
        <v>0</v>
      </c>
      <c r="AN2000" s="27" t="b">
        <v>0</v>
      </c>
      <c r="AO2000" s="28" t="b">
        <v>0</v>
      </c>
      <c r="AP2000" s="27" t="b">
        <v>0</v>
      </c>
      <c r="AQ2000" s="27" t="b">
        <v>0</v>
      </c>
      <c r="AR2000" s="27" t="b">
        <v>0</v>
      </c>
      <c r="AS2000" s="27" t="b">
        <v>0</v>
      </c>
      <c r="AT2000" s="27" t="b">
        <v>0</v>
      </c>
      <c r="AU2000" s="27" t="b">
        <v>0</v>
      </c>
      <c r="AV2000" s="27" t="b">
        <v>0</v>
      </c>
      <c r="AW2000" s="27" t="b">
        <v>0</v>
      </c>
      <c r="AX2000" s="27" t="b">
        <v>0</v>
      </c>
      <c r="AY2000" s="27" t="b">
        <v>0</v>
      </c>
      <c r="AZ2000" s="29"/>
    </row>
    <row r="2001">
      <c r="A2001" s="45" t="s">
        <v>9311</v>
      </c>
      <c r="B2001" s="45" t="s">
        <v>9312</v>
      </c>
      <c r="C2001" s="59"/>
      <c r="D2001" s="19"/>
      <c r="E2001" s="34">
        <v>3.0</v>
      </c>
      <c r="F2001" s="45"/>
      <c r="G2001" s="57" t="s">
        <v>9313</v>
      </c>
      <c r="H2001" s="21" t="b">
        <v>0</v>
      </c>
      <c r="I2001" s="22" t="b">
        <v>1</v>
      </c>
      <c r="J2001" s="16" t="b">
        <v>0</v>
      </c>
      <c r="K2001" s="16" t="b">
        <v>0</v>
      </c>
      <c r="L2001" s="17" t="b">
        <v>0</v>
      </c>
      <c r="M2001" s="18"/>
      <c r="O2001" s="40"/>
      <c r="P2001" s="15" t="b">
        <v>1</v>
      </c>
      <c r="Q2001" s="22" t="b">
        <v>1</v>
      </c>
      <c r="R2001" s="23" t="b">
        <v>1</v>
      </c>
      <c r="S2001" s="75" t="b">
        <v>1</v>
      </c>
      <c r="T2001" s="22" t="b">
        <v>1</v>
      </c>
      <c r="U2001" s="16" t="b">
        <v>0</v>
      </c>
      <c r="V2001" s="16" t="b">
        <v>0</v>
      </c>
      <c r="W2001" s="16" t="b">
        <v>0</v>
      </c>
      <c r="X2001" s="21" t="b">
        <v>0</v>
      </c>
      <c r="Y2001" s="16" t="b">
        <v>0</v>
      </c>
      <c r="Z2001" s="16" t="b">
        <v>0</v>
      </c>
      <c r="AA2001" s="16" t="b">
        <v>0</v>
      </c>
      <c r="AB2001" s="22" t="b">
        <v>1</v>
      </c>
      <c r="AC2001" s="16" t="b">
        <v>0</v>
      </c>
      <c r="AD2001" s="16" t="b">
        <v>0</v>
      </c>
      <c r="AE2001" s="16" t="b">
        <v>0</v>
      </c>
      <c r="AF2001" s="16" t="b">
        <v>0</v>
      </c>
      <c r="AG2001" s="16" t="b">
        <v>0</v>
      </c>
      <c r="AH2001" s="19" t="s">
        <v>101</v>
      </c>
      <c r="AI2001" s="25" t="s">
        <v>2076</v>
      </c>
      <c r="AO2001" s="40"/>
    </row>
    <row r="2002">
      <c r="A2002" s="9" t="s">
        <v>9314</v>
      </c>
      <c r="B2002" s="42" t="s">
        <v>9315</v>
      </c>
      <c r="C2002" s="11"/>
      <c r="E2002" s="12" t="s">
        <v>9316</v>
      </c>
      <c r="F2002" s="10"/>
      <c r="G2002" s="14" t="s">
        <v>9317</v>
      </c>
      <c r="H2002" s="15" t="b">
        <v>1</v>
      </c>
      <c r="I2002" s="16" t="b">
        <v>0</v>
      </c>
      <c r="J2002" s="16" t="b">
        <v>0</v>
      </c>
      <c r="K2002" s="16" t="b">
        <v>0</v>
      </c>
      <c r="L2002" s="17" t="b">
        <v>0</v>
      </c>
      <c r="M2002" s="18" t="s">
        <v>9318</v>
      </c>
      <c r="O2002" s="40"/>
      <c r="P2002" s="15" t="b">
        <v>1</v>
      </c>
      <c r="Q2002" s="16" t="b">
        <v>0</v>
      </c>
      <c r="R2002" s="17" t="b">
        <v>0</v>
      </c>
      <c r="X2002" s="39"/>
      <c r="AI2002" s="41"/>
      <c r="AO2002" s="40"/>
    </row>
    <row r="2003">
      <c r="A2003" s="30" t="s">
        <v>9319</v>
      </c>
      <c r="B2003" s="37"/>
      <c r="C2003" s="44" t="s">
        <v>9320</v>
      </c>
      <c r="D2003" s="33"/>
      <c r="E2003" s="34">
        <v>50.0</v>
      </c>
      <c r="F2003" s="35" t="s">
        <v>9321</v>
      </c>
      <c r="G2003" s="36" t="s">
        <v>9322</v>
      </c>
      <c r="H2003" s="21" t="b">
        <v>0</v>
      </c>
      <c r="I2003" s="16" t="b">
        <v>0</v>
      </c>
      <c r="J2003" s="16" t="b">
        <v>0</v>
      </c>
      <c r="K2003" s="16" t="b">
        <v>0</v>
      </c>
      <c r="L2003" s="23" t="b">
        <v>1</v>
      </c>
      <c r="M2003" s="18" t="s">
        <v>9323</v>
      </c>
      <c r="N2003" s="37"/>
      <c r="O2003" s="38"/>
      <c r="P2003" s="15" t="b">
        <v>1</v>
      </c>
      <c r="Q2003" s="22" t="b">
        <v>1</v>
      </c>
      <c r="R2003" s="23" t="b">
        <v>1</v>
      </c>
      <c r="X2003" s="39"/>
      <c r="AI2003" s="41"/>
      <c r="AJ2003" s="27" t="b">
        <v>0</v>
      </c>
      <c r="AK2003" s="27" t="b">
        <v>0</v>
      </c>
      <c r="AL2003" s="27" t="b">
        <v>0</v>
      </c>
      <c r="AM2003" s="27" t="b">
        <v>0</v>
      </c>
      <c r="AN2003" s="27" t="b">
        <v>0</v>
      </c>
      <c r="AO2003" s="28" t="b">
        <v>0</v>
      </c>
      <c r="AP2003" s="27" t="b">
        <v>0</v>
      </c>
      <c r="AQ2003" s="27" t="b">
        <v>0</v>
      </c>
      <c r="AR2003" s="27" t="b">
        <v>0</v>
      </c>
      <c r="AS2003" s="27" t="b">
        <v>0</v>
      </c>
      <c r="AT2003" s="27" t="b">
        <v>0</v>
      </c>
      <c r="AU2003" s="27" t="b">
        <v>0</v>
      </c>
      <c r="AV2003" s="27" t="b">
        <v>0</v>
      </c>
      <c r="AW2003" s="27" t="b">
        <v>0</v>
      </c>
      <c r="AX2003" s="27" t="b">
        <v>0</v>
      </c>
      <c r="AY2003" s="27" t="b">
        <v>0</v>
      </c>
      <c r="AZ2003" s="29"/>
    </row>
    <row r="2004">
      <c r="A2004" s="30" t="s">
        <v>9324</v>
      </c>
      <c r="B2004" s="31" t="s">
        <v>9325</v>
      </c>
      <c r="C2004" s="44" t="s">
        <v>9326</v>
      </c>
      <c r="D2004" s="33"/>
      <c r="E2004" s="34">
        <v>150.0</v>
      </c>
      <c r="F2004" s="35" t="s">
        <v>9327</v>
      </c>
      <c r="G2004" s="36" t="s">
        <v>9328</v>
      </c>
      <c r="H2004" s="21" t="b">
        <v>0</v>
      </c>
      <c r="I2004" s="16" t="b">
        <v>0</v>
      </c>
      <c r="J2004" s="16" t="b">
        <v>0</v>
      </c>
      <c r="K2004" s="16" t="b">
        <v>0</v>
      </c>
      <c r="L2004" s="23" t="b">
        <v>1</v>
      </c>
      <c r="M2004" s="18" t="s">
        <v>9329</v>
      </c>
      <c r="N2004" s="37"/>
      <c r="O2004" s="38"/>
      <c r="P2004" s="21" t="b">
        <v>0</v>
      </c>
      <c r="Q2004" s="16" t="b">
        <v>0</v>
      </c>
      <c r="R2004" s="17" t="b">
        <v>0</v>
      </c>
      <c r="X2004" s="39"/>
      <c r="AI2004" s="41"/>
      <c r="AJ2004" s="27" t="b">
        <v>0</v>
      </c>
      <c r="AK2004" s="27" t="b">
        <v>0</v>
      </c>
      <c r="AL2004" s="27" t="b">
        <v>0</v>
      </c>
      <c r="AM2004" s="27" t="b">
        <v>0</v>
      </c>
      <c r="AN2004" s="27" t="b">
        <v>0</v>
      </c>
      <c r="AO2004" s="28" t="b">
        <v>0</v>
      </c>
      <c r="AP2004" s="27" t="b">
        <v>0</v>
      </c>
      <c r="AQ2004" s="27" t="b">
        <v>0</v>
      </c>
      <c r="AR2004" s="27" t="b">
        <v>0</v>
      </c>
      <c r="AS2004" s="27" t="b">
        <v>0</v>
      </c>
      <c r="AT2004" s="27" t="b">
        <v>0</v>
      </c>
      <c r="AU2004" s="27" t="b">
        <v>0</v>
      </c>
      <c r="AV2004" s="27" t="b">
        <v>0</v>
      </c>
      <c r="AW2004" s="27" t="b">
        <v>0</v>
      </c>
      <c r="AX2004" s="27" t="b">
        <v>0</v>
      </c>
      <c r="AY2004" s="27" t="b">
        <v>0</v>
      </c>
      <c r="AZ2004" s="29"/>
    </row>
    <row r="2005">
      <c r="A2005" s="45" t="s">
        <v>9330</v>
      </c>
      <c r="B2005" s="37"/>
      <c r="C2005" s="32" t="s">
        <v>9331</v>
      </c>
      <c r="D2005" s="29"/>
      <c r="E2005" s="46">
        <v>1.0</v>
      </c>
      <c r="F2005" s="33" t="s">
        <v>9332</v>
      </c>
      <c r="G2005" s="47" t="s">
        <v>9333</v>
      </c>
      <c r="H2005" s="21" t="b">
        <v>0</v>
      </c>
      <c r="I2005" s="16" t="b">
        <v>0</v>
      </c>
      <c r="J2005" s="22" t="b">
        <v>1</v>
      </c>
      <c r="K2005" s="16" t="b">
        <v>0</v>
      </c>
      <c r="L2005" s="17" t="b">
        <v>0</v>
      </c>
      <c r="M2005" s="18"/>
      <c r="O2005" s="40"/>
      <c r="P2005" s="66" t="b">
        <v>1</v>
      </c>
      <c r="Q2005" s="27" t="b">
        <v>0</v>
      </c>
      <c r="R2005" s="64" t="b">
        <v>1</v>
      </c>
      <c r="X2005" s="39"/>
      <c r="AI2005" s="41"/>
      <c r="AJ2005" s="63" t="b">
        <v>1</v>
      </c>
      <c r="AK2005" s="63" t="b">
        <v>1</v>
      </c>
      <c r="AL2005" s="63" t="b">
        <v>1</v>
      </c>
      <c r="AM2005" s="27" t="b">
        <v>0</v>
      </c>
      <c r="AN2005" s="27" t="b">
        <v>0</v>
      </c>
      <c r="AO2005" s="28" t="b">
        <v>0</v>
      </c>
      <c r="AP2005" s="63" t="b">
        <v>1</v>
      </c>
      <c r="AQ2005" s="27" t="b">
        <v>0</v>
      </c>
      <c r="AR2005" s="27" t="b">
        <v>0</v>
      </c>
      <c r="AS2005" s="63" t="b">
        <v>1</v>
      </c>
      <c r="AT2005" s="63" t="b">
        <v>1</v>
      </c>
      <c r="AU2005" s="27" t="b">
        <v>0</v>
      </c>
      <c r="AV2005" s="27" t="b">
        <v>0</v>
      </c>
      <c r="AW2005" s="27" t="b">
        <v>0</v>
      </c>
      <c r="AX2005" s="27" t="b">
        <v>0</v>
      </c>
      <c r="AY2005" s="27" t="b">
        <v>0</v>
      </c>
      <c r="AZ2005" s="29" t="s">
        <v>101</v>
      </c>
    </row>
    <row r="2006">
      <c r="A2006" s="45" t="s">
        <v>9334</v>
      </c>
      <c r="B2006" s="45"/>
      <c r="C2006" s="59"/>
      <c r="D2006" s="19"/>
      <c r="E2006" s="34">
        <v>6.0</v>
      </c>
      <c r="F2006" s="56" t="s">
        <v>9335</v>
      </c>
      <c r="G2006" s="57" t="s">
        <v>9336</v>
      </c>
      <c r="H2006" s="21" t="b">
        <v>0</v>
      </c>
      <c r="I2006" s="22" t="b">
        <v>1</v>
      </c>
      <c r="J2006" s="16" t="b">
        <v>0</v>
      </c>
      <c r="K2006" s="16" t="b">
        <v>0</v>
      </c>
      <c r="L2006" s="17" t="b">
        <v>0</v>
      </c>
      <c r="M2006" s="18"/>
      <c r="O2006" s="40"/>
      <c r="P2006" s="15" t="b">
        <v>1</v>
      </c>
      <c r="Q2006" s="22" t="b">
        <v>1</v>
      </c>
      <c r="R2006" s="23" t="b">
        <v>1</v>
      </c>
      <c r="S2006" s="75" t="b">
        <v>1</v>
      </c>
      <c r="T2006" s="22" t="b">
        <v>1</v>
      </c>
      <c r="U2006" s="16" t="b">
        <v>0</v>
      </c>
      <c r="V2006" s="16" t="b">
        <v>0</v>
      </c>
      <c r="W2006" s="16" t="b">
        <v>0</v>
      </c>
      <c r="X2006" s="21" t="b">
        <v>0</v>
      </c>
      <c r="Y2006" s="22" t="b">
        <v>1</v>
      </c>
      <c r="Z2006" s="16" t="b">
        <v>0</v>
      </c>
      <c r="AA2006" s="16" t="b">
        <v>0</v>
      </c>
      <c r="AB2006" s="16" t="b">
        <v>0</v>
      </c>
      <c r="AC2006" s="16" t="b">
        <v>0</v>
      </c>
      <c r="AD2006" s="16" t="b">
        <v>0</v>
      </c>
      <c r="AE2006" s="16" t="b">
        <v>0</v>
      </c>
      <c r="AF2006" s="16" t="b">
        <v>0</v>
      </c>
      <c r="AG2006" s="16" t="b">
        <v>0</v>
      </c>
      <c r="AH2006" s="19" t="s">
        <v>101</v>
      </c>
      <c r="AI2006" s="25" t="s">
        <v>9337</v>
      </c>
      <c r="AO2006" s="40"/>
    </row>
    <row r="2007">
      <c r="A2007" s="30" t="s">
        <v>9338</v>
      </c>
      <c r="B2007" s="31" t="s">
        <v>9339</v>
      </c>
      <c r="C2007" s="44" t="s">
        <v>9340</v>
      </c>
      <c r="D2007" s="54" t="s">
        <v>9341</v>
      </c>
      <c r="E2007" s="34">
        <v>150.0</v>
      </c>
      <c r="F2007" s="35" t="s">
        <v>9342</v>
      </c>
      <c r="G2007" s="36" t="s">
        <v>9343</v>
      </c>
      <c r="H2007" s="21" t="b">
        <v>0</v>
      </c>
      <c r="I2007" s="16" t="b">
        <v>0</v>
      </c>
      <c r="J2007" s="16" t="b">
        <v>0</v>
      </c>
      <c r="K2007" s="16" t="b">
        <v>0</v>
      </c>
      <c r="L2007" s="23" t="b">
        <v>1</v>
      </c>
      <c r="M2007" s="18" t="s">
        <v>9344</v>
      </c>
      <c r="N2007" s="37"/>
      <c r="O2007" s="38"/>
      <c r="P2007" s="21" t="b">
        <v>0</v>
      </c>
      <c r="Q2007" s="16" t="b">
        <v>0</v>
      </c>
      <c r="R2007" s="23" t="b">
        <v>1</v>
      </c>
      <c r="X2007" s="39"/>
      <c r="AI2007" s="41"/>
      <c r="AJ2007" s="27" t="b">
        <v>0</v>
      </c>
      <c r="AK2007" s="27" t="b">
        <v>0</v>
      </c>
      <c r="AL2007" s="27" t="b">
        <v>0</v>
      </c>
      <c r="AM2007" s="27" t="b">
        <v>0</v>
      </c>
      <c r="AN2007" s="27" t="b">
        <v>0</v>
      </c>
      <c r="AO2007" s="28" t="b">
        <v>0</v>
      </c>
      <c r="AP2007" s="27" t="b">
        <v>0</v>
      </c>
      <c r="AQ2007" s="27" t="b">
        <v>0</v>
      </c>
      <c r="AR2007" s="27" t="b">
        <v>0</v>
      </c>
      <c r="AS2007" s="27" t="b">
        <v>0</v>
      </c>
      <c r="AT2007" s="27" t="b">
        <v>0</v>
      </c>
      <c r="AU2007" s="27" t="b">
        <v>0</v>
      </c>
      <c r="AV2007" s="27" t="b">
        <v>0</v>
      </c>
      <c r="AW2007" s="27" t="b">
        <v>0</v>
      </c>
      <c r="AX2007" s="27" t="b">
        <v>0</v>
      </c>
      <c r="AY2007" s="27" t="b">
        <v>0</v>
      </c>
      <c r="AZ2007" s="29"/>
    </row>
    <row r="2008">
      <c r="A2008" s="45" t="s">
        <v>9345</v>
      </c>
      <c r="B2008" s="37" t="s">
        <v>9346</v>
      </c>
      <c r="C2008" s="32">
        <v>4.91635243802E11</v>
      </c>
      <c r="D2008" s="33"/>
      <c r="E2008" s="46">
        <v>5.0</v>
      </c>
      <c r="F2008" s="29"/>
      <c r="G2008" s="47" t="s">
        <v>9347</v>
      </c>
      <c r="H2008" s="21" t="b">
        <v>0</v>
      </c>
      <c r="I2008" s="16" t="b">
        <v>0</v>
      </c>
      <c r="J2008" s="16" t="b">
        <v>0</v>
      </c>
      <c r="K2008" s="22" t="b">
        <v>1</v>
      </c>
      <c r="L2008" s="17" t="b">
        <v>0</v>
      </c>
      <c r="M2008" s="18"/>
      <c r="N2008" s="37" t="s">
        <v>136</v>
      </c>
      <c r="O2008" s="38" t="s">
        <v>279</v>
      </c>
      <c r="P2008" s="26" t="b">
        <v>0</v>
      </c>
      <c r="Q2008" s="27" t="b">
        <v>0</v>
      </c>
      <c r="R2008" s="28" t="b">
        <v>0</v>
      </c>
      <c r="X2008" s="39"/>
      <c r="AI2008" s="41"/>
      <c r="AJ2008" s="27" t="b">
        <v>0</v>
      </c>
      <c r="AK2008" s="27" t="b">
        <v>0</v>
      </c>
      <c r="AL2008" s="27" t="b">
        <v>0</v>
      </c>
      <c r="AM2008" s="27" t="b">
        <v>0</v>
      </c>
      <c r="AN2008" s="27" t="b">
        <v>0</v>
      </c>
      <c r="AO2008" s="28" t="b">
        <v>0</v>
      </c>
      <c r="AP2008" s="27" t="b">
        <v>0</v>
      </c>
      <c r="AQ2008" s="27" t="b">
        <v>0</v>
      </c>
      <c r="AR2008" s="27" t="b">
        <v>0</v>
      </c>
      <c r="AS2008" s="27" t="b">
        <v>0</v>
      </c>
      <c r="AT2008" s="27" t="b">
        <v>0</v>
      </c>
      <c r="AU2008" s="27" t="b">
        <v>0</v>
      </c>
      <c r="AV2008" s="27" t="b">
        <v>0</v>
      </c>
      <c r="AW2008" s="27" t="b">
        <v>0</v>
      </c>
      <c r="AX2008" s="27" t="b">
        <v>0</v>
      </c>
      <c r="AY2008" s="27" t="b">
        <v>0</v>
      </c>
      <c r="AZ2008" s="29"/>
    </row>
    <row r="2009">
      <c r="A2009" s="9" t="s">
        <v>9348</v>
      </c>
      <c r="B2009" s="10"/>
      <c r="C2009" s="48" t="s">
        <v>9349</v>
      </c>
      <c r="E2009" s="12">
        <v>1000.0</v>
      </c>
      <c r="F2009" s="10"/>
      <c r="G2009" s="14" t="s">
        <v>9350</v>
      </c>
      <c r="H2009" s="15" t="b">
        <v>1</v>
      </c>
      <c r="I2009" s="16" t="b">
        <v>0</v>
      </c>
      <c r="J2009" s="16" t="b">
        <v>0</v>
      </c>
      <c r="K2009" s="16" t="b">
        <v>0</v>
      </c>
      <c r="L2009" s="17" t="b">
        <v>0</v>
      </c>
      <c r="M2009" s="18" t="s">
        <v>9351</v>
      </c>
      <c r="O2009" s="40"/>
      <c r="P2009" s="21" t="b">
        <v>0</v>
      </c>
      <c r="Q2009" s="16" t="b">
        <v>0</v>
      </c>
      <c r="R2009" s="23" t="b">
        <v>1</v>
      </c>
      <c r="X2009" s="39"/>
      <c r="AI2009" s="41"/>
      <c r="AO2009" s="40"/>
    </row>
    <row r="2010">
      <c r="A2010" s="30" t="s">
        <v>9352</v>
      </c>
      <c r="B2010" s="37"/>
      <c r="C2010" s="44" t="s">
        <v>9353</v>
      </c>
      <c r="D2010" s="33"/>
      <c r="E2010" s="34" t="s">
        <v>9354</v>
      </c>
      <c r="F2010" s="35" t="s">
        <v>9355</v>
      </c>
      <c r="G2010" s="36" t="s">
        <v>9356</v>
      </c>
      <c r="H2010" s="21" t="b">
        <v>0</v>
      </c>
      <c r="I2010" s="16" t="b">
        <v>0</v>
      </c>
      <c r="J2010" s="16" t="b">
        <v>0</v>
      </c>
      <c r="K2010" s="16" t="b">
        <v>0</v>
      </c>
      <c r="L2010" s="23" t="b">
        <v>1</v>
      </c>
      <c r="M2010" s="18" t="s">
        <v>9357</v>
      </c>
      <c r="N2010" s="37"/>
      <c r="O2010" s="38"/>
      <c r="P2010" s="21" t="b">
        <v>0</v>
      </c>
      <c r="Q2010" s="16" t="b">
        <v>0</v>
      </c>
      <c r="R2010" s="17" t="b">
        <v>0</v>
      </c>
      <c r="X2010" s="39"/>
      <c r="AI2010" s="41"/>
      <c r="AJ2010" s="27" t="b">
        <v>0</v>
      </c>
      <c r="AK2010" s="27" t="b">
        <v>0</v>
      </c>
      <c r="AL2010" s="27" t="b">
        <v>0</v>
      </c>
      <c r="AM2010" s="27" t="b">
        <v>0</v>
      </c>
      <c r="AN2010" s="27" t="b">
        <v>0</v>
      </c>
      <c r="AO2010" s="28" t="b">
        <v>0</v>
      </c>
      <c r="AP2010" s="27" t="b">
        <v>0</v>
      </c>
      <c r="AQ2010" s="27" t="b">
        <v>0</v>
      </c>
      <c r="AR2010" s="27" t="b">
        <v>0</v>
      </c>
      <c r="AS2010" s="27" t="b">
        <v>0</v>
      </c>
      <c r="AT2010" s="27" t="b">
        <v>0</v>
      </c>
      <c r="AU2010" s="27" t="b">
        <v>0</v>
      </c>
      <c r="AV2010" s="27" t="b">
        <v>0</v>
      </c>
      <c r="AW2010" s="27" t="b">
        <v>0</v>
      </c>
      <c r="AX2010" s="27" t="b">
        <v>0</v>
      </c>
      <c r="AY2010" s="27" t="b">
        <v>0</v>
      </c>
      <c r="AZ2010" s="29"/>
    </row>
    <row r="2011">
      <c r="A2011" s="30" t="s">
        <v>9358</v>
      </c>
      <c r="B2011" s="31" t="s">
        <v>9359</v>
      </c>
      <c r="C2011" s="44" t="s">
        <v>9360</v>
      </c>
      <c r="D2011" s="54" t="s">
        <v>9361</v>
      </c>
      <c r="E2011" s="34">
        <v>400.0</v>
      </c>
      <c r="F2011" s="35"/>
      <c r="G2011" s="36" t="s">
        <v>9362</v>
      </c>
      <c r="H2011" s="21" t="b">
        <v>0</v>
      </c>
      <c r="I2011" s="16" t="b">
        <v>0</v>
      </c>
      <c r="J2011" s="16" t="b">
        <v>0</v>
      </c>
      <c r="K2011" s="16" t="b">
        <v>0</v>
      </c>
      <c r="L2011" s="23" t="b">
        <v>1</v>
      </c>
      <c r="M2011" s="18" t="s">
        <v>8995</v>
      </c>
      <c r="N2011" s="37"/>
      <c r="O2011" s="38"/>
      <c r="P2011" s="15" t="b">
        <v>1</v>
      </c>
      <c r="Q2011" s="16" t="b">
        <v>0</v>
      </c>
      <c r="R2011" s="23" t="b">
        <v>1</v>
      </c>
      <c r="X2011" s="39"/>
      <c r="AI2011" s="41"/>
      <c r="AJ2011" s="27" t="b">
        <v>0</v>
      </c>
      <c r="AK2011" s="27" t="b">
        <v>0</v>
      </c>
      <c r="AL2011" s="27" t="b">
        <v>0</v>
      </c>
      <c r="AM2011" s="27" t="b">
        <v>0</v>
      </c>
      <c r="AN2011" s="27" t="b">
        <v>0</v>
      </c>
      <c r="AO2011" s="28" t="b">
        <v>0</v>
      </c>
      <c r="AP2011" s="27" t="b">
        <v>0</v>
      </c>
      <c r="AQ2011" s="27" t="b">
        <v>0</v>
      </c>
      <c r="AR2011" s="27" t="b">
        <v>0</v>
      </c>
      <c r="AS2011" s="27" t="b">
        <v>0</v>
      </c>
      <c r="AT2011" s="27" t="b">
        <v>0</v>
      </c>
      <c r="AU2011" s="27" t="b">
        <v>0</v>
      </c>
      <c r="AV2011" s="27" t="b">
        <v>0</v>
      </c>
      <c r="AW2011" s="27" t="b">
        <v>0</v>
      </c>
      <c r="AX2011" s="27" t="b">
        <v>0</v>
      </c>
      <c r="AY2011" s="27" t="b">
        <v>0</v>
      </c>
      <c r="AZ2011" s="29"/>
    </row>
    <row r="2012">
      <c r="A2012" s="9" t="s">
        <v>9363</v>
      </c>
      <c r="B2012" s="42" t="s">
        <v>9364</v>
      </c>
      <c r="C2012" s="11"/>
      <c r="E2012" s="12">
        <v>45.0</v>
      </c>
      <c r="F2012" s="13" t="s">
        <v>9365</v>
      </c>
      <c r="G2012" s="14" t="s">
        <v>9366</v>
      </c>
      <c r="H2012" s="15" t="b">
        <v>1</v>
      </c>
      <c r="I2012" s="16" t="b">
        <v>0</v>
      </c>
      <c r="J2012" s="16" t="b">
        <v>0</v>
      </c>
      <c r="K2012" s="16" t="b">
        <v>0</v>
      </c>
      <c r="L2012" s="17" t="b">
        <v>0</v>
      </c>
      <c r="M2012" s="18" t="s">
        <v>216</v>
      </c>
      <c r="O2012" s="40"/>
      <c r="P2012" s="15" t="b">
        <v>1</v>
      </c>
      <c r="Q2012" s="22" t="b">
        <v>1</v>
      </c>
      <c r="R2012" s="23" t="b">
        <v>1</v>
      </c>
      <c r="X2012" s="39"/>
      <c r="AI2012" s="41"/>
      <c r="AO2012" s="40"/>
    </row>
    <row r="2013">
      <c r="A2013" s="45" t="s">
        <v>9367</v>
      </c>
      <c r="B2013" s="45"/>
      <c r="C2013" s="55">
        <v>4.40783776189E11</v>
      </c>
      <c r="D2013" s="19"/>
      <c r="E2013" s="34">
        <v>5.0</v>
      </c>
      <c r="F2013" s="56" t="s">
        <v>9368</v>
      </c>
      <c r="G2013" s="57" t="s">
        <v>9369</v>
      </c>
      <c r="H2013" s="21" t="b">
        <v>0</v>
      </c>
      <c r="I2013" s="22" t="b">
        <v>1</v>
      </c>
      <c r="J2013" s="16" t="b">
        <v>0</v>
      </c>
      <c r="K2013" s="16" t="b">
        <v>0</v>
      </c>
      <c r="L2013" s="17" t="b">
        <v>0</v>
      </c>
      <c r="M2013" s="18"/>
      <c r="O2013" s="40"/>
      <c r="P2013" s="21" t="b">
        <v>0</v>
      </c>
      <c r="Q2013" s="16" t="b">
        <v>0</v>
      </c>
      <c r="R2013" s="17" t="b">
        <v>0</v>
      </c>
      <c r="S2013" s="75" t="b">
        <v>1</v>
      </c>
      <c r="T2013" s="22" t="b">
        <v>1</v>
      </c>
      <c r="U2013" s="22" t="b">
        <v>1</v>
      </c>
      <c r="V2013" s="16" t="b">
        <v>0</v>
      </c>
      <c r="W2013" s="16" t="b">
        <v>0</v>
      </c>
      <c r="X2013" s="15" t="b">
        <v>1</v>
      </c>
      <c r="Y2013" s="16" t="b">
        <v>0</v>
      </c>
      <c r="Z2013" s="16" t="b">
        <v>0</v>
      </c>
      <c r="AA2013" s="16" t="b">
        <v>0</v>
      </c>
      <c r="AB2013" s="16" t="b">
        <v>0</v>
      </c>
      <c r="AC2013" s="16" t="b">
        <v>0</v>
      </c>
      <c r="AD2013" s="16" t="b">
        <v>0</v>
      </c>
      <c r="AE2013" s="16" t="b">
        <v>0</v>
      </c>
      <c r="AF2013" s="16" t="b">
        <v>0</v>
      </c>
      <c r="AG2013" s="16" t="b">
        <v>0</v>
      </c>
      <c r="AH2013" s="19" t="s">
        <v>101</v>
      </c>
      <c r="AI2013" s="25" t="s">
        <v>9370</v>
      </c>
      <c r="AO2013" s="40"/>
    </row>
    <row r="2014">
      <c r="A2014" s="45" t="s">
        <v>9371</v>
      </c>
      <c r="B2014" s="37"/>
      <c r="C2014" s="32">
        <v>9.19840905568E11</v>
      </c>
      <c r="D2014" s="29"/>
      <c r="E2014" s="46">
        <v>5.0</v>
      </c>
      <c r="F2014" s="33" t="s">
        <v>9372</v>
      </c>
      <c r="G2014" s="47" t="s">
        <v>9373</v>
      </c>
      <c r="H2014" s="21" t="b">
        <v>0</v>
      </c>
      <c r="I2014" s="16" t="b">
        <v>0</v>
      </c>
      <c r="J2014" s="22" t="b">
        <v>1</v>
      </c>
      <c r="K2014" s="16" t="b">
        <v>0</v>
      </c>
      <c r="L2014" s="17" t="b">
        <v>0</v>
      </c>
      <c r="M2014" s="18"/>
      <c r="O2014" s="40"/>
      <c r="P2014" s="26" t="b">
        <v>0</v>
      </c>
      <c r="Q2014" s="27" t="b">
        <v>0</v>
      </c>
      <c r="R2014" s="28" t="b">
        <v>0</v>
      </c>
      <c r="X2014" s="39"/>
      <c r="AI2014" s="41"/>
      <c r="AJ2014" s="63" t="b">
        <v>1</v>
      </c>
      <c r="AK2014" s="27" t="b">
        <v>0</v>
      </c>
      <c r="AL2014" s="27" t="b">
        <v>0</v>
      </c>
      <c r="AM2014" s="27" t="b">
        <v>0</v>
      </c>
      <c r="AN2014" s="27" t="b">
        <v>0</v>
      </c>
      <c r="AO2014" s="28" t="b">
        <v>0</v>
      </c>
      <c r="AP2014" s="63" t="b">
        <v>1</v>
      </c>
      <c r="AQ2014" s="27" t="b">
        <v>0</v>
      </c>
      <c r="AR2014" s="27" t="b">
        <v>0</v>
      </c>
      <c r="AS2014" s="27" t="b">
        <v>0</v>
      </c>
      <c r="AT2014" s="27" t="b">
        <v>0</v>
      </c>
      <c r="AU2014" s="27" t="b">
        <v>0</v>
      </c>
      <c r="AV2014" s="27" t="b">
        <v>0</v>
      </c>
      <c r="AW2014" s="27" t="b">
        <v>0</v>
      </c>
      <c r="AX2014" s="27" t="b">
        <v>0</v>
      </c>
      <c r="AY2014" s="27" t="b">
        <v>0</v>
      </c>
      <c r="AZ2014" s="29" t="s">
        <v>101</v>
      </c>
    </row>
    <row r="2015">
      <c r="A2015" s="9" t="s">
        <v>9374</v>
      </c>
      <c r="B2015" s="42" t="s">
        <v>9375</v>
      </c>
      <c r="C2015" s="48" t="s">
        <v>9376</v>
      </c>
      <c r="E2015" s="12">
        <v>68.0</v>
      </c>
      <c r="F2015" s="13" t="s">
        <v>9377</v>
      </c>
      <c r="G2015" s="14" t="s">
        <v>9378</v>
      </c>
      <c r="H2015" s="15" t="b">
        <v>1</v>
      </c>
      <c r="I2015" s="16" t="b">
        <v>0</v>
      </c>
      <c r="J2015" s="16" t="b">
        <v>0</v>
      </c>
      <c r="K2015" s="16" t="b">
        <v>0</v>
      </c>
      <c r="L2015" s="17" t="b">
        <v>0</v>
      </c>
      <c r="M2015" s="18" t="s">
        <v>9379</v>
      </c>
      <c r="O2015" s="40"/>
      <c r="P2015" s="15" t="b">
        <v>1</v>
      </c>
      <c r="Q2015" s="22" t="b">
        <v>1</v>
      </c>
      <c r="R2015" s="17" t="b">
        <v>0</v>
      </c>
      <c r="X2015" s="39"/>
      <c r="AI2015" s="41"/>
      <c r="AO2015" s="40"/>
    </row>
    <row r="2016">
      <c r="A2016" s="9" t="s">
        <v>9380</v>
      </c>
      <c r="B2016" s="10"/>
      <c r="C2016" s="11"/>
      <c r="E2016" s="12">
        <v>2.0</v>
      </c>
      <c r="F2016" s="10"/>
      <c r="G2016" s="14" t="s">
        <v>9381</v>
      </c>
      <c r="H2016" s="15" t="b">
        <v>1</v>
      </c>
      <c r="I2016" s="16" t="b">
        <v>0</v>
      </c>
      <c r="J2016" s="16" t="b">
        <v>0</v>
      </c>
      <c r="K2016" s="16" t="b">
        <v>0</v>
      </c>
      <c r="L2016" s="17" t="b">
        <v>0</v>
      </c>
      <c r="M2016" s="18" t="s">
        <v>405</v>
      </c>
      <c r="N2016" s="19"/>
      <c r="O2016" s="20"/>
      <c r="P2016" s="21" t="b">
        <v>0</v>
      </c>
      <c r="Q2016" s="22" t="b">
        <v>1</v>
      </c>
      <c r="R2016" s="23" t="b">
        <v>1</v>
      </c>
      <c r="S2016" s="74"/>
      <c r="T2016" s="16"/>
      <c r="U2016" s="16"/>
      <c r="V2016" s="16"/>
      <c r="W2016" s="16"/>
      <c r="X2016" s="21"/>
      <c r="Y2016" s="16"/>
      <c r="Z2016" s="16"/>
      <c r="AA2016" s="16"/>
      <c r="AB2016" s="16"/>
      <c r="AC2016" s="16"/>
      <c r="AD2016" s="16"/>
      <c r="AE2016" s="16"/>
      <c r="AF2016" s="16"/>
      <c r="AG2016" s="16"/>
      <c r="AH2016" s="19"/>
      <c r="AI2016" s="25"/>
      <c r="AJ2016" s="27"/>
      <c r="AK2016" s="27"/>
      <c r="AL2016" s="27"/>
      <c r="AM2016" s="27"/>
      <c r="AN2016" s="27"/>
      <c r="AO2016" s="28"/>
      <c r="AP2016" s="27"/>
      <c r="AQ2016" s="27"/>
      <c r="AR2016" s="27"/>
      <c r="AS2016" s="27"/>
      <c r="AT2016" s="27"/>
      <c r="AU2016" s="27"/>
      <c r="AV2016" s="27"/>
      <c r="AW2016" s="27"/>
      <c r="AX2016" s="27"/>
      <c r="AY2016" s="27"/>
      <c r="AZ2016" s="29"/>
    </row>
    <row r="2017">
      <c r="A2017" s="9" t="s">
        <v>9382</v>
      </c>
      <c r="B2017" s="42" t="s">
        <v>9383</v>
      </c>
      <c r="C2017" s="11"/>
      <c r="E2017" s="12">
        <v>4.0</v>
      </c>
      <c r="F2017" s="10"/>
      <c r="G2017" s="78" t="s">
        <v>9384</v>
      </c>
      <c r="H2017" s="15" t="b">
        <v>1</v>
      </c>
      <c r="I2017" s="16" t="b">
        <v>0</v>
      </c>
      <c r="J2017" s="16" t="b">
        <v>0</v>
      </c>
      <c r="K2017" s="16" t="b">
        <v>0</v>
      </c>
      <c r="L2017" s="17" t="b">
        <v>0</v>
      </c>
      <c r="M2017" s="18" t="s">
        <v>9385</v>
      </c>
      <c r="O2017" s="40"/>
      <c r="P2017" s="15" t="b">
        <v>1</v>
      </c>
      <c r="Q2017" s="16" t="b">
        <v>0</v>
      </c>
      <c r="R2017" s="17" t="b">
        <v>0</v>
      </c>
      <c r="X2017" s="39"/>
      <c r="AI2017" s="41"/>
      <c r="AO2017" s="40"/>
    </row>
    <row r="2018">
      <c r="A2018" s="9" t="s">
        <v>9386</v>
      </c>
      <c r="B2018" s="42" t="s">
        <v>9387</v>
      </c>
      <c r="C2018" s="48" t="s">
        <v>9388</v>
      </c>
      <c r="D2018" s="50" t="s">
        <v>9389</v>
      </c>
      <c r="E2018" s="12">
        <v>10.0</v>
      </c>
      <c r="F2018" s="13" t="s">
        <v>9390</v>
      </c>
      <c r="G2018" s="14" t="s">
        <v>9391</v>
      </c>
      <c r="H2018" s="15" t="b">
        <v>1</v>
      </c>
      <c r="I2018" s="16" t="b">
        <v>0</v>
      </c>
      <c r="J2018" s="16" t="b">
        <v>0</v>
      </c>
      <c r="K2018" s="16" t="b">
        <v>0</v>
      </c>
      <c r="L2018" s="17" t="b">
        <v>0</v>
      </c>
      <c r="M2018" s="18" t="s">
        <v>9392</v>
      </c>
      <c r="O2018" s="40"/>
      <c r="P2018" s="15" t="b">
        <v>1</v>
      </c>
      <c r="Q2018" s="22" t="b">
        <v>1</v>
      </c>
      <c r="R2018" s="23" t="b">
        <v>1</v>
      </c>
      <c r="X2018" s="39"/>
      <c r="AI2018" s="41"/>
      <c r="AO2018" s="40"/>
    </row>
    <row r="2019">
      <c r="A2019" s="9" t="s">
        <v>9393</v>
      </c>
      <c r="B2019" s="42" t="s">
        <v>9394</v>
      </c>
      <c r="C2019" s="48" t="s">
        <v>9395</v>
      </c>
      <c r="E2019" s="12">
        <v>28.0</v>
      </c>
      <c r="F2019" s="13" t="s">
        <v>9396</v>
      </c>
      <c r="G2019" s="14" t="s">
        <v>9397</v>
      </c>
      <c r="H2019" s="15" t="b">
        <v>1</v>
      </c>
      <c r="I2019" s="16" t="b">
        <v>0</v>
      </c>
      <c r="J2019" s="16" t="b">
        <v>0</v>
      </c>
      <c r="K2019" s="16" t="b">
        <v>0</v>
      </c>
      <c r="L2019" s="17" t="b">
        <v>0</v>
      </c>
      <c r="M2019" s="18" t="s">
        <v>9398</v>
      </c>
      <c r="O2019" s="40"/>
      <c r="P2019" s="21" t="b">
        <v>0</v>
      </c>
      <c r="Q2019" s="16" t="b">
        <v>0</v>
      </c>
      <c r="R2019" s="17" t="b">
        <v>0</v>
      </c>
      <c r="X2019" s="39"/>
      <c r="AI2019" s="41"/>
      <c r="AJ2019" s="27"/>
      <c r="AK2019" s="27"/>
      <c r="AL2019" s="27"/>
      <c r="AM2019" s="27"/>
      <c r="AN2019" s="27"/>
      <c r="AO2019" s="28"/>
      <c r="AP2019" s="27"/>
      <c r="AQ2019" s="27"/>
      <c r="AR2019" s="27"/>
      <c r="AS2019" s="27"/>
      <c r="AT2019" s="27"/>
      <c r="AU2019" s="27"/>
      <c r="AV2019" s="27"/>
      <c r="AW2019" s="27"/>
      <c r="AX2019" s="27"/>
      <c r="AY2019" s="27"/>
      <c r="AZ2019" s="29"/>
    </row>
    <row r="2020">
      <c r="A2020" s="30" t="s">
        <v>9399</v>
      </c>
      <c r="B2020" s="31" t="s">
        <v>9400</v>
      </c>
      <c r="C2020" s="44" t="s">
        <v>9401</v>
      </c>
      <c r="D2020" s="54" t="s">
        <v>9402</v>
      </c>
      <c r="E2020" s="34">
        <v>15.0</v>
      </c>
      <c r="F2020" s="35"/>
      <c r="G2020" s="36" t="s">
        <v>9403</v>
      </c>
      <c r="H2020" s="21" t="b">
        <v>0</v>
      </c>
      <c r="I2020" s="16" t="b">
        <v>0</v>
      </c>
      <c r="J2020" s="16" t="b">
        <v>0</v>
      </c>
      <c r="K2020" s="16" t="b">
        <v>0</v>
      </c>
      <c r="L2020" s="23" t="b">
        <v>1</v>
      </c>
      <c r="M2020" s="18" t="s">
        <v>9404</v>
      </c>
      <c r="N2020" s="37"/>
      <c r="O2020" s="38"/>
      <c r="P2020" s="21" t="b">
        <v>0</v>
      </c>
      <c r="Q2020" s="16" t="b">
        <v>0</v>
      </c>
      <c r="R2020" s="23" t="b">
        <v>1</v>
      </c>
      <c r="X2020" s="39"/>
      <c r="AI2020" s="41"/>
      <c r="AJ2020" s="27" t="b">
        <v>0</v>
      </c>
      <c r="AK2020" s="27" t="b">
        <v>0</v>
      </c>
      <c r="AL2020" s="27" t="b">
        <v>0</v>
      </c>
      <c r="AM2020" s="27" t="b">
        <v>0</v>
      </c>
      <c r="AN2020" s="27" t="b">
        <v>0</v>
      </c>
      <c r="AO2020" s="28" t="b">
        <v>0</v>
      </c>
      <c r="AP2020" s="27" t="b">
        <v>0</v>
      </c>
      <c r="AQ2020" s="27" t="b">
        <v>0</v>
      </c>
      <c r="AR2020" s="27" t="b">
        <v>0</v>
      </c>
      <c r="AS2020" s="27" t="b">
        <v>0</v>
      </c>
      <c r="AT2020" s="27" t="b">
        <v>0</v>
      </c>
      <c r="AU2020" s="27" t="b">
        <v>0</v>
      </c>
      <c r="AV2020" s="27" t="b">
        <v>0</v>
      </c>
      <c r="AW2020" s="27" t="b">
        <v>0</v>
      </c>
      <c r="AX2020" s="27" t="b">
        <v>0</v>
      </c>
      <c r="AY2020" s="27" t="b">
        <v>0</v>
      </c>
      <c r="AZ2020" s="29"/>
    </row>
    <row r="2021">
      <c r="A2021" s="30" t="s">
        <v>9405</v>
      </c>
      <c r="B2021" s="31" t="s">
        <v>9406</v>
      </c>
      <c r="C2021" s="44" t="s">
        <v>9407</v>
      </c>
      <c r="D2021" s="54" t="s">
        <v>9408</v>
      </c>
      <c r="E2021" s="34">
        <v>13.0</v>
      </c>
      <c r="F2021" s="35"/>
      <c r="G2021" s="36" t="s">
        <v>9409</v>
      </c>
      <c r="H2021" s="21" t="b">
        <v>0</v>
      </c>
      <c r="I2021" s="16" t="b">
        <v>0</v>
      </c>
      <c r="J2021" s="16" t="b">
        <v>0</v>
      </c>
      <c r="K2021" s="16" t="b">
        <v>0</v>
      </c>
      <c r="L2021" s="23" t="b">
        <v>1</v>
      </c>
      <c r="M2021" s="18" t="s">
        <v>9410</v>
      </c>
      <c r="N2021" s="37"/>
      <c r="O2021" s="38"/>
      <c r="P2021" s="21" t="b">
        <v>0</v>
      </c>
      <c r="Q2021" s="16" t="b">
        <v>0</v>
      </c>
      <c r="R2021" s="23" t="b">
        <v>1</v>
      </c>
      <c r="X2021" s="39"/>
      <c r="AI2021" s="41"/>
      <c r="AJ2021" s="27" t="b">
        <v>0</v>
      </c>
      <c r="AK2021" s="27" t="b">
        <v>0</v>
      </c>
      <c r="AL2021" s="27" t="b">
        <v>0</v>
      </c>
      <c r="AM2021" s="27" t="b">
        <v>0</v>
      </c>
      <c r="AN2021" s="27" t="b">
        <v>0</v>
      </c>
      <c r="AO2021" s="28" t="b">
        <v>0</v>
      </c>
      <c r="AP2021" s="27" t="b">
        <v>0</v>
      </c>
      <c r="AQ2021" s="27" t="b">
        <v>0</v>
      </c>
      <c r="AR2021" s="27" t="b">
        <v>0</v>
      </c>
      <c r="AS2021" s="27" t="b">
        <v>0</v>
      </c>
      <c r="AT2021" s="27" t="b">
        <v>0</v>
      </c>
      <c r="AU2021" s="27" t="b">
        <v>0</v>
      </c>
      <c r="AV2021" s="27" t="b">
        <v>0</v>
      </c>
      <c r="AW2021" s="27" t="b">
        <v>0</v>
      </c>
      <c r="AX2021" s="27" t="b">
        <v>0</v>
      </c>
      <c r="AY2021" s="27" t="b">
        <v>0</v>
      </c>
      <c r="AZ2021" s="29"/>
    </row>
    <row r="2022">
      <c r="A2022" s="9" t="s">
        <v>9411</v>
      </c>
      <c r="B2022" s="42" t="s">
        <v>9412</v>
      </c>
      <c r="C2022" s="48" t="s">
        <v>9413</v>
      </c>
      <c r="D2022" s="50" t="s">
        <v>9414</v>
      </c>
      <c r="E2022" s="12">
        <v>3.0</v>
      </c>
      <c r="F2022" s="10"/>
      <c r="G2022" s="14" t="s">
        <v>9415</v>
      </c>
      <c r="H2022" s="15" t="b">
        <v>1</v>
      </c>
      <c r="I2022" s="16" t="b">
        <v>0</v>
      </c>
      <c r="J2022" s="16" t="b">
        <v>0</v>
      </c>
      <c r="K2022" s="16" t="b">
        <v>0</v>
      </c>
      <c r="L2022" s="17" t="b">
        <v>0</v>
      </c>
      <c r="M2022" s="18" t="s">
        <v>9416</v>
      </c>
      <c r="O2022" s="40"/>
      <c r="P2022" s="15" t="b">
        <v>1</v>
      </c>
      <c r="Q2022" s="16" t="b">
        <v>0</v>
      </c>
      <c r="R2022" s="17" t="b">
        <v>0</v>
      </c>
      <c r="X2022" s="39"/>
      <c r="AI2022" s="41"/>
      <c r="AO2022" s="40"/>
    </row>
    <row r="2023">
      <c r="A2023" s="45" t="s">
        <v>9417</v>
      </c>
      <c r="B2023" s="37" t="s">
        <v>9418</v>
      </c>
      <c r="C2023" s="32" t="s">
        <v>9419</v>
      </c>
      <c r="D2023" s="33" t="s">
        <v>9420</v>
      </c>
      <c r="E2023" s="46">
        <v>6.0</v>
      </c>
      <c r="F2023" s="33" t="s">
        <v>9421</v>
      </c>
      <c r="G2023" s="47" t="s">
        <v>9422</v>
      </c>
      <c r="H2023" s="21" t="b">
        <v>0</v>
      </c>
      <c r="I2023" s="16" t="b">
        <v>0</v>
      </c>
      <c r="J2023" s="22" t="b">
        <v>1</v>
      </c>
      <c r="K2023" s="16" t="b">
        <v>0</v>
      </c>
      <c r="L2023" s="17" t="b">
        <v>0</v>
      </c>
      <c r="M2023" s="18"/>
      <c r="O2023" s="40"/>
      <c r="P2023" s="26" t="b">
        <v>0</v>
      </c>
      <c r="Q2023" s="27" t="b">
        <v>0</v>
      </c>
      <c r="R2023" s="28" t="b">
        <v>0</v>
      </c>
      <c r="X2023" s="39"/>
      <c r="AI2023" s="41"/>
      <c r="AJ2023" s="63" t="b">
        <v>1</v>
      </c>
      <c r="AK2023" s="27" t="b">
        <v>0</v>
      </c>
      <c r="AL2023" s="27" t="b">
        <v>0</v>
      </c>
      <c r="AM2023" s="27" t="b">
        <v>0</v>
      </c>
      <c r="AN2023" s="27" t="b">
        <v>0</v>
      </c>
      <c r="AO2023" s="28" t="b">
        <v>0</v>
      </c>
      <c r="AP2023" s="63" t="b">
        <v>1</v>
      </c>
      <c r="AQ2023" s="27" t="b">
        <v>0</v>
      </c>
      <c r="AR2023" s="27" t="b">
        <v>0</v>
      </c>
      <c r="AS2023" s="27" t="b">
        <v>0</v>
      </c>
      <c r="AT2023" s="27" t="b">
        <v>0</v>
      </c>
      <c r="AU2023" s="27" t="b">
        <v>0</v>
      </c>
      <c r="AV2023" s="27" t="b">
        <v>0</v>
      </c>
      <c r="AW2023" s="27" t="b">
        <v>0</v>
      </c>
      <c r="AX2023" s="27" t="b">
        <v>0</v>
      </c>
      <c r="AY2023" s="27" t="b">
        <v>0</v>
      </c>
      <c r="AZ2023" s="29" t="s">
        <v>101</v>
      </c>
    </row>
    <row r="2024">
      <c r="A2024" s="9" t="s">
        <v>9423</v>
      </c>
      <c r="B2024" s="10"/>
      <c r="C2024" s="48" t="s">
        <v>9424</v>
      </c>
      <c r="E2024" s="12">
        <v>3.0</v>
      </c>
      <c r="F2024" s="10"/>
      <c r="G2024" s="14" t="s">
        <v>9425</v>
      </c>
      <c r="H2024" s="15" t="b">
        <v>1</v>
      </c>
      <c r="I2024" s="16" t="b">
        <v>0</v>
      </c>
      <c r="J2024" s="16" t="b">
        <v>0</v>
      </c>
      <c r="K2024" s="16" t="b">
        <v>0</v>
      </c>
      <c r="L2024" s="17" t="b">
        <v>0</v>
      </c>
      <c r="M2024" s="18" t="s">
        <v>9426</v>
      </c>
      <c r="O2024" s="40"/>
      <c r="P2024" s="15" t="b">
        <v>1</v>
      </c>
      <c r="Q2024" s="22" t="b">
        <v>1</v>
      </c>
      <c r="R2024" s="23" t="b">
        <v>1</v>
      </c>
      <c r="X2024" s="39"/>
      <c r="AI2024" s="41"/>
      <c r="AO2024" s="40"/>
    </row>
    <row r="2025">
      <c r="A2025" s="30" t="s">
        <v>9427</v>
      </c>
      <c r="B2025" s="31" t="s">
        <v>9428</v>
      </c>
      <c r="C2025" s="32"/>
      <c r="D2025" s="54" t="s">
        <v>9429</v>
      </c>
      <c r="E2025" s="34">
        <v>1.0</v>
      </c>
      <c r="F2025" s="35"/>
      <c r="G2025" s="36" t="s">
        <v>9430</v>
      </c>
      <c r="H2025" s="21" t="b">
        <v>0</v>
      </c>
      <c r="I2025" s="16" t="b">
        <v>0</v>
      </c>
      <c r="J2025" s="16" t="b">
        <v>0</v>
      </c>
      <c r="K2025" s="16" t="b">
        <v>0</v>
      </c>
      <c r="L2025" s="23" t="b">
        <v>1</v>
      </c>
      <c r="M2025" s="18" t="s">
        <v>9431</v>
      </c>
      <c r="N2025" s="37"/>
      <c r="O2025" s="38"/>
      <c r="P2025" s="21" t="b">
        <v>0</v>
      </c>
      <c r="Q2025" s="16" t="b">
        <v>0</v>
      </c>
      <c r="R2025" s="23" t="b">
        <v>1</v>
      </c>
      <c r="X2025" s="39"/>
      <c r="AI2025" s="41"/>
      <c r="AJ2025" s="27" t="b">
        <v>0</v>
      </c>
      <c r="AK2025" s="27" t="b">
        <v>0</v>
      </c>
      <c r="AL2025" s="27" t="b">
        <v>0</v>
      </c>
      <c r="AM2025" s="27" t="b">
        <v>0</v>
      </c>
      <c r="AN2025" s="27" t="b">
        <v>0</v>
      </c>
      <c r="AO2025" s="28" t="b">
        <v>0</v>
      </c>
      <c r="AP2025" s="27" t="b">
        <v>0</v>
      </c>
      <c r="AQ2025" s="27" t="b">
        <v>0</v>
      </c>
      <c r="AR2025" s="27" t="b">
        <v>0</v>
      </c>
      <c r="AS2025" s="27" t="b">
        <v>0</v>
      </c>
      <c r="AT2025" s="27" t="b">
        <v>0</v>
      </c>
      <c r="AU2025" s="27" t="b">
        <v>0</v>
      </c>
      <c r="AV2025" s="27" t="b">
        <v>0</v>
      </c>
      <c r="AW2025" s="27" t="b">
        <v>0</v>
      </c>
      <c r="AX2025" s="27" t="b">
        <v>0</v>
      </c>
      <c r="AY2025" s="27" t="b">
        <v>0</v>
      </c>
      <c r="AZ2025" s="29"/>
    </row>
    <row r="2026">
      <c r="A2026" s="9" t="s">
        <v>9432</v>
      </c>
      <c r="B2026" s="42" t="s">
        <v>9433</v>
      </c>
      <c r="C2026" s="48" t="s">
        <v>9434</v>
      </c>
      <c r="E2026" s="12">
        <v>100.0</v>
      </c>
      <c r="F2026" s="13" t="s">
        <v>9435</v>
      </c>
      <c r="G2026" s="14" t="s">
        <v>9436</v>
      </c>
      <c r="H2026" s="15" t="b">
        <v>1</v>
      </c>
      <c r="I2026" s="16" t="b">
        <v>0</v>
      </c>
      <c r="J2026" s="16" t="b">
        <v>0</v>
      </c>
      <c r="K2026" s="16" t="b">
        <v>0</v>
      </c>
      <c r="L2026" s="17" t="b">
        <v>0</v>
      </c>
      <c r="M2026" s="18" t="s">
        <v>9437</v>
      </c>
      <c r="O2026" s="40"/>
      <c r="P2026" s="15" t="b">
        <v>1</v>
      </c>
      <c r="Q2026" s="22" t="b">
        <v>1</v>
      </c>
      <c r="R2026" s="23" t="b">
        <v>1</v>
      </c>
      <c r="X2026" s="39"/>
      <c r="AI2026" s="41"/>
      <c r="AO2026" s="40"/>
    </row>
    <row r="2027">
      <c r="A2027" s="45" t="s">
        <v>9438</v>
      </c>
      <c r="B2027" s="45"/>
      <c r="C2027" s="59"/>
      <c r="D2027" s="19"/>
      <c r="E2027" s="34">
        <v>1.0</v>
      </c>
      <c r="F2027" s="45"/>
      <c r="G2027" s="57" t="s">
        <v>3545</v>
      </c>
      <c r="H2027" s="21" t="b">
        <v>0</v>
      </c>
      <c r="I2027" s="22" t="b">
        <v>1</v>
      </c>
      <c r="J2027" s="16" t="b">
        <v>0</v>
      </c>
      <c r="K2027" s="16" t="b">
        <v>0</v>
      </c>
      <c r="L2027" s="17" t="b">
        <v>0</v>
      </c>
      <c r="M2027" s="18"/>
      <c r="O2027" s="40"/>
      <c r="P2027" s="21" t="b">
        <v>0</v>
      </c>
      <c r="Q2027" s="16" t="b">
        <v>0</v>
      </c>
      <c r="R2027" s="17" t="b">
        <v>0</v>
      </c>
      <c r="S2027" s="75" t="b">
        <v>1</v>
      </c>
      <c r="T2027" s="22" t="b">
        <v>1</v>
      </c>
      <c r="U2027" s="22" t="b">
        <v>1</v>
      </c>
      <c r="V2027" s="16" t="b">
        <v>0</v>
      </c>
      <c r="W2027" s="16" t="b">
        <v>0</v>
      </c>
      <c r="X2027" s="21" t="b">
        <v>0</v>
      </c>
      <c r="Y2027" s="22" t="b">
        <v>1</v>
      </c>
      <c r="Z2027" s="16" t="b">
        <v>0</v>
      </c>
      <c r="AA2027" s="16" t="b">
        <v>0</v>
      </c>
      <c r="AB2027" s="16" t="b">
        <v>0</v>
      </c>
      <c r="AC2027" s="16" t="b">
        <v>0</v>
      </c>
      <c r="AD2027" s="16" t="b">
        <v>0</v>
      </c>
      <c r="AE2027" s="16" t="b">
        <v>0</v>
      </c>
      <c r="AF2027" s="16" t="b">
        <v>0</v>
      </c>
      <c r="AG2027" s="16" t="b">
        <v>0</v>
      </c>
      <c r="AH2027" s="19" t="s">
        <v>101</v>
      </c>
      <c r="AI2027" s="25" t="s">
        <v>9439</v>
      </c>
      <c r="AO2027" s="40"/>
    </row>
    <row r="2028">
      <c r="A2028" s="9" t="s">
        <v>9440</v>
      </c>
      <c r="B2028" s="10"/>
      <c r="C2028" s="48" t="s">
        <v>9441</v>
      </c>
      <c r="E2028" s="12">
        <v>3.0</v>
      </c>
      <c r="F2028" s="13" t="s">
        <v>9442</v>
      </c>
      <c r="G2028" s="14" t="s">
        <v>9443</v>
      </c>
      <c r="H2028" s="15" t="b">
        <v>1</v>
      </c>
      <c r="I2028" s="16" t="b">
        <v>0</v>
      </c>
      <c r="J2028" s="16" t="b">
        <v>0</v>
      </c>
      <c r="K2028" s="16" t="b">
        <v>0</v>
      </c>
      <c r="L2028" s="17" t="b">
        <v>0</v>
      </c>
      <c r="M2028" s="18" t="s">
        <v>9444</v>
      </c>
      <c r="O2028" s="40"/>
      <c r="P2028" s="15" t="b">
        <v>1</v>
      </c>
      <c r="Q2028" s="16" t="b">
        <v>0</v>
      </c>
      <c r="R2028" s="23" t="b">
        <v>1</v>
      </c>
      <c r="X2028" s="39"/>
      <c r="AI2028" s="41"/>
      <c r="AO2028" s="40"/>
    </row>
    <row r="2029">
      <c r="A2029" s="9" t="s">
        <v>9440</v>
      </c>
      <c r="B2029" s="10"/>
      <c r="C2029" s="48" t="s">
        <v>9445</v>
      </c>
      <c r="E2029" s="12">
        <v>3.0</v>
      </c>
      <c r="F2029" s="13" t="s">
        <v>9446</v>
      </c>
      <c r="G2029" s="14" t="s">
        <v>9447</v>
      </c>
      <c r="H2029" s="15" t="b">
        <v>1</v>
      </c>
      <c r="I2029" s="16" t="b">
        <v>0</v>
      </c>
      <c r="J2029" s="16" t="b">
        <v>0</v>
      </c>
      <c r="K2029" s="16" t="b">
        <v>0</v>
      </c>
      <c r="L2029" s="17" t="b">
        <v>0</v>
      </c>
      <c r="M2029" s="18" t="s">
        <v>844</v>
      </c>
      <c r="O2029" s="40"/>
      <c r="P2029" s="15" t="b">
        <v>1</v>
      </c>
      <c r="Q2029" s="16" t="b">
        <v>0</v>
      </c>
      <c r="R2029" s="23" t="b">
        <v>1</v>
      </c>
      <c r="X2029" s="39"/>
      <c r="AI2029" s="41"/>
      <c r="AO2029" s="40"/>
    </row>
    <row r="2030">
      <c r="A2030" s="9" t="s">
        <v>9448</v>
      </c>
      <c r="B2030" s="42" t="s">
        <v>9449</v>
      </c>
      <c r="C2030" s="48" t="s">
        <v>9450</v>
      </c>
      <c r="E2030" s="12" t="s">
        <v>9451</v>
      </c>
      <c r="F2030" s="13" t="s">
        <v>9452</v>
      </c>
      <c r="G2030" s="14" t="s">
        <v>9453</v>
      </c>
      <c r="H2030" s="15" t="b">
        <v>1</v>
      </c>
      <c r="I2030" s="16" t="b">
        <v>0</v>
      </c>
      <c r="J2030" s="16" t="b">
        <v>0</v>
      </c>
      <c r="K2030" s="16" t="b">
        <v>0</v>
      </c>
      <c r="L2030" s="17" t="b">
        <v>0</v>
      </c>
      <c r="M2030" s="18" t="s">
        <v>975</v>
      </c>
      <c r="O2030" s="40"/>
      <c r="P2030" s="15" t="b">
        <v>1</v>
      </c>
      <c r="Q2030" s="16" t="b">
        <v>0</v>
      </c>
      <c r="R2030" s="17" t="b">
        <v>0</v>
      </c>
      <c r="X2030" s="39"/>
      <c r="AI2030" s="41"/>
      <c r="AO2030" s="40"/>
    </row>
    <row r="2031">
      <c r="A2031" s="45" t="s">
        <v>9454</v>
      </c>
      <c r="B2031" s="37"/>
      <c r="C2031" s="32" t="s">
        <v>9455</v>
      </c>
      <c r="D2031" s="29"/>
      <c r="E2031" s="46">
        <v>2.0</v>
      </c>
      <c r="F2031" s="29"/>
      <c r="G2031" s="47" t="s">
        <v>9456</v>
      </c>
      <c r="H2031" s="21" t="b">
        <v>0</v>
      </c>
      <c r="I2031" s="16" t="b">
        <v>0</v>
      </c>
      <c r="J2031" s="22" t="b">
        <v>1</v>
      </c>
      <c r="K2031" s="16" t="b">
        <v>0</v>
      </c>
      <c r="L2031" s="17" t="b">
        <v>0</v>
      </c>
      <c r="M2031" s="18"/>
      <c r="O2031" s="40"/>
      <c r="P2031" s="26" t="b">
        <v>0</v>
      </c>
      <c r="Q2031" s="27" t="b">
        <v>0</v>
      </c>
      <c r="R2031" s="28" t="b">
        <v>0</v>
      </c>
      <c r="X2031" s="39"/>
      <c r="AI2031" s="41"/>
      <c r="AJ2031" s="63" t="b">
        <v>1</v>
      </c>
      <c r="AK2031" s="27" t="b">
        <v>0</v>
      </c>
      <c r="AL2031" s="27" t="b">
        <v>0</v>
      </c>
      <c r="AM2031" s="27" t="b">
        <v>0</v>
      </c>
      <c r="AN2031" s="27" t="b">
        <v>0</v>
      </c>
      <c r="AO2031" s="28" t="b">
        <v>0</v>
      </c>
      <c r="AP2031" s="27" t="b">
        <v>0</v>
      </c>
      <c r="AQ2031" s="63" t="b">
        <v>1</v>
      </c>
      <c r="AR2031" s="27" t="b">
        <v>0</v>
      </c>
      <c r="AS2031" s="27" t="b">
        <v>0</v>
      </c>
      <c r="AT2031" s="27" t="b">
        <v>0</v>
      </c>
      <c r="AU2031" s="27" t="b">
        <v>0</v>
      </c>
      <c r="AV2031" s="27" t="b">
        <v>0</v>
      </c>
      <c r="AW2031" s="27" t="b">
        <v>0</v>
      </c>
      <c r="AX2031" s="27" t="b">
        <v>0</v>
      </c>
      <c r="AY2031" s="27" t="b">
        <v>0</v>
      </c>
      <c r="AZ2031" s="29" t="s">
        <v>101</v>
      </c>
    </row>
    <row r="2032">
      <c r="A2032" s="45" t="s">
        <v>9457</v>
      </c>
      <c r="B2032" s="37" t="s">
        <v>9458</v>
      </c>
      <c r="C2032" s="67"/>
      <c r="D2032" s="29"/>
      <c r="E2032" s="46">
        <v>3.0</v>
      </c>
      <c r="F2032" s="33" t="s">
        <v>9459</v>
      </c>
      <c r="G2032" s="47" t="s">
        <v>9460</v>
      </c>
      <c r="H2032" s="21" t="b">
        <v>0</v>
      </c>
      <c r="I2032" s="16" t="b">
        <v>0</v>
      </c>
      <c r="J2032" s="22" t="b">
        <v>1</v>
      </c>
      <c r="K2032" s="16" t="b">
        <v>0</v>
      </c>
      <c r="L2032" s="17" t="b">
        <v>0</v>
      </c>
      <c r="M2032" s="18"/>
      <c r="O2032" s="40"/>
      <c r="P2032" s="26" t="b">
        <v>0</v>
      </c>
      <c r="Q2032" s="27" t="b">
        <v>0</v>
      </c>
      <c r="R2032" s="64" t="b">
        <v>1</v>
      </c>
      <c r="X2032" s="39"/>
      <c r="AI2032" s="41"/>
      <c r="AJ2032" s="27" t="b">
        <v>0</v>
      </c>
      <c r="AK2032" s="63" t="b">
        <v>1</v>
      </c>
      <c r="AL2032" s="63" t="b">
        <v>1</v>
      </c>
      <c r="AM2032" s="27" t="b">
        <v>0</v>
      </c>
      <c r="AN2032" s="27" t="b">
        <v>0</v>
      </c>
      <c r="AO2032" s="28" t="b">
        <v>0</v>
      </c>
      <c r="AP2032" s="27" t="b">
        <v>0</v>
      </c>
      <c r="AQ2032" s="63" t="b">
        <v>1</v>
      </c>
      <c r="AR2032" s="27" t="b">
        <v>0</v>
      </c>
      <c r="AS2032" s="27" t="b">
        <v>0</v>
      </c>
      <c r="AT2032" s="27" t="b">
        <v>0</v>
      </c>
      <c r="AU2032" s="27" t="b">
        <v>0</v>
      </c>
      <c r="AV2032" s="27" t="b">
        <v>0</v>
      </c>
      <c r="AW2032" s="27" t="b">
        <v>0</v>
      </c>
      <c r="AX2032" s="27" t="b">
        <v>0</v>
      </c>
      <c r="AY2032" s="27" t="b">
        <v>0</v>
      </c>
      <c r="AZ2032" s="29" t="s">
        <v>101</v>
      </c>
    </row>
    <row r="2033">
      <c r="A2033" s="9" t="s">
        <v>9461</v>
      </c>
      <c r="B2033" s="10"/>
      <c r="C2033" s="48" t="s">
        <v>9462</v>
      </c>
      <c r="E2033" s="12">
        <v>10.0</v>
      </c>
      <c r="F2033" s="13" t="s">
        <v>9463</v>
      </c>
      <c r="G2033" s="14" t="s">
        <v>9464</v>
      </c>
      <c r="H2033" s="15" t="b">
        <v>1</v>
      </c>
      <c r="I2033" s="16" t="b">
        <v>0</v>
      </c>
      <c r="J2033" s="16" t="b">
        <v>0</v>
      </c>
      <c r="K2033" s="16" t="b">
        <v>0</v>
      </c>
      <c r="L2033" s="17" t="b">
        <v>0</v>
      </c>
      <c r="M2033" s="18" t="s">
        <v>9465</v>
      </c>
      <c r="O2033" s="40"/>
      <c r="P2033" s="15" t="b">
        <v>1</v>
      </c>
      <c r="Q2033" s="22" t="b">
        <v>1</v>
      </c>
      <c r="R2033" s="17" t="b">
        <v>0</v>
      </c>
      <c r="X2033" s="39"/>
      <c r="AI2033" s="41"/>
      <c r="AO2033" s="40"/>
    </row>
    <row r="2034">
      <c r="A2034" s="45" t="s">
        <v>9466</v>
      </c>
      <c r="B2034" s="45"/>
      <c r="C2034" s="55" t="s">
        <v>9467</v>
      </c>
      <c r="D2034" s="19"/>
      <c r="E2034" s="34">
        <v>2.0</v>
      </c>
      <c r="F2034" s="45"/>
      <c r="G2034" s="57" t="s">
        <v>9468</v>
      </c>
      <c r="H2034" s="21" t="b">
        <v>0</v>
      </c>
      <c r="I2034" s="22" t="b">
        <v>1</v>
      </c>
      <c r="J2034" s="16" t="b">
        <v>0</v>
      </c>
      <c r="K2034" s="16" t="b">
        <v>0</v>
      </c>
      <c r="L2034" s="17" t="b">
        <v>0</v>
      </c>
      <c r="M2034" s="18"/>
      <c r="O2034" s="40"/>
      <c r="P2034" s="15" t="b">
        <v>1</v>
      </c>
      <c r="Q2034" s="16" t="b">
        <v>0</v>
      </c>
      <c r="R2034" s="17" t="b">
        <v>0</v>
      </c>
      <c r="S2034" s="74" t="b">
        <v>0</v>
      </c>
      <c r="T2034" s="22" t="b">
        <v>1</v>
      </c>
      <c r="U2034" s="16" t="b">
        <v>0</v>
      </c>
      <c r="V2034" s="16" t="b">
        <v>0</v>
      </c>
      <c r="W2034" s="16" t="b">
        <v>0</v>
      </c>
      <c r="X2034" s="21" t="b">
        <v>0</v>
      </c>
      <c r="Y2034" s="16" t="b">
        <v>0</v>
      </c>
      <c r="Z2034" s="16" t="b">
        <v>0</v>
      </c>
      <c r="AA2034" s="16" t="b">
        <v>0</v>
      </c>
      <c r="AB2034" s="16" t="b">
        <v>0</v>
      </c>
      <c r="AC2034" s="16" t="b">
        <v>0</v>
      </c>
      <c r="AD2034" s="16" t="b">
        <v>0</v>
      </c>
      <c r="AE2034" s="16" t="b">
        <v>0</v>
      </c>
      <c r="AF2034" s="22" t="b">
        <v>1</v>
      </c>
      <c r="AG2034" s="16" t="b">
        <v>0</v>
      </c>
      <c r="AH2034" s="19" t="s">
        <v>101</v>
      </c>
      <c r="AI2034" s="25" t="s">
        <v>9469</v>
      </c>
      <c r="AO2034" s="40"/>
    </row>
    <row r="2035">
      <c r="A2035" s="9" t="s">
        <v>9470</v>
      </c>
      <c r="B2035" s="42" t="s">
        <v>9471</v>
      </c>
      <c r="C2035" s="11"/>
      <c r="E2035" s="12">
        <v>330.0</v>
      </c>
      <c r="F2035" s="13" t="s">
        <v>9472</v>
      </c>
      <c r="G2035" s="14" t="s">
        <v>9473</v>
      </c>
      <c r="H2035" s="15" t="b">
        <v>1</v>
      </c>
      <c r="I2035" s="16" t="b">
        <v>0</v>
      </c>
      <c r="J2035" s="16" t="b">
        <v>0</v>
      </c>
      <c r="K2035" s="16" t="b">
        <v>0</v>
      </c>
      <c r="L2035" s="17" t="b">
        <v>0</v>
      </c>
      <c r="M2035" s="18" t="s">
        <v>9474</v>
      </c>
      <c r="O2035" s="40"/>
      <c r="P2035" s="21" t="b">
        <v>0</v>
      </c>
      <c r="Q2035" s="16" t="b">
        <v>0</v>
      </c>
      <c r="R2035" s="17" t="b">
        <v>0</v>
      </c>
      <c r="X2035" s="39"/>
      <c r="AI2035" s="41"/>
      <c r="AO2035" s="40"/>
    </row>
    <row r="2036">
      <c r="A2036" s="9" t="s">
        <v>9475</v>
      </c>
      <c r="B2036" s="42" t="s">
        <v>9476</v>
      </c>
      <c r="C2036" s="11"/>
      <c r="E2036" s="12">
        <v>15.0</v>
      </c>
      <c r="F2036" s="10"/>
      <c r="G2036" s="14" t="s">
        <v>9477</v>
      </c>
      <c r="H2036" s="15" t="b">
        <v>1</v>
      </c>
      <c r="I2036" s="16" t="b">
        <v>0</v>
      </c>
      <c r="J2036" s="16" t="b">
        <v>0</v>
      </c>
      <c r="K2036" s="16" t="b">
        <v>0</v>
      </c>
      <c r="L2036" s="17" t="b">
        <v>0</v>
      </c>
      <c r="M2036" s="18" t="s">
        <v>9478</v>
      </c>
      <c r="N2036" s="19"/>
      <c r="O2036" s="20"/>
      <c r="P2036" s="21" t="b">
        <v>0</v>
      </c>
      <c r="Q2036" s="16" t="b">
        <v>0</v>
      </c>
      <c r="R2036" s="17" t="b">
        <v>0</v>
      </c>
      <c r="S2036" s="74"/>
      <c r="T2036" s="16"/>
      <c r="U2036" s="16"/>
      <c r="V2036" s="16"/>
      <c r="W2036" s="16"/>
      <c r="X2036" s="21"/>
      <c r="Y2036" s="16"/>
      <c r="Z2036" s="16"/>
      <c r="AA2036" s="16"/>
      <c r="AB2036" s="16"/>
      <c r="AC2036" s="16"/>
      <c r="AD2036" s="16"/>
      <c r="AE2036" s="16"/>
      <c r="AF2036" s="16"/>
      <c r="AG2036" s="16"/>
      <c r="AH2036" s="19"/>
      <c r="AI2036" s="25"/>
      <c r="AJ2036" s="27"/>
      <c r="AK2036" s="27"/>
      <c r="AL2036" s="27"/>
      <c r="AM2036" s="27"/>
      <c r="AN2036" s="27"/>
      <c r="AO2036" s="28"/>
      <c r="AP2036" s="27"/>
      <c r="AQ2036" s="27"/>
      <c r="AR2036" s="27"/>
      <c r="AS2036" s="27"/>
      <c r="AT2036" s="27"/>
      <c r="AU2036" s="27"/>
      <c r="AV2036" s="27"/>
      <c r="AW2036" s="27"/>
      <c r="AX2036" s="27"/>
      <c r="AY2036" s="27"/>
      <c r="AZ2036" s="29"/>
    </row>
    <row r="2037">
      <c r="A2037" s="30" t="s">
        <v>9479</v>
      </c>
      <c r="B2037" s="31" t="s">
        <v>9480</v>
      </c>
      <c r="C2037" s="32"/>
      <c r="D2037" s="33"/>
      <c r="E2037" s="34">
        <v>15.0</v>
      </c>
      <c r="F2037" s="35"/>
      <c r="G2037" s="36" t="s">
        <v>9481</v>
      </c>
      <c r="H2037" s="21" t="b">
        <v>0</v>
      </c>
      <c r="I2037" s="16" t="b">
        <v>0</v>
      </c>
      <c r="J2037" s="16" t="b">
        <v>0</v>
      </c>
      <c r="K2037" s="16" t="b">
        <v>0</v>
      </c>
      <c r="L2037" s="23" t="b">
        <v>1</v>
      </c>
      <c r="M2037" s="18" t="s">
        <v>6163</v>
      </c>
      <c r="N2037" s="37"/>
      <c r="O2037" s="38"/>
      <c r="P2037" s="15" t="b">
        <v>1</v>
      </c>
      <c r="Q2037" s="22" t="b">
        <v>1</v>
      </c>
      <c r="R2037" s="23" t="b">
        <v>1</v>
      </c>
      <c r="X2037" s="39"/>
      <c r="AI2037" s="41"/>
      <c r="AJ2037" s="27" t="b">
        <v>0</v>
      </c>
      <c r="AK2037" s="27" t="b">
        <v>0</v>
      </c>
      <c r="AL2037" s="27" t="b">
        <v>0</v>
      </c>
      <c r="AM2037" s="27" t="b">
        <v>0</v>
      </c>
      <c r="AN2037" s="27" t="b">
        <v>0</v>
      </c>
      <c r="AO2037" s="28" t="b">
        <v>0</v>
      </c>
      <c r="AP2037" s="27" t="b">
        <v>0</v>
      </c>
      <c r="AQ2037" s="27" t="b">
        <v>0</v>
      </c>
      <c r="AR2037" s="27" t="b">
        <v>0</v>
      </c>
      <c r="AS2037" s="27" t="b">
        <v>0</v>
      </c>
      <c r="AT2037" s="27" t="b">
        <v>0</v>
      </c>
      <c r="AU2037" s="27" t="b">
        <v>0</v>
      </c>
      <c r="AV2037" s="27" t="b">
        <v>0</v>
      </c>
      <c r="AW2037" s="27" t="b">
        <v>0</v>
      </c>
      <c r="AX2037" s="27" t="b">
        <v>0</v>
      </c>
      <c r="AY2037" s="27" t="b">
        <v>0</v>
      </c>
      <c r="AZ2037" s="29"/>
    </row>
    <row r="2038">
      <c r="A2038" s="45" t="s">
        <v>9482</v>
      </c>
      <c r="B2038" s="45"/>
      <c r="C2038" s="59"/>
      <c r="D2038" s="56" t="s">
        <v>9483</v>
      </c>
      <c r="E2038" s="34">
        <v>8.0</v>
      </c>
      <c r="F2038" s="56" t="s">
        <v>9484</v>
      </c>
      <c r="G2038" s="57" t="s">
        <v>9485</v>
      </c>
      <c r="H2038" s="21" t="b">
        <v>0</v>
      </c>
      <c r="I2038" s="22" t="b">
        <v>1</v>
      </c>
      <c r="J2038" s="16" t="b">
        <v>0</v>
      </c>
      <c r="K2038" s="16" t="b">
        <v>0</v>
      </c>
      <c r="L2038" s="17" t="b">
        <v>0</v>
      </c>
      <c r="M2038" s="18"/>
      <c r="O2038" s="40"/>
      <c r="P2038" s="15" t="b">
        <v>1</v>
      </c>
      <c r="Q2038" s="22" t="b">
        <v>1</v>
      </c>
      <c r="R2038" s="23" t="b">
        <v>1</v>
      </c>
      <c r="S2038" s="75" t="b">
        <v>1</v>
      </c>
      <c r="T2038" s="22" t="b">
        <v>1</v>
      </c>
      <c r="U2038" s="16" t="b">
        <v>0</v>
      </c>
      <c r="V2038" s="16" t="b">
        <v>0</v>
      </c>
      <c r="W2038" s="16" t="b">
        <v>0</v>
      </c>
      <c r="X2038" s="21" t="b">
        <v>0</v>
      </c>
      <c r="Y2038" s="22" t="b">
        <v>1</v>
      </c>
      <c r="Z2038" s="16" t="b">
        <v>0</v>
      </c>
      <c r="AA2038" s="16" t="b">
        <v>0</v>
      </c>
      <c r="AB2038" s="16" t="b">
        <v>0</v>
      </c>
      <c r="AC2038" s="16" t="b">
        <v>0</v>
      </c>
      <c r="AD2038" s="16" t="b">
        <v>0</v>
      </c>
      <c r="AE2038" s="16" t="b">
        <v>0</v>
      </c>
      <c r="AF2038" s="16" t="b">
        <v>0</v>
      </c>
      <c r="AG2038" s="16" t="b">
        <v>0</v>
      </c>
      <c r="AH2038" s="19" t="s">
        <v>101</v>
      </c>
      <c r="AI2038" s="25" t="s">
        <v>9486</v>
      </c>
      <c r="AO2038" s="40"/>
    </row>
    <row r="2039">
      <c r="A2039" s="45" t="s">
        <v>9487</v>
      </c>
      <c r="B2039" s="45"/>
      <c r="C2039" s="55">
        <v>4.91785232078E11</v>
      </c>
      <c r="D2039" s="19"/>
      <c r="E2039" s="34">
        <v>1.0</v>
      </c>
      <c r="F2039" s="45"/>
      <c r="G2039" s="57" t="s">
        <v>9488</v>
      </c>
      <c r="H2039" s="21" t="b">
        <v>0</v>
      </c>
      <c r="I2039" s="22" t="b">
        <v>1</v>
      </c>
      <c r="J2039" s="16" t="b">
        <v>0</v>
      </c>
      <c r="K2039" s="16" t="b">
        <v>0</v>
      </c>
      <c r="L2039" s="17" t="b">
        <v>0</v>
      </c>
      <c r="M2039" s="18"/>
      <c r="O2039" s="40"/>
      <c r="P2039" s="15" t="b">
        <v>1</v>
      </c>
      <c r="Q2039" s="16" t="b">
        <v>0</v>
      </c>
      <c r="R2039" s="23" t="b">
        <v>1</v>
      </c>
      <c r="S2039" s="75" t="b">
        <v>1</v>
      </c>
      <c r="T2039" s="22" t="b">
        <v>1</v>
      </c>
      <c r="U2039" s="16" t="b">
        <v>0</v>
      </c>
      <c r="V2039" s="16" t="b">
        <v>0</v>
      </c>
      <c r="W2039" s="16" t="b">
        <v>0</v>
      </c>
      <c r="X2039" s="15" t="b">
        <v>1</v>
      </c>
      <c r="Y2039" s="16" t="b">
        <v>0</v>
      </c>
      <c r="Z2039" s="16" t="b">
        <v>0</v>
      </c>
      <c r="AA2039" s="16" t="b">
        <v>0</v>
      </c>
      <c r="AB2039" s="16" t="b">
        <v>0</v>
      </c>
      <c r="AC2039" s="16" t="b">
        <v>0</v>
      </c>
      <c r="AD2039" s="16" t="b">
        <v>0</v>
      </c>
      <c r="AE2039" s="16" t="b">
        <v>0</v>
      </c>
      <c r="AF2039" s="16" t="b">
        <v>0</v>
      </c>
      <c r="AG2039" s="16" t="b">
        <v>0</v>
      </c>
      <c r="AH2039" s="19" t="s">
        <v>101</v>
      </c>
      <c r="AI2039" s="25" t="s">
        <v>9489</v>
      </c>
      <c r="AO2039" s="40"/>
    </row>
    <row r="2040">
      <c r="A2040" s="45" t="s">
        <v>9490</v>
      </c>
      <c r="B2040" s="45" t="s">
        <v>9491</v>
      </c>
      <c r="C2040" s="55" t="s">
        <v>9492</v>
      </c>
      <c r="D2040" s="56" t="s">
        <v>9493</v>
      </c>
      <c r="E2040" s="34">
        <v>30.0</v>
      </c>
      <c r="F2040" s="56" t="s">
        <v>9494</v>
      </c>
      <c r="G2040" s="57" t="s">
        <v>9495</v>
      </c>
      <c r="H2040" s="21" t="b">
        <v>0</v>
      </c>
      <c r="I2040" s="22" t="b">
        <v>1</v>
      </c>
      <c r="J2040" s="16" t="b">
        <v>0</v>
      </c>
      <c r="K2040" s="16" t="b">
        <v>0</v>
      </c>
      <c r="L2040" s="17" t="b">
        <v>0</v>
      </c>
      <c r="M2040" s="18"/>
      <c r="O2040" s="40"/>
      <c r="P2040" s="21" t="b">
        <v>0</v>
      </c>
      <c r="Q2040" s="22" t="b">
        <v>1</v>
      </c>
      <c r="R2040" s="17" t="b">
        <v>0</v>
      </c>
      <c r="S2040" s="74" t="b">
        <v>0</v>
      </c>
      <c r="T2040" s="16" t="b">
        <v>0</v>
      </c>
      <c r="U2040" s="22" t="b">
        <v>1</v>
      </c>
      <c r="V2040" s="22" t="b">
        <v>1</v>
      </c>
      <c r="W2040" s="16" t="b">
        <v>0</v>
      </c>
      <c r="X2040" s="21" t="b">
        <v>0</v>
      </c>
      <c r="Y2040" s="22" t="b">
        <v>1</v>
      </c>
      <c r="Z2040" s="22" t="b">
        <v>1</v>
      </c>
      <c r="AA2040" s="22" t="b">
        <v>1</v>
      </c>
      <c r="AB2040" s="22" t="b">
        <v>1</v>
      </c>
      <c r="AC2040" s="22" t="b">
        <v>1</v>
      </c>
      <c r="AD2040" s="16" t="b">
        <v>0</v>
      </c>
      <c r="AE2040" s="16" t="b">
        <v>0</v>
      </c>
      <c r="AF2040" s="16" t="b">
        <v>0</v>
      </c>
      <c r="AG2040" s="16" t="b">
        <v>0</v>
      </c>
      <c r="AH2040" s="19" t="s">
        <v>101</v>
      </c>
      <c r="AI2040" s="25" t="s">
        <v>9496</v>
      </c>
      <c r="AO2040" s="40"/>
    </row>
    <row r="2041">
      <c r="A2041" s="45" t="s">
        <v>9497</v>
      </c>
      <c r="B2041" s="45" t="s">
        <v>9498</v>
      </c>
      <c r="C2041" s="59"/>
      <c r="D2041" s="19"/>
      <c r="E2041" s="34">
        <v>50.0</v>
      </c>
      <c r="F2041" s="45"/>
      <c r="G2041" s="57" t="s">
        <v>9499</v>
      </c>
      <c r="H2041" s="21" t="b">
        <v>0</v>
      </c>
      <c r="I2041" s="22" t="b">
        <v>1</v>
      </c>
      <c r="J2041" s="16" t="b">
        <v>0</v>
      </c>
      <c r="K2041" s="16" t="b">
        <v>0</v>
      </c>
      <c r="L2041" s="17" t="b">
        <v>0</v>
      </c>
      <c r="M2041" s="18"/>
      <c r="O2041" s="40"/>
      <c r="P2041" s="21" t="b">
        <v>0</v>
      </c>
      <c r="Q2041" s="16" t="b">
        <v>0</v>
      </c>
      <c r="R2041" s="17" t="b">
        <v>0</v>
      </c>
      <c r="S2041" s="74" t="b">
        <v>0</v>
      </c>
      <c r="T2041" s="16" t="b">
        <v>0</v>
      </c>
      <c r="U2041" s="22" t="b">
        <v>1</v>
      </c>
      <c r="V2041" s="22" t="b">
        <v>1</v>
      </c>
      <c r="W2041" s="16" t="b">
        <v>0</v>
      </c>
      <c r="X2041" s="21" t="b">
        <v>0</v>
      </c>
      <c r="Y2041" s="22" t="b">
        <v>1</v>
      </c>
      <c r="Z2041" s="22" t="b">
        <v>1</v>
      </c>
      <c r="AA2041" s="22" t="b">
        <v>1</v>
      </c>
      <c r="AB2041" s="22" t="b">
        <v>1</v>
      </c>
      <c r="AC2041" s="22" t="b">
        <v>1</v>
      </c>
      <c r="AD2041" s="16" t="b">
        <v>0</v>
      </c>
      <c r="AE2041" s="16" t="b">
        <v>0</v>
      </c>
      <c r="AF2041" s="16" t="b">
        <v>0</v>
      </c>
      <c r="AG2041" s="16" t="b">
        <v>0</v>
      </c>
      <c r="AH2041" s="19" t="s">
        <v>101</v>
      </c>
      <c r="AI2041" s="25" t="s">
        <v>5775</v>
      </c>
      <c r="AO2041" s="40"/>
    </row>
    <row r="2042">
      <c r="A2042" s="45" t="s">
        <v>9500</v>
      </c>
      <c r="B2042" s="45" t="s">
        <v>9501</v>
      </c>
      <c r="C2042" s="55" t="s">
        <v>9502</v>
      </c>
      <c r="D2042" s="19"/>
      <c r="E2042" s="34">
        <v>5.0</v>
      </c>
      <c r="F2042" s="56" t="s">
        <v>9503</v>
      </c>
      <c r="G2042" s="57" t="s">
        <v>9504</v>
      </c>
      <c r="H2042" s="21" t="b">
        <v>0</v>
      </c>
      <c r="I2042" s="22" t="b">
        <v>1</v>
      </c>
      <c r="J2042" s="16" t="b">
        <v>0</v>
      </c>
      <c r="K2042" s="16" t="b">
        <v>0</v>
      </c>
      <c r="L2042" s="17" t="b">
        <v>0</v>
      </c>
      <c r="M2042" s="18"/>
      <c r="O2042" s="40"/>
      <c r="P2042" s="15" t="b">
        <v>1</v>
      </c>
      <c r="Q2042" s="16" t="b">
        <v>0</v>
      </c>
      <c r="R2042" s="23" t="b">
        <v>1</v>
      </c>
      <c r="S2042" s="74" t="b">
        <v>0</v>
      </c>
      <c r="T2042" s="22" t="b">
        <v>1</v>
      </c>
      <c r="U2042" s="22" t="b">
        <v>1</v>
      </c>
      <c r="V2042" s="22" t="b">
        <v>1</v>
      </c>
      <c r="W2042" s="16" t="b">
        <v>0</v>
      </c>
      <c r="X2042" s="21" t="b">
        <v>0</v>
      </c>
      <c r="Y2042" s="16" t="b">
        <v>0</v>
      </c>
      <c r="Z2042" s="16" t="b">
        <v>0</v>
      </c>
      <c r="AA2042" s="16" t="b">
        <v>0</v>
      </c>
      <c r="AB2042" s="22" t="b">
        <v>1</v>
      </c>
      <c r="AC2042" s="16" t="b">
        <v>0</v>
      </c>
      <c r="AD2042" s="16" t="b">
        <v>0</v>
      </c>
      <c r="AE2042" s="16" t="b">
        <v>0</v>
      </c>
      <c r="AF2042" s="16" t="b">
        <v>0</v>
      </c>
      <c r="AG2042" s="16" t="b">
        <v>0</v>
      </c>
      <c r="AH2042" s="19" t="s">
        <v>101</v>
      </c>
      <c r="AI2042" s="25" t="s">
        <v>9505</v>
      </c>
      <c r="AO2042" s="40"/>
    </row>
    <row r="2043">
      <c r="A2043" s="30" t="s">
        <v>9506</v>
      </c>
      <c r="B2043" s="31" t="s">
        <v>9507</v>
      </c>
      <c r="C2043" s="44" t="s">
        <v>9508</v>
      </c>
      <c r="D2043" s="54" t="s">
        <v>9509</v>
      </c>
      <c r="E2043" s="34">
        <v>1.0</v>
      </c>
      <c r="F2043" s="35" t="s">
        <v>9510</v>
      </c>
      <c r="G2043" s="36" t="s">
        <v>9511</v>
      </c>
      <c r="H2043" s="21" t="b">
        <v>0</v>
      </c>
      <c r="I2043" s="16" t="b">
        <v>0</v>
      </c>
      <c r="J2043" s="16" t="b">
        <v>0</v>
      </c>
      <c r="K2043" s="16" t="b">
        <v>0</v>
      </c>
      <c r="L2043" s="23" t="b">
        <v>1</v>
      </c>
      <c r="M2043" s="18" t="s">
        <v>6163</v>
      </c>
      <c r="N2043" s="37"/>
      <c r="O2043" s="38"/>
      <c r="P2043" s="21" t="b">
        <v>0</v>
      </c>
      <c r="Q2043" s="16" t="b">
        <v>0</v>
      </c>
      <c r="R2043" s="17" t="b">
        <v>0</v>
      </c>
      <c r="X2043" s="39"/>
      <c r="AI2043" s="41"/>
      <c r="AJ2043" s="27" t="b">
        <v>0</v>
      </c>
      <c r="AK2043" s="27" t="b">
        <v>0</v>
      </c>
      <c r="AL2043" s="27" t="b">
        <v>0</v>
      </c>
      <c r="AM2043" s="27" t="b">
        <v>0</v>
      </c>
      <c r="AN2043" s="27" t="b">
        <v>0</v>
      </c>
      <c r="AO2043" s="28" t="b">
        <v>0</v>
      </c>
      <c r="AP2043" s="27" t="b">
        <v>0</v>
      </c>
      <c r="AQ2043" s="27" t="b">
        <v>0</v>
      </c>
      <c r="AR2043" s="27" t="b">
        <v>0</v>
      </c>
      <c r="AS2043" s="27" t="b">
        <v>0</v>
      </c>
      <c r="AT2043" s="27" t="b">
        <v>0</v>
      </c>
      <c r="AU2043" s="27" t="b">
        <v>0</v>
      </c>
      <c r="AV2043" s="27" t="b">
        <v>0</v>
      </c>
      <c r="AW2043" s="27" t="b">
        <v>0</v>
      </c>
      <c r="AX2043" s="27" t="b">
        <v>0</v>
      </c>
      <c r="AY2043" s="27" t="b">
        <v>0</v>
      </c>
      <c r="AZ2043" s="29"/>
    </row>
    <row r="2044">
      <c r="A2044" s="30" t="s">
        <v>9512</v>
      </c>
      <c r="B2044" s="31" t="s">
        <v>9513</v>
      </c>
      <c r="C2044" s="32"/>
      <c r="D2044" s="33"/>
      <c r="E2044" s="34">
        <v>100.0</v>
      </c>
      <c r="F2044" s="35"/>
      <c r="G2044" s="36" t="s">
        <v>405</v>
      </c>
      <c r="H2044" s="21" t="b">
        <v>0</v>
      </c>
      <c r="I2044" s="16" t="b">
        <v>0</v>
      </c>
      <c r="J2044" s="16" t="b">
        <v>0</v>
      </c>
      <c r="K2044" s="16" t="b">
        <v>0</v>
      </c>
      <c r="L2044" s="23" t="b">
        <v>1</v>
      </c>
      <c r="M2044" s="18" t="s">
        <v>564</v>
      </c>
      <c r="N2044" s="37"/>
      <c r="O2044" s="38"/>
      <c r="P2044" s="21" t="b">
        <v>0</v>
      </c>
      <c r="Q2044" s="16" t="b">
        <v>0</v>
      </c>
      <c r="R2044" s="23" t="b">
        <v>1</v>
      </c>
      <c r="X2044" s="39"/>
      <c r="AI2044" s="41"/>
      <c r="AJ2044" s="27" t="b">
        <v>0</v>
      </c>
      <c r="AK2044" s="27" t="b">
        <v>0</v>
      </c>
      <c r="AL2044" s="27" t="b">
        <v>0</v>
      </c>
      <c r="AM2044" s="27" t="b">
        <v>0</v>
      </c>
      <c r="AN2044" s="27" t="b">
        <v>0</v>
      </c>
      <c r="AO2044" s="28" t="b">
        <v>0</v>
      </c>
      <c r="AP2044" s="27" t="b">
        <v>0</v>
      </c>
      <c r="AQ2044" s="27" t="b">
        <v>0</v>
      </c>
      <c r="AR2044" s="27" t="b">
        <v>0</v>
      </c>
      <c r="AS2044" s="27" t="b">
        <v>0</v>
      </c>
      <c r="AT2044" s="27" t="b">
        <v>0</v>
      </c>
      <c r="AU2044" s="27" t="b">
        <v>0</v>
      </c>
      <c r="AV2044" s="27" t="b">
        <v>0</v>
      </c>
      <c r="AW2044" s="27" t="b">
        <v>0</v>
      </c>
      <c r="AX2044" s="27" t="b">
        <v>0</v>
      </c>
      <c r="AY2044" s="27" t="b">
        <v>0</v>
      </c>
      <c r="AZ2044" s="29"/>
    </row>
    <row r="2045">
      <c r="A2045" s="9" t="s">
        <v>9514</v>
      </c>
      <c r="B2045" s="10"/>
      <c r="C2045" s="11"/>
      <c r="E2045" s="12">
        <v>1.0</v>
      </c>
      <c r="F2045" s="10"/>
      <c r="G2045" s="14" t="s">
        <v>9515</v>
      </c>
      <c r="H2045" s="15" t="b">
        <v>1</v>
      </c>
      <c r="I2045" s="16" t="b">
        <v>0</v>
      </c>
      <c r="J2045" s="16" t="b">
        <v>0</v>
      </c>
      <c r="K2045" s="16" t="b">
        <v>0</v>
      </c>
      <c r="L2045" s="17" t="b">
        <v>0</v>
      </c>
      <c r="M2045" s="18" t="s">
        <v>9516</v>
      </c>
      <c r="O2045" s="40"/>
      <c r="P2045" s="21" t="b">
        <v>0</v>
      </c>
      <c r="Q2045" s="16" t="b">
        <v>0</v>
      </c>
      <c r="R2045" s="17" t="b">
        <v>0</v>
      </c>
      <c r="X2045" s="39"/>
      <c r="AI2045" s="41"/>
      <c r="AO2045" s="40"/>
    </row>
    <row r="2046">
      <c r="A2046" s="9" t="s">
        <v>9517</v>
      </c>
      <c r="B2046" s="42" t="s">
        <v>9518</v>
      </c>
      <c r="C2046" s="48" t="s">
        <v>9519</v>
      </c>
      <c r="E2046" s="12">
        <v>10.0</v>
      </c>
      <c r="F2046" s="13" t="s">
        <v>9520</v>
      </c>
      <c r="G2046" s="14" t="s">
        <v>9521</v>
      </c>
      <c r="H2046" s="15" t="b">
        <v>1</v>
      </c>
      <c r="I2046" s="16" t="b">
        <v>0</v>
      </c>
      <c r="J2046" s="16" t="b">
        <v>0</v>
      </c>
      <c r="K2046" s="16" t="b">
        <v>0</v>
      </c>
      <c r="L2046" s="17" t="b">
        <v>0</v>
      </c>
      <c r="M2046" s="18" t="s">
        <v>9522</v>
      </c>
      <c r="O2046" s="40"/>
      <c r="P2046" s="15" t="b">
        <v>1</v>
      </c>
      <c r="Q2046" s="22" t="b">
        <v>1</v>
      </c>
      <c r="R2046" s="23" t="b">
        <v>1</v>
      </c>
      <c r="X2046" s="39"/>
      <c r="AI2046" s="41"/>
      <c r="AO2046" s="40"/>
    </row>
    <row r="2047">
      <c r="A2047" s="30" t="s">
        <v>9523</v>
      </c>
      <c r="B2047" s="31" t="s">
        <v>9524</v>
      </c>
      <c r="C2047" s="44" t="s">
        <v>9525</v>
      </c>
      <c r="D2047" s="54" t="s">
        <v>9526</v>
      </c>
      <c r="E2047" s="34">
        <v>13.0</v>
      </c>
      <c r="F2047" s="35" t="s">
        <v>9527</v>
      </c>
      <c r="G2047" s="36" t="s">
        <v>6465</v>
      </c>
      <c r="H2047" s="21" t="b">
        <v>0</v>
      </c>
      <c r="I2047" s="16" t="b">
        <v>0</v>
      </c>
      <c r="J2047" s="16" t="b">
        <v>0</v>
      </c>
      <c r="K2047" s="16" t="b">
        <v>0</v>
      </c>
      <c r="L2047" s="23" t="b">
        <v>1</v>
      </c>
      <c r="M2047" s="18" t="s">
        <v>277</v>
      </c>
      <c r="N2047" s="37"/>
      <c r="O2047" s="38"/>
      <c r="P2047" s="21" t="b">
        <v>0</v>
      </c>
      <c r="Q2047" s="16" t="b">
        <v>0</v>
      </c>
      <c r="R2047" s="17" t="b">
        <v>0</v>
      </c>
      <c r="X2047" s="39"/>
      <c r="AI2047" s="41"/>
      <c r="AJ2047" s="27" t="b">
        <v>0</v>
      </c>
      <c r="AK2047" s="27" t="b">
        <v>0</v>
      </c>
      <c r="AL2047" s="27" t="b">
        <v>0</v>
      </c>
      <c r="AM2047" s="27" t="b">
        <v>0</v>
      </c>
      <c r="AN2047" s="27" t="b">
        <v>0</v>
      </c>
      <c r="AO2047" s="28" t="b">
        <v>0</v>
      </c>
      <c r="AP2047" s="27" t="b">
        <v>0</v>
      </c>
      <c r="AQ2047" s="27" t="b">
        <v>0</v>
      </c>
      <c r="AR2047" s="27" t="b">
        <v>0</v>
      </c>
      <c r="AS2047" s="27" t="b">
        <v>0</v>
      </c>
      <c r="AT2047" s="27" t="b">
        <v>0</v>
      </c>
      <c r="AU2047" s="27" t="b">
        <v>0</v>
      </c>
      <c r="AV2047" s="27" t="b">
        <v>0</v>
      </c>
      <c r="AW2047" s="27" t="b">
        <v>0</v>
      </c>
      <c r="AX2047" s="27" t="b">
        <v>0</v>
      </c>
      <c r="AY2047" s="27" t="b">
        <v>0</v>
      </c>
      <c r="AZ2047" s="29"/>
    </row>
    <row r="2048">
      <c r="A2048" s="9" t="s">
        <v>9528</v>
      </c>
      <c r="B2048" s="10"/>
      <c r="C2048" s="48" t="s">
        <v>9529</v>
      </c>
      <c r="E2048" s="12">
        <v>15.0</v>
      </c>
      <c r="F2048" s="10"/>
      <c r="G2048" s="14" t="s">
        <v>9530</v>
      </c>
      <c r="H2048" s="15" t="b">
        <v>1</v>
      </c>
      <c r="I2048" s="16" t="b">
        <v>0</v>
      </c>
      <c r="J2048" s="16" t="b">
        <v>0</v>
      </c>
      <c r="K2048" s="16" t="b">
        <v>0</v>
      </c>
      <c r="L2048" s="17" t="b">
        <v>0</v>
      </c>
      <c r="M2048" s="18" t="s">
        <v>975</v>
      </c>
      <c r="O2048" s="40"/>
      <c r="P2048" s="15" t="b">
        <v>1</v>
      </c>
      <c r="Q2048" s="22" t="b">
        <v>1</v>
      </c>
      <c r="R2048" s="23" t="b">
        <v>1</v>
      </c>
      <c r="X2048" s="39"/>
      <c r="AI2048" s="41"/>
      <c r="AO2048" s="40"/>
    </row>
    <row r="2049">
      <c r="A2049" s="9" t="s">
        <v>9531</v>
      </c>
      <c r="B2049" s="42" t="s">
        <v>9532</v>
      </c>
      <c r="C2049" s="48" t="s">
        <v>9533</v>
      </c>
      <c r="D2049" s="50" t="s">
        <v>9534</v>
      </c>
      <c r="E2049" s="12">
        <v>10.0</v>
      </c>
      <c r="F2049" s="13" t="s">
        <v>9535</v>
      </c>
      <c r="G2049" s="14" t="s">
        <v>9536</v>
      </c>
      <c r="H2049" s="15" t="b">
        <v>1</v>
      </c>
      <c r="I2049" s="16" t="b">
        <v>0</v>
      </c>
      <c r="J2049" s="16" t="b">
        <v>0</v>
      </c>
      <c r="K2049" s="16" t="b">
        <v>0</v>
      </c>
      <c r="L2049" s="17" t="b">
        <v>0</v>
      </c>
      <c r="M2049" s="18" t="s">
        <v>9537</v>
      </c>
      <c r="O2049" s="40"/>
      <c r="P2049" s="15" t="b">
        <v>1</v>
      </c>
      <c r="Q2049" s="22" t="b">
        <v>1</v>
      </c>
      <c r="R2049" s="23" t="b">
        <v>1</v>
      </c>
      <c r="X2049" s="39"/>
      <c r="AI2049" s="41"/>
      <c r="AO2049" s="40"/>
    </row>
    <row r="2050">
      <c r="A2050" s="9" t="s">
        <v>9538</v>
      </c>
      <c r="B2050" s="10"/>
      <c r="C2050" s="48" t="s">
        <v>9539</v>
      </c>
      <c r="E2050" s="12">
        <v>9.0</v>
      </c>
      <c r="F2050" s="13" t="s">
        <v>9540</v>
      </c>
      <c r="G2050" s="78" t="s">
        <v>9541</v>
      </c>
      <c r="H2050" s="15" t="b">
        <v>1</v>
      </c>
      <c r="I2050" s="16" t="b">
        <v>0</v>
      </c>
      <c r="J2050" s="16" t="b">
        <v>0</v>
      </c>
      <c r="K2050" s="16" t="b">
        <v>0</v>
      </c>
      <c r="L2050" s="17" t="b">
        <v>0</v>
      </c>
      <c r="M2050" s="18" t="s">
        <v>9542</v>
      </c>
      <c r="N2050" s="19"/>
      <c r="O2050" s="20"/>
      <c r="P2050" s="21" t="b">
        <v>0</v>
      </c>
      <c r="Q2050" s="16" t="b">
        <v>0</v>
      </c>
      <c r="R2050" s="17" t="b">
        <v>0</v>
      </c>
      <c r="S2050" s="74"/>
      <c r="T2050" s="16"/>
      <c r="U2050" s="16"/>
      <c r="V2050" s="16"/>
      <c r="W2050" s="16"/>
      <c r="X2050" s="21"/>
      <c r="Y2050" s="16"/>
      <c r="Z2050" s="16"/>
      <c r="AA2050" s="16"/>
      <c r="AB2050" s="16"/>
      <c r="AC2050" s="16"/>
      <c r="AD2050" s="16"/>
      <c r="AE2050" s="16"/>
      <c r="AF2050" s="16"/>
      <c r="AG2050" s="16"/>
      <c r="AH2050" s="19"/>
      <c r="AI2050" s="25"/>
      <c r="AJ2050" s="27"/>
      <c r="AK2050" s="27"/>
      <c r="AL2050" s="27"/>
      <c r="AM2050" s="27"/>
      <c r="AN2050" s="27"/>
      <c r="AO2050" s="28"/>
      <c r="AP2050" s="27"/>
      <c r="AQ2050" s="27"/>
      <c r="AR2050" s="27"/>
      <c r="AS2050" s="27"/>
      <c r="AT2050" s="27"/>
      <c r="AU2050" s="27"/>
      <c r="AV2050" s="27"/>
      <c r="AW2050" s="27"/>
      <c r="AX2050" s="27"/>
      <c r="AY2050" s="27"/>
      <c r="AZ2050" s="29"/>
    </row>
    <row r="2051">
      <c r="A2051" s="45" t="s">
        <v>9543</v>
      </c>
      <c r="B2051" s="37"/>
      <c r="C2051" s="32" t="s">
        <v>9544</v>
      </c>
      <c r="D2051" s="29"/>
      <c r="E2051" s="46">
        <v>1.0</v>
      </c>
      <c r="F2051" s="33" t="s">
        <v>9545</v>
      </c>
      <c r="G2051" s="47" t="s">
        <v>9546</v>
      </c>
      <c r="H2051" s="21" t="b">
        <v>0</v>
      </c>
      <c r="I2051" s="16" t="b">
        <v>0</v>
      </c>
      <c r="J2051" s="22" t="b">
        <v>1</v>
      </c>
      <c r="K2051" s="16" t="b">
        <v>0</v>
      </c>
      <c r="L2051" s="17" t="b">
        <v>0</v>
      </c>
      <c r="M2051" s="18"/>
      <c r="O2051" s="40"/>
      <c r="P2051" s="66" t="b">
        <v>1</v>
      </c>
      <c r="Q2051" s="63" t="b">
        <v>1</v>
      </c>
      <c r="R2051" s="64" t="b">
        <v>1</v>
      </c>
      <c r="X2051" s="39"/>
      <c r="AI2051" s="41"/>
      <c r="AJ2051" s="63" t="b">
        <v>1</v>
      </c>
      <c r="AK2051" s="27" t="b">
        <v>0</v>
      </c>
      <c r="AL2051" s="27" t="b">
        <v>0</v>
      </c>
      <c r="AM2051" s="27" t="b">
        <v>0</v>
      </c>
      <c r="AN2051" s="27" t="b">
        <v>0</v>
      </c>
      <c r="AO2051" s="28" t="b">
        <v>0</v>
      </c>
      <c r="AP2051" s="63" t="b">
        <v>1</v>
      </c>
      <c r="AQ2051" s="27" t="b">
        <v>0</v>
      </c>
      <c r="AR2051" s="27" t="b">
        <v>0</v>
      </c>
      <c r="AS2051" s="27" t="b">
        <v>0</v>
      </c>
      <c r="AT2051" s="27" t="b">
        <v>0</v>
      </c>
      <c r="AU2051" s="27" t="b">
        <v>0</v>
      </c>
      <c r="AV2051" s="27" t="b">
        <v>0</v>
      </c>
      <c r="AW2051" s="27" t="b">
        <v>0</v>
      </c>
      <c r="AX2051" s="27" t="b">
        <v>0</v>
      </c>
      <c r="AY2051" s="27" t="b">
        <v>0</v>
      </c>
      <c r="AZ2051" s="29" t="s">
        <v>101</v>
      </c>
    </row>
    <row r="2052">
      <c r="A2052" s="45" t="s">
        <v>9547</v>
      </c>
      <c r="B2052" s="37" t="s">
        <v>9548</v>
      </c>
      <c r="C2052" s="32" t="s">
        <v>9549</v>
      </c>
      <c r="D2052" s="33" t="s">
        <v>9550</v>
      </c>
      <c r="E2052" s="46">
        <v>3.0</v>
      </c>
      <c r="F2052" s="33" t="s">
        <v>9551</v>
      </c>
      <c r="G2052" s="47" t="s">
        <v>9552</v>
      </c>
      <c r="H2052" s="21" t="b">
        <v>0</v>
      </c>
      <c r="I2052" s="16" t="b">
        <v>0</v>
      </c>
      <c r="J2052" s="22" t="b">
        <v>1</v>
      </c>
      <c r="K2052" s="16" t="b">
        <v>0</v>
      </c>
      <c r="L2052" s="17" t="b">
        <v>0</v>
      </c>
      <c r="M2052" s="18"/>
      <c r="O2052" s="40"/>
      <c r="P2052" s="66" t="b">
        <v>1</v>
      </c>
      <c r="Q2052" s="27" t="b">
        <v>0</v>
      </c>
      <c r="R2052" s="64" t="b">
        <v>1</v>
      </c>
      <c r="X2052" s="39"/>
      <c r="AI2052" s="41"/>
      <c r="AJ2052" s="63" t="b">
        <v>1</v>
      </c>
      <c r="AK2052" s="27" t="b">
        <v>0</v>
      </c>
      <c r="AL2052" s="27" t="b">
        <v>0</v>
      </c>
      <c r="AM2052" s="27" t="b">
        <v>0</v>
      </c>
      <c r="AN2052" s="27" t="b">
        <v>0</v>
      </c>
      <c r="AO2052" s="28" t="b">
        <v>0</v>
      </c>
      <c r="AP2052" s="63" t="b">
        <v>1</v>
      </c>
      <c r="AQ2052" s="63" t="b">
        <v>1</v>
      </c>
      <c r="AR2052" s="27" t="b">
        <v>0</v>
      </c>
      <c r="AS2052" s="27" t="b">
        <v>0</v>
      </c>
      <c r="AT2052" s="27" t="b">
        <v>0</v>
      </c>
      <c r="AU2052" s="27" t="b">
        <v>0</v>
      </c>
      <c r="AV2052" s="27" t="b">
        <v>0</v>
      </c>
      <c r="AW2052" s="63" t="b">
        <v>1</v>
      </c>
      <c r="AX2052" s="27" t="b">
        <v>0</v>
      </c>
      <c r="AY2052" s="27" t="b">
        <v>0</v>
      </c>
      <c r="AZ2052" s="29" t="s">
        <v>101</v>
      </c>
    </row>
    <row r="2053">
      <c r="A2053" s="9" t="s">
        <v>9553</v>
      </c>
      <c r="B2053" s="42" t="s">
        <v>9554</v>
      </c>
      <c r="C2053" s="48" t="s">
        <v>9555</v>
      </c>
      <c r="D2053" s="50" t="s">
        <v>9556</v>
      </c>
      <c r="E2053" s="12" t="s">
        <v>9557</v>
      </c>
      <c r="F2053" s="10"/>
      <c r="G2053" s="14" t="s">
        <v>9558</v>
      </c>
      <c r="H2053" s="15" t="b">
        <v>1</v>
      </c>
      <c r="I2053" s="16" t="b">
        <v>0</v>
      </c>
      <c r="J2053" s="16" t="b">
        <v>0</v>
      </c>
      <c r="K2053" s="16" t="b">
        <v>0</v>
      </c>
      <c r="L2053" s="17" t="b">
        <v>0</v>
      </c>
      <c r="M2053" s="18" t="s">
        <v>9559</v>
      </c>
      <c r="O2053" s="40"/>
      <c r="P2053" s="21" t="b">
        <v>0</v>
      </c>
      <c r="Q2053" s="16" t="b">
        <v>0</v>
      </c>
      <c r="R2053" s="23" t="b">
        <v>1</v>
      </c>
      <c r="X2053" s="39"/>
      <c r="AI2053" s="41"/>
      <c r="AO2053" s="40"/>
    </row>
    <row r="2054">
      <c r="A2054" s="9" t="s">
        <v>9560</v>
      </c>
      <c r="B2054" s="42" t="s">
        <v>9561</v>
      </c>
      <c r="C2054" s="48" t="s">
        <v>9562</v>
      </c>
      <c r="E2054" s="12">
        <v>50.0</v>
      </c>
      <c r="F2054" s="13" t="s">
        <v>9563</v>
      </c>
      <c r="G2054" s="14" t="s">
        <v>9564</v>
      </c>
      <c r="H2054" s="15" t="b">
        <v>1</v>
      </c>
      <c r="I2054" s="16" t="b">
        <v>0</v>
      </c>
      <c r="J2054" s="16" t="b">
        <v>0</v>
      </c>
      <c r="K2054" s="16" t="b">
        <v>0</v>
      </c>
      <c r="L2054" s="17" t="b">
        <v>0</v>
      </c>
      <c r="M2054" s="18" t="s">
        <v>9565</v>
      </c>
      <c r="O2054" s="40"/>
      <c r="P2054" s="21" t="b">
        <v>0</v>
      </c>
      <c r="Q2054" s="16" t="b">
        <v>0</v>
      </c>
      <c r="R2054" s="17" t="b">
        <v>0</v>
      </c>
      <c r="X2054" s="39"/>
      <c r="AI2054" s="41"/>
      <c r="AO2054" s="40"/>
    </row>
    <row r="2055">
      <c r="A2055" s="45" t="s">
        <v>9566</v>
      </c>
      <c r="B2055" s="37" t="s">
        <v>9567</v>
      </c>
      <c r="C2055" s="32" t="s">
        <v>9568</v>
      </c>
      <c r="D2055" s="29"/>
      <c r="E2055" s="46">
        <v>7.0</v>
      </c>
      <c r="F2055" s="37" t="s">
        <v>9569</v>
      </c>
      <c r="G2055" s="47" t="s">
        <v>9570</v>
      </c>
      <c r="H2055" s="21" t="b">
        <v>0</v>
      </c>
      <c r="I2055" s="16" t="b">
        <v>0</v>
      </c>
      <c r="J2055" s="22" t="b">
        <v>1</v>
      </c>
      <c r="K2055" s="16" t="b">
        <v>0</v>
      </c>
      <c r="L2055" s="17" t="b">
        <v>0</v>
      </c>
      <c r="M2055" s="18"/>
      <c r="O2055" s="40"/>
      <c r="P2055" s="26" t="b">
        <v>0</v>
      </c>
      <c r="Q2055" s="27" t="b">
        <v>0</v>
      </c>
      <c r="R2055" s="28" t="b">
        <v>0</v>
      </c>
      <c r="X2055" s="39"/>
      <c r="AI2055" s="41"/>
      <c r="AJ2055" s="63" t="b">
        <v>1</v>
      </c>
      <c r="AK2055" s="27" t="b">
        <v>0</v>
      </c>
      <c r="AL2055" s="27" t="b">
        <v>0</v>
      </c>
      <c r="AM2055" s="27" t="b">
        <v>0</v>
      </c>
      <c r="AN2055" s="27" t="b">
        <v>0</v>
      </c>
      <c r="AO2055" s="28" t="b">
        <v>0</v>
      </c>
      <c r="AP2055" s="27" t="b">
        <v>0</v>
      </c>
      <c r="AQ2055" s="27" t="b">
        <v>0</v>
      </c>
      <c r="AR2055" s="63" t="b">
        <v>1</v>
      </c>
      <c r="AS2055" s="27" t="b">
        <v>0</v>
      </c>
      <c r="AT2055" s="27" t="b">
        <v>0</v>
      </c>
      <c r="AU2055" s="27" t="b">
        <v>0</v>
      </c>
      <c r="AV2055" s="27" t="b">
        <v>0</v>
      </c>
      <c r="AW2055" s="27" t="b">
        <v>0</v>
      </c>
      <c r="AX2055" s="27" t="b">
        <v>0</v>
      </c>
      <c r="AY2055" s="27" t="b">
        <v>0</v>
      </c>
      <c r="AZ2055" s="29" t="s">
        <v>101</v>
      </c>
    </row>
    <row r="2056">
      <c r="A2056" s="45" t="s">
        <v>9571</v>
      </c>
      <c r="B2056" s="45"/>
      <c r="C2056" s="55" t="s">
        <v>9572</v>
      </c>
      <c r="D2056" s="19"/>
      <c r="E2056" s="34">
        <v>30.0</v>
      </c>
      <c r="F2056" s="56" t="s">
        <v>9573</v>
      </c>
      <c r="G2056" s="57" t="s">
        <v>9574</v>
      </c>
      <c r="H2056" s="21" t="b">
        <v>0</v>
      </c>
      <c r="I2056" s="22" t="b">
        <v>1</v>
      </c>
      <c r="J2056" s="16" t="b">
        <v>0</v>
      </c>
      <c r="K2056" s="16" t="b">
        <v>0</v>
      </c>
      <c r="L2056" s="17" t="b">
        <v>0</v>
      </c>
      <c r="M2056" s="18"/>
      <c r="O2056" s="40"/>
      <c r="P2056" s="15" t="b">
        <v>1</v>
      </c>
      <c r="Q2056" s="22" t="b">
        <v>1</v>
      </c>
      <c r="R2056" s="23" t="b">
        <v>1</v>
      </c>
      <c r="S2056" s="75" t="b">
        <v>1</v>
      </c>
      <c r="T2056" s="22" t="b">
        <v>1</v>
      </c>
      <c r="U2056" s="16" t="b">
        <v>0</v>
      </c>
      <c r="V2056" s="16" t="b">
        <v>0</v>
      </c>
      <c r="W2056" s="16" t="b">
        <v>0</v>
      </c>
      <c r="X2056" s="21" t="b">
        <v>0</v>
      </c>
      <c r="Y2056" s="22" t="b">
        <v>1</v>
      </c>
      <c r="Z2056" s="22" t="b">
        <v>1</v>
      </c>
      <c r="AA2056" s="16" t="b">
        <v>0</v>
      </c>
      <c r="AB2056" s="22" t="b">
        <v>1</v>
      </c>
      <c r="AC2056" s="16" t="b">
        <v>0</v>
      </c>
      <c r="AD2056" s="16" t="b">
        <v>0</v>
      </c>
      <c r="AE2056" s="16" t="b">
        <v>0</v>
      </c>
      <c r="AF2056" s="16" t="b">
        <v>0</v>
      </c>
      <c r="AG2056" s="16" t="b">
        <v>0</v>
      </c>
      <c r="AH2056" s="19" t="s">
        <v>101</v>
      </c>
      <c r="AI2056" s="25" t="s">
        <v>9575</v>
      </c>
      <c r="AO2056" s="40"/>
    </row>
    <row r="2057">
      <c r="A2057" s="45" t="s">
        <v>9576</v>
      </c>
      <c r="B2057" s="37" t="s">
        <v>9577</v>
      </c>
      <c r="C2057" s="32">
        <v>9.7577879676E10</v>
      </c>
      <c r="D2057" s="29"/>
      <c r="E2057" s="62"/>
      <c r="F2057" s="29"/>
      <c r="G2057" s="47"/>
      <c r="H2057" s="21" t="b">
        <v>0</v>
      </c>
      <c r="I2057" s="16" t="b">
        <v>0</v>
      </c>
      <c r="J2057" s="22" t="b">
        <v>1</v>
      </c>
      <c r="K2057" s="16" t="b">
        <v>0</v>
      </c>
      <c r="L2057" s="17" t="b">
        <v>0</v>
      </c>
      <c r="M2057" s="18"/>
      <c r="O2057" s="40"/>
      <c r="P2057" s="26" t="b">
        <v>0</v>
      </c>
      <c r="Q2057" s="27" t="b">
        <v>0</v>
      </c>
      <c r="R2057" s="28" t="b">
        <v>0</v>
      </c>
      <c r="X2057" s="39"/>
      <c r="AI2057" s="41"/>
      <c r="AJ2057" s="27" t="b">
        <v>0</v>
      </c>
      <c r="AK2057" s="63" t="b">
        <v>1</v>
      </c>
      <c r="AL2057" s="63" t="b">
        <v>1</v>
      </c>
      <c r="AM2057" s="27" t="b">
        <v>0</v>
      </c>
      <c r="AN2057" s="27" t="b">
        <v>0</v>
      </c>
      <c r="AO2057" s="28" t="b">
        <v>0</v>
      </c>
      <c r="AP2057" s="63" t="b">
        <v>1</v>
      </c>
      <c r="AQ2057" s="27" t="b">
        <v>0</v>
      </c>
      <c r="AR2057" s="27" t="b">
        <v>0</v>
      </c>
      <c r="AS2057" s="27" t="b">
        <v>0</v>
      </c>
      <c r="AT2057" s="27" t="b">
        <v>0</v>
      </c>
      <c r="AU2057" s="27" t="b">
        <v>0</v>
      </c>
      <c r="AV2057" s="27" t="b">
        <v>0</v>
      </c>
      <c r="AW2057" s="27" t="b">
        <v>0</v>
      </c>
      <c r="AX2057" s="27" t="b">
        <v>0</v>
      </c>
      <c r="AY2057" s="27" t="b">
        <v>0</v>
      </c>
      <c r="AZ2057" s="29" t="s">
        <v>101</v>
      </c>
    </row>
    <row r="2058">
      <c r="A2058" s="45" t="s">
        <v>9578</v>
      </c>
      <c r="B2058" s="37"/>
      <c r="C2058" s="32">
        <v>9.23127403542E11</v>
      </c>
      <c r="D2058" s="33"/>
      <c r="E2058" s="46">
        <v>1.0</v>
      </c>
      <c r="F2058" s="29"/>
      <c r="G2058" s="47" t="s">
        <v>1711</v>
      </c>
      <c r="H2058" s="21" t="b">
        <v>0</v>
      </c>
      <c r="I2058" s="16" t="b">
        <v>0</v>
      </c>
      <c r="J2058" s="16" t="b">
        <v>0</v>
      </c>
      <c r="K2058" s="22" t="b">
        <v>1</v>
      </c>
      <c r="L2058" s="17" t="b">
        <v>0</v>
      </c>
      <c r="M2058" s="18"/>
      <c r="N2058" s="37" t="s">
        <v>136</v>
      </c>
      <c r="O2058" s="38" t="s">
        <v>9579</v>
      </c>
      <c r="P2058" s="26" t="b">
        <v>0</v>
      </c>
      <c r="Q2058" s="27" t="b">
        <v>0</v>
      </c>
      <c r="R2058" s="28" t="b">
        <v>0</v>
      </c>
      <c r="X2058" s="39"/>
      <c r="AI2058" s="41"/>
      <c r="AJ2058" s="27" t="b">
        <v>0</v>
      </c>
      <c r="AK2058" s="27" t="b">
        <v>0</v>
      </c>
      <c r="AL2058" s="27" t="b">
        <v>0</v>
      </c>
      <c r="AM2058" s="27" t="b">
        <v>0</v>
      </c>
      <c r="AN2058" s="27" t="b">
        <v>0</v>
      </c>
      <c r="AO2058" s="28" t="b">
        <v>0</v>
      </c>
      <c r="AP2058" s="27" t="b">
        <v>0</v>
      </c>
      <c r="AQ2058" s="27" t="b">
        <v>0</v>
      </c>
      <c r="AR2058" s="27" t="b">
        <v>0</v>
      </c>
      <c r="AS2058" s="27" t="b">
        <v>0</v>
      </c>
      <c r="AT2058" s="27" t="b">
        <v>0</v>
      </c>
      <c r="AU2058" s="27" t="b">
        <v>0</v>
      </c>
      <c r="AV2058" s="27" t="b">
        <v>0</v>
      </c>
      <c r="AW2058" s="27" t="b">
        <v>0</v>
      </c>
      <c r="AX2058" s="27" t="b">
        <v>0</v>
      </c>
      <c r="AY2058" s="27" t="b">
        <v>0</v>
      </c>
      <c r="AZ2058" s="29"/>
    </row>
    <row r="2059">
      <c r="A2059" s="45" t="s">
        <v>9580</v>
      </c>
      <c r="B2059" s="37" t="s">
        <v>9581</v>
      </c>
      <c r="C2059" s="67"/>
      <c r="D2059" s="29"/>
      <c r="E2059" s="46">
        <v>200.0</v>
      </c>
      <c r="F2059" s="33" t="s">
        <v>9582</v>
      </c>
      <c r="G2059" s="47" t="s">
        <v>9583</v>
      </c>
      <c r="H2059" s="21" t="b">
        <v>0</v>
      </c>
      <c r="I2059" s="16" t="b">
        <v>0</v>
      </c>
      <c r="J2059" s="22" t="b">
        <v>1</v>
      </c>
      <c r="K2059" s="16" t="b">
        <v>0</v>
      </c>
      <c r="L2059" s="17" t="b">
        <v>0</v>
      </c>
      <c r="M2059" s="18"/>
      <c r="O2059" s="40"/>
      <c r="P2059" s="66" t="b">
        <v>1</v>
      </c>
      <c r="Q2059" s="63" t="b">
        <v>1</v>
      </c>
      <c r="R2059" s="64" t="b">
        <v>1</v>
      </c>
      <c r="X2059" s="39"/>
      <c r="AI2059" s="41"/>
      <c r="AJ2059" s="27" t="b">
        <v>0</v>
      </c>
      <c r="AK2059" s="27" t="b">
        <v>0</v>
      </c>
      <c r="AL2059" s="27" t="b">
        <v>0</v>
      </c>
      <c r="AM2059" s="27" t="b">
        <v>0</v>
      </c>
      <c r="AN2059" s="63" t="b">
        <v>1</v>
      </c>
      <c r="AO2059" s="28" t="b">
        <v>0</v>
      </c>
      <c r="AP2059" s="63" t="b">
        <v>1</v>
      </c>
      <c r="AQ2059" s="27" t="b">
        <v>0</v>
      </c>
      <c r="AR2059" s="27" t="b">
        <v>0</v>
      </c>
      <c r="AS2059" s="27" t="b">
        <v>0</v>
      </c>
      <c r="AT2059" s="27" t="b">
        <v>0</v>
      </c>
      <c r="AU2059" s="27" t="b">
        <v>0</v>
      </c>
      <c r="AV2059" s="27" t="b">
        <v>0</v>
      </c>
      <c r="AW2059" s="27" t="b">
        <v>0</v>
      </c>
      <c r="AX2059" s="27" t="b">
        <v>0</v>
      </c>
      <c r="AY2059" s="27" t="b">
        <v>0</v>
      </c>
      <c r="AZ2059" s="29" t="s">
        <v>101</v>
      </c>
    </row>
    <row r="2060">
      <c r="A2060" s="9" t="s">
        <v>9584</v>
      </c>
      <c r="B2060" s="42" t="s">
        <v>9585</v>
      </c>
      <c r="C2060" s="11"/>
      <c r="E2060" s="12">
        <v>5.0</v>
      </c>
      <c r="F2060" s="10"/>
      <c r="G2060" s="14" t="s">
        <v>9586</v>
      </c>
      <c r="H2060" s="15" t="b">
        <v>1</v>
      </c>
      <c r="I2060" s="16" t="b">
        <v>0</v>
      </c>
      <c r="J2060" s="16" t="b">
        <v>0</v>
      </c>
      <c r="K2060" s="16" t="b">
        <v>0</v>
      </c>
      <c r="L2060" s="17" t="b">
        <v>0</v>
      </c>
      <c r="M2060" s="18" t="s">
        <v>729</v>
      </c>
      <c r="O2060" s="40"/>
      <c r="P2060" s="15" t="b">
        <v>1</v>
      </c>
      <c r="Q2060" s="22" t="b">
        <v>1</v>
      </c>
      <c r="R2060" s="23" t="b">
        <v>1</v>
      </c>
      <c r="X2060" s="39"/>
      <c r="AI2060" s="41"/>
      <c r="AO2060" s="40"/>
    </row>
    <row r="2061">
      <c r="A2061" s="9" t="s">
        <v>9587</v>
      </c>
      <c r="B2061" s="10"/>
      <c r="C2061" s="48" t="s">
        <v>9588</v>
      </c>
      <c r="E2061" s="12" t="s">
        <v>9589</v>
      </c>
      <c r="F2061" s="13" t="s">
        <v>9590</v>
      </c>
      <c r="G2061" s="14" t="s">
        <v>9591</v>
      </c>
      <c r="H2061" s="15" t="b">
        <v>1</v>
      </c>
      <c r="I2061" s="16" t="b">
        <v>0</v>
      </c>
      <c r="J2061" s="16" t="b">
        <v>0</v>
      </c>
      <c r="K2061" s="16" t="b">
        <v>0</v>
      </c>
      <c r="L2061" s="17" t="b">
        <v>0</v>
      </c>
      <c r="M2061" s="18" t="s">
        <v>1102</v>
      </c>
      <c r="O2061" s="40"/>
      <c r="P2061" s="15" t="b">
        <v>1</v>
      </c>
      <c r="Q2061" s="16" t="b">
        <v>0</v>
      </c>
      <c r="R2061" s="23" t="b">
        <v>1</v>
      </c>
      <c r="X2061" s="39"/>
      <c r="AI2061" s="41"/>
      <c r="AO2061" s="40"/>
    </row>
    <row r="2062">
      <c r="A2062" s="30" t="s">
        <v>9592</v>
      </c>
      <c r="B2062" s="31" t="s">
        <v>9593</v>
      </c>
      <c r="C2062" s="44" t="s">
        <v>9594</v>
      </c>
      <c r="D2062" s="54" t="s">
        <v>9595</v>
      </c>
      <c r="E2062" s="34">
        <v>80.0</v>
      </c>
      <c r="F2062" s="35"/>
      <c r="G2062" s="36" t="s">
        <v>9596</v>
      </c>
      <c r="H2062" s="21" t="b">
        <v>0</v>
      </c>
      <c r="I2062" s="16" t="b">
        <v>0</v>
      </c>
      <c r="J2062" s="16" t="b">
        <v>0</v>
      </c>
      <c r="K2062" s="16" t="b">
        <v>0</v>
      </c>
      <c r="L2062" s="23" t="b">
        <v>1</v>
      </c>
      <c r="M2062" s="18" t="s">
        <v>9597</v>
      </c>
      <c r="N2062" s="37"/>
      <c r="O2062" s="38"/>
      <c r="P2062" s="15" t="b">
        <v>1</v>
      </c>
      <c r="Q2062" s="22" t="b">
        <v>1</v>
      </c>
      <c r="R2062" s="23" t="b">
        <v>1</v>
      </c>
      <c r="X2062" s="39"/>
      <c r="AI2062" s="41"/>
      <c r="AJ2062" s="27" t="b">
        <v>0</v>
      </c>
      <c r="AK2062" s="27" t="b">
        <v>0</v>
      </c>
      <c r="AL2062" s="27" t="b">
        <v>0</v>
      </c>
      <c r="AM2062" s="27" t="b">
        <v>0</v>
      </c>
      <c r="AN2062" s="27" t="b">
        <v>0</v>
      </c>
      <c r="AO2062" s="28" t="b">
        <v>0</v>
      </c>
      <c r="AP2062" s="27" t="b">
        <v>0</v>
      </c>
      <c r="AQ2062" s="27" t="b">
        <v>0</v>
      </c>
      <c r="AR2062" s="27" t="b">
        <v>0</v>
      </c>
      <c r="AS2062" s="27" t="b">
        <v>0</v>
      </c>
      <c r="AT2062" s="27" t="b">
        <v>0</v>
      </c>
      <c r="AU2062" s="27" t="b">
        <v>0</v>
      </c>
      <c r="AV2062" s="27" t="b">
        <v>0</v>
      </c>
      <c r="AW2062" s="27" t="b">
        <v>0</v>
      </c>
      <c r="AX2062" s="27" t="b">
        <v>0</v>
      </c>
      <c r="AY2062" s="27" t="b">
        <v>0</v>
      </c>
      <c r="AZ2062" s="29"/>
    </row>
    <row r="2063">
      <c r="A2063" s="45" t="s">
        <v>9598</v>
      </c>
      <c r="B2063" s="37" t="s">
        <v>9599</v>
      </c>
      <c r="C2063" s="67"/>
      <c r="D2063" s="37" t="s">
        <v>9600</v>
      </c>
      <c r="E2063" s="81">
        <v>5.0</v>
      </c>
      <c r="F2063" s="29"/>
      <c r="G2063" s="47" t="s">
        <v>9601</v>
      </c>
      <c r="H2063" s="21" t="b">
        <v>0</v>
      </c>
      <c r="I2063" s="16" t="b">
        <v>0</v>
      </c>
      <c r="J2063" s="22" t="b">
        <v>1</v>
      </c>
      <c r="K2063" s="16" t="b">
        <v>0</v>
      </c>
      <c r="L2063" s="17" t="b">
        <v>0</v>
      </c>
      <c r="M2063" s="18"/>
      <c r="O2063" s="40"/>
      <c r="P2063" s="66" t="b">
        <v>1</v>
      </c>
      <c r="Q2063" s="27" t="b">
        <v>0</v>
      </c>
      <c r="R2063" s="64" t="b">
        <v>1</v>
      </c>
      <c r="X2063" s="39"/>
      <c r="AI2063" s="41"/>
      <c r="AJ2063" s="63" t="b">
        <v>1</v>
      </c>
      <c r="AK2063" s="27" t="b">
        <v>0</v>
      </c>
      <c r="AL2063" s="27" t="b">
        <v>0</v>
      </c>
      <c r="AM2063" s="27" t="b">
        <v>0</v>
      </c>
      <c r="AN2063" s="27" t="b">
        <v>0</v>
      </c>
      <c r="AO2063" s="28" t="b">
        <v>0</v>
      </c>
      <c r="AP2063" s="63" t="b">
        <v>1</v>
      </c>
      <c r="AQ2063" s="27" t="b">
        <v>0</v>
      </c>
      <c r="AR2063" s="27" t="b">
        <v>0</v>
      </c>
      <c r="AS2063" s="27" t="b">
        <v>0</v>
      </c>
      <c r="AT2063" s="27" t="b">
        <v>0</v>
      </c>
      <c r="AU2063" s="27" t="b">
        <v>0</v>
      </c>
      <c r="AV2063" s="27" t="b">
        <v>0</v>
      </c>
      <c r="AW2063" s="63" t="b">
        <v>1</v>
      </c>
      <c r="AX2063" s="27" t="b">
        <v>0</v>
      </c>
      <c r="AY2063" s="27" t="b">
        <v>0</v>
      </c>
      <c r="AZ2063" s="29" t="s">
        <v>101</v>
      </c>
    </row>
    <row r="2064">
      <c r="A2064" s="30" t="s">
        <v>9602</v>
      </c>
      <c r="B2064" s="37"/>
      <c r="C2064" s="32"/>
      <c r="D2064" s="54" t="s">
        <v>9603</v>
      </c>
      <c r="E2064" s="34">
        <v>100.0</v>
      </c>
      <c r="F2064" s="35" t="s">
        <v>9604</v>
      </c>
      <c r="G2064" s="36" t="s">
        <v>9605</v>
      </c>
      <c r="H2064" s="21" t="b">
        <v>0</v>
      </c>
      <c r="I2064" s="16" t="b">
        <v>0</v>
      </c>
      <c r="J2064" s="16" t="b">
        <v>0</v>
      </c>
      <c r="K2064" s="16" t="b">
        <v>0</v>
      </c>
      <c r="L2064" s="23" t="b">
        <v>1</v>
      </c>
      <c r="M2064" s="18" t="s">
        <v>9606</v>
      </c>
      <c r="N2064" s="37"/>
      <c r="O2064" s="38"/>
      <c r="P2064" s="21" t="b">
        <v>0</v>
      </c>
      <c r="Q2064" s="22" t="b">
        <v>1</v>
      </c>
      <c r="R2064" s="17" t="b">
        <v>0</v>
      </c>
      <c r="X2064" s="39"/>
      <c r="AI2064" s="41"/>
      <c r="AJ2064" s="27" t="b">
        <v>0</v>
      </c>
      <c r="AK2064" s="27" t="b">
        <v>0</v>
      </c>
      <c r="AL2064" s="27" t="b">
        <v>0</v>
      </c>
      <c r="AM2064" s="27" t="b">
        <v>0</v>
      </c>
      <c r="AN2064" s="27" t="b">
        <v>0</v>
      </c>
      <c r="AO2064" s="28" t="b">
        <v>0</v>
      </c>
      <c r="AP2064" s="27" t="b">
        <v>0</v>
      </c>
      <c r="AQ2064" s="27" t="b">
        <v>0</v>
      </c>
      <c r="AR2064" s="27" t="b">
        <v>0</v>
      </c>
      <c r="AS2064" s="27" t="b">
        <v>0</v>
      </c>
      <c r="AT2064" s="27" t="b">
        <v>0</v>
      </c>
      <c r="AU2064" s="27" t="b">
        <v>0</v>
      </c>
      <c r="AV2064" s="27" t="b">
        <v>0</v>
      </c>
      <c r="AW2064" s="27" t="b">
        <v>0</v>
      </c>
      <c r="AX2064" s="27" t="b">
        <v>0</v>
      </c>
      <c r="AY2064" s="27" t="b">
        <v>0</v>
      </c>
      <c r="AZ2064" s="29"/>
    </row>
    <row r="2065">
      <c r="A2065" s="9" t="s">
        <v>9607</v>
      </c>
      <c r="B2065" s="42" t="s">
        <v>9608</v>
      </c>
      <c r="C2065" s="48" t="s">
        <v>9609</v>
      </c>
      <c r="D2065" s="50" t="s">
        <v>9610</v>
      </c>
      <c r="E2065" s="12">
        <v>3.0</v>
      </c>
      <c r="F2065" s="13" t="s">
        <v>9611</v>
      </c>
      <c r="G2065" s="14" t="s">
        <v>9612</v>
      </c>
      <c r="H2065" s="15" t="b">
        <v>1</v>
      </c>
      <c r="I2065" s="16" t="b">
        <v>0</v>
      </c>
      <c r="J2065" s="16" t="b">
        <v>0</v>
      </c>
      <c r="K2065" s="16" t="b">
        <v>0</v>
      </c>
      <c r="L2065" s="17" t="b">
        <v>0</v>
      </c>
      <c r="M2065" s="18" t="s">
        <v>9613</v>
      </c>
      <c r="N2065" s="19"/>
      <c r="O2065" s="20"/>
      <c r="P2065" s="15" t="b">
        <v>1</v>
      </c>
      <c r="Q2065" s="22" t="b">
        <v>1</v>
      </c>
      <c r="R2065" s="17" t="b">
        <v>0</v>
      </c>
      <c r="S2065" s="74"/>
      <c r="T2065" s="16"/>
      <c r="U2065" s="16"/>
      <c r="V2065" s="16"/>
      <c r="W2065" s="16"/>
      <c r="X2065" s="21"/>
      <c r="Y2065" s="16"/>
      <c r="Z2065" s="16"/>
      <c r="AA2065" s="16"/>
      <c r="AB2065" s="16"/>
      <c r="AC2065" s="16"/>
      <c r="AD2065" s="16"/>
      <c r="AE2065" s="16"/>
      <c r="AF2065" s="16"/>
      <c r="AG2065" s="16"/>
      <c r="AH2065" s="19"/>
      <c r="AI2065" s="25"/>
      <c r="AJ2065" s="27"/>
      <c r="AK2065" s="27"/>
      <c r="AL2065" s="27"/>
      <c r="AM2065" s="27"/>
      <c r="AN2065" s="27"/>
      <c r="AO2065" s="28"/>
      <c r="AP2065" s="27"/>
      <c r="AQ2065" s="27"/>
      <c r="AR2065" s="27"/>
      <c r="AS2065" s="27"/>
      <c r="AT2065" s="27"/>
      <c r="AU2065" s="27"/>
      <c r="AV2065" s="27"/>
      <c r="AW2065" s="27"/>
      <c r="AX2065" s="27"/>
      <c r="AY2065" s="27"/>
      <c r="AZ2065" s="29"/>
    </row>
    <row r="2066">
      <c r="A2066" s="9" t="s">
        <v>9614</v>
      </c>
      <c r="B2066" s="42" t="s">
        <v>9615</v>
      </c>
      <c r="C2066" s="48" t="s">
        <v>9616</v>
      </c>
      <c r="D2066" s="50" t="s">
        <v>9617</v>
      </c>
      <c r="E2066" s="12" t="s">
        <v>53</v>
      </c>
      <c r="F2066" s="13" t="s">
        <v>9618</v>
      </c>
      <c r="G2066" s="14" t="s">
        <v>9619</v>
      </c>
      <c r="H2066" s="15" t="b">
        <v>1</v>
      </c>
      <c r="I2066" s="16" t="b">
        <v>0</v>
      </c>
      <c r="J2066" s="16" t="b">
        <v>0</v>
      </c>
      <c r="K2066" s="16" t="b">
        <v>0</v>
      </c>
      <c r="L2066" s="17" t="b">
        <v>0</v>
      </c>
      <c r="M2066" s="18" t="s">
        <v>5005</v>
      </c>
      <c r="O2066" s="40"/>
      <c r="P2066" s="15" t="b">
        <v>1</v>
      </c>
      <c r="Q2066" s="22" t="b">
        <v>1</v>
      </c>
      <c r="R2066" s="17" t="b">
        <v>0</v>
      </c>
      <c r="X2066" s="39"/>
      <c r="AI2066" s="41"/>
      <c r="AO2066" s="40"/>
    </row>
    <row r="2067">
      <c r="A2067" s="30" t="s">
        <v>9620</v>
      </c>
      <c r="B2067" s="31" t="s">
        <v>9621</v>
      </c>
      <c r="C2067" s="44" t="s">
        <v>9622</v>
      </c>
      <c r="D2067" s="54" t="s">
        <v>9623</v>
      </c>
      <c r="E2067" s="34">
        <v>10000.0</v>
      </c>
      <c r="F2067" s="35" t="s">
        <v>9624</v>
      </c>
      <c r="G2067" s="36" t="s">
        <v>9625</v>
      </c>
      <c r="H2067" s="21" t="b">
        <v>0</v>
      </c>
      <c r="I2067" s="16" t="b">
        <v>0</v>
      </c>
      <c r="J2067" s="16" t="b">
        <v>0</v>
      </c>
      <c r="K2067" s="16" t="b">
        <v>0</v>
      </c>
      <c r="L2067" s="23" t="b">
        <v>1</v>
      </c>
      <c r="M2067" s="18" t="s">
        <v>9626</v>
      </c>
      <c r="N2067" s="37"/>
      <c r="O2067" s="38"/>
      <c r="P2067" s="15" t="b">
        <v>1</v>
      </c>
      <c r="Q2067" s="22" t="b">
        <v>1</v>
      </c>
      <c r="R2067" s="23" t="b">
        <v>1</v>
      </c>
      <c r="X2067" s="39"/>
      <c r="AI2067" s="41"/>
      <c r="AJ2067" s="27" t="b">
        <v>0</v>
      </c>
      <c r="AK2067" s="27" t="b">
        <v>0</v>
      </c>
      <c r="AL2067" s="27" t="b">
        <v>0</v>
      </c>
      <c r="AM2067" s="27" t="b">
        <v>0</v>
      </c>
      <c r="AN2067" s="27" t="b">
        <v>0</v>
      </c>
      <c r="AO2067" s="28" t="b">
        <v>0</v>
      </c>
      <c r="AP2067" s="27" t="b">
        <v>0</v>
      </c>
      <c r="AQ2067" s="27" t="b">
        <v>0</v>
      </c>
      <c r="AR2067" s="27" t="b">
        <v>0</v>
      </c>
      <c r="AS2067" s="27" t="b">
        <v>0</v>
      </c>
      <c r="AT2067" s="27" t="b">
        <v>0</v>
      </c>
      <c r="AU2067" s="27" t="b">
        <v>0</v>
      </c>
      <c r="AV2067" s="27" t="b">
        <v>0</v>
      </c>
      <c r="AW2067" s="27" t="b">
        <v>0</v>
      </c>
      <c r="AX2067" s="27" t="b">
        <v>0</v>
      </c>
      <c r="AY2067" s="27" t="b">
        <v>0</v>
      </c>
      <c r="AZ2067" s="29"/>
    </row>
    <row r="2068">
      <c r="A2068" s="30" t="s">
        <v>9627</v>
      </c>
      <c r="B2068" s="31" t="s">
        <v>9628</v>
      </c>
      <c r="C2068" s="32"/>
      <c r="D2068" s="33"/>
      <c r="E2068" s="34">
        <v>1.0</v>
      </c>
      <c r="F2068" s="35" t="s">
        <v>5535</v>
      </c>
      <c r="G2068" s="36" t="s">
        <v>9629</v>
      </c>
      <c r="H2068" s="21" t="b">
        <v>0</v>
      </c>
      <c r="I2068" s="16" t="b">
        <v>0</v>
      </c>
      <c r="J2068" s="16" t="b">
        <v>0</v>
      </c>
      <c r="K2068" s="16" t="b">
        <v>0</v>
      </c>
      <c r="L2068" s="23" t="b">
        <v>1</v>
      </c>
      <c r="M2068" s="18" t="s">
        <v>9630</v>
      </c>
      <c r="N2068" s="37"/>
      <c r="O2068" s="38"/>
      <c r="P2068" s="21" t="b">
        <v>0</v>
      </c>
      <c r="Q2068" s="16" t="b">
        <v>0</v>
      </c>
      <c r="R2068" s="17" t="b">
        <v>0</v>
      </c>
      <c r="X2068" s="39"/>
      <c r="AI2068" s="41"/>
      <c r="AJ2068" s="27" t="b">
        <v>0</v>
      </c>
      <c r="AK2068" s="27" t="b">
        <v>0</v>
      </c>
      <c r="AL2068" s="27" t="b">
        <v>0</v>
      </c>
      <c r="AM2068" s="27" t="b">
        <v>0</v>
      </c>
      <c r="AN2068" s="27" t="b">
        <v>0</v>
      </c>
      <c r="AO2068" s="28" t="b">
        <v>0</v>
      </c>
      <c r="AP2068" s="27" t="b">
        <v>0</v>
      </c>
      <c r="AQ2068" s="27" t="b">
        <v>0</v>
      </c>
      <c r="AR2068" s="27" t="b">
        <v>0</v>
      </c>
      <c r="AS2068" s="27" t="b">
        <v>0</v>
      </c>
      <c r="AT2068" s="27" t="b">
        <v>0</v>
      </c>
      <c r="AU2068" s="27" t="b">
        <v>0</v>
      </c>
      <c r="AV2068" s="27" t="b">
        <v>0</v>
      </c>
      <c r="AW2068" s="27" t="b">
        <v>0</v>
      </c>
      <c r="AX2068" s="27" t="b">
        <v>0</v>
      </c>
      <c r="AY2068" s="27" t="b">
        <v>0</v>
      </c>
      <c r="AZ2068" s="29"/>
    </row>
    <row r="2069">
      <c r="A2069" s="45" t="s">
        <v>9631</v>
      </c>
      <c r="B2069" s="45"/>
      <c r="C2069" s="55" t="s">
        <v>9632</v>
      </c>
      <c r="D2069" s="19"/>
      <c r="E2069" s="34">
        <v>3.0</v>
      </c>
      <c r="F2069" s="56" t="s">
        <v>9633</v>
      </c>
      <c r="G2069" s="57" t="s">
        <v>9634</v>
      </c>
      <c r="H2069" s="21" t="b">
        <v>0</v>
      </c>
      <c r="I2069" s="22" t="b">
        <v>1</v>
      </c>
      <c r="J2069" s="16" t="b">
        <v>0</v>
      </c>
      <c r="K2069" s="16" t="b">
        <v>0</v>
      </c>
      <c r="L2069" s="17" t="b">
        <v>0</v>
      </c>
      <c r="M2069" s="18"/>
      <c r="O2069" s="40"/>
      <c r="P2069" s="21" t="b">
        <v>0</v>
      </c>
      <c r="Q2069" s="16" t="b">
        <v>0</v>
      </c>
      <c r="R2069" s="17" t="b">
        <v>0</v>
      </c>
      <c r="S2069" s="75" t="b">
        <v>1</v>
      </c>
      <c r="T2069" s="22" t="b">
        <v>1</v>
      </c>
      <c r="U2069" s="16" t="b">
        <v>0</v>
      </c>
      <c r="V2069" s="16" t="b">
        <v>0</v>
      </c>
      <c r="W2069" s="16" t="b">
        <v>0</v>
      </c>
      <c r="X2069" s="21" t="b">
        <v>0</v>
      </c>
      <c r="Y2069" s="22" t="b">
        <v>1</v>
      </c>
      <c r="Z2069" s="16" t="b">
        <v>0</v>
      </c>
      <c r="AA2069" s="16" t="b">
        <v>0</v>
      </c>
      <c r="AB2069" s="22" t="b">
        <v>1</v>
      </c>
      <c r="AC2069" s="16" t="b">
        <v>0</v>
      </c>
      <c r="AD2069" s="16" t="b">
        <v>0</v>
      </c>
      <c r="AE2069" s="16" t="b">
        <v>0</v>
      </c>
      <c r="AF2069" s="16" t="b">
        <v>0</v>
      </c>
      <c r="AG2069" s="16" t="b">
        <v>0</v>
      </c>
      <c r="AH2069" s="19" t="s">
        <v>101</v>
      </c>
      <c r="AI2069" s="25" t="s">
        <v>4195</v>
      </c>
      <c r="AO2069" s="40"/>
    </row>
    <row r="2070">
      <c r="A2070" s="9" t="s">
        <v>9635</v>
      </c>
      <c r="B2070" s="42" t="s">
        <v>9636</v>
      </c>
      <c r="C2070" s="11"/>
      <c r="E2070" s="12" t="s">
        <v>1878</v>
      </c>
      <c r="F2070" s="42" t="s">
        <v>1878</v>
      </c>
      <c r="G2070" s="14" t="s">
        <v>1878</v>
      </c>
      <c r="H2070" s="15" t="b">
        <v>1</v>
      </c>
      <c r="I2070" s="16" t="b">
        <v>0</v>
      </c>
      <c r="J2070" s="16" t="b">
        <v>0</v>
      </c>
      <c r="K2070" s="16" t="b">
        <v>0</v>
      </c>
      <c r="L2070" s="17" t="b">
        <v>0</v>
      </c>
      <c r="M2070" s="18" t="s">
        <v>1823</v>
      </c>
      <c r="O2070" s="40"/>
      <c r="P2070" s="15" t="b">
        <v>1</v>
      </c>
      <c r="Q2070" s="16" t="b">
        <v>0</v>
      </c>
      <c r="R2070" s="17" t="b">
        <v>0</v>
      </c>
      <c r="X2070" s="39"/>
      <c r="AI2070" s="41"/>
      <c r="AO2070" s="40"/>
    </row>
    <row r="2071">
      <c r="A2071" s="9" t="s">
        <v>9637</v>
      </c>
      <c r="B2071" s="10"/>
      <c r="C2071" s="48" t="s">
        <v>9638</v>
      </c>
      <c r="E2071" s="12" t="s">
        <v>9589</v>
      </c>
      <c r="F2071" s="13" t="s">
        <v>9639</v>
      </c>
      <c r="G2071" s="14" t="s">
        <v>9640</v>
      </c>
      <c r="H2071" s="15" t="b">
        <v>1</v>
      </c>
      <c r="I2071" s="16" t="b">
        <v>0</v>
      </c>
      <c r="J2071" s="16" t="b">
        <v>0</v>
      </c>
      <c r="K2071" s="16" t="b">
        <v>0</v>
      </c>
      <c r="L2071" s="17" t="b">
        <v>0</v>
      </c>
      <c r="M2071" s="18" t="s">
        <v>9641</v>
      </c>
      <c r="O2071" s="40"/>
      <c r="P2071" s="21" t="b">
        <v>0</v>
      </c>
      <c r="Q2071" s="16" t="b">
        <v>0</v>
      </c>
      <c r="R2071" s="17" t="b">
        <v>0</v>
      </c>
      <c r="X2071" s="39"/>
      <c r="AI2071" s="41"/>
      <c r="AO2071" s="40"/>
    </row>
    <row r="2072">
      <c r="A2072" s="45" t="s">
        <v>9642</v>
      </c>
      <c r="B2072" s="37" t="s">
        <v>9643</v>
      </c>
      <c r="C2072" s="67"/>
      <c r="D2072" s="29"/>
      <c r="E2072" s="46">
        <v>3.0</v>
      </c>
      <c r="F2072" s="29"/>
      <c r="G2072" s="47" t="s">
        <v>1878</v>
      </c>
      <c r="H2072" s="21" t="b">
        <v>0</v>
      </c>
      <c r="I2072" s="16" t="b">
        <v>0</v>
      </c>
      <c r="J2072" s="22" t="b">
        <v>1</v>
      </c>
      <c r="K2072" s="16" t="b">
        <v>0</v>
      </c>
      <c r="L2072" s="17" t="b">
        <v>0</v>
      </c>
      <c r="M2072" s="18"/>
      <c r="O2072" s="40"/>
      <c r="P2072" s="26" t="b">
        <v>0</v>
      </c>
      <c r="Q2072" s="27" t="b">
        <v>0</v>
      </c>
      <c r="R2072" s="28" t="b">
        <v>0</v>
      </c>
      <c r="X2072" s="39"/>
      <c r="AI2072" s="41"/>
      <c r="AJ2072" s="27" t="b">
        <v>0</v>
      </c>
      <c r="AK2072" s="63" t="b">
        <v>1</v>
      </c>
      <c r="AL2072" s="63" t="b">
        <v>1</v>
      </c>
      <c r="AM2072" s="27" t="b">
        <v>0</v>
      </c>
      <c r="AN2072" s="27" t="b">
        <v>0</v>
      </c>
      <c r="AO2072" s="28" t="b">
        <v>0</v>
      </c>
      <c r="AP2072" s="27" t="b">
        <v>0</v>
      </c>
      <c r="AQ2072" s="27" t="b">
        <v>0</v>
      </c>
      <c r="AR2072" s="27" t="b">
        <v>0</v>
      </c>
      <c r="AS2072" s="27" t="b">
        <v>0</v>
      </c>
      <c r="AT2072" s="27" t="b">
        <v>0</v>
      </c>
      <c r="AU2072" s="27" t="b">
        <v>0</v>
      </c>
      <c r="AV2072" s="27" t="b">
        <v>0</v>
      </c>
      <c r="AW2072" s="27" t="b">
        <v>0</v>
      </c>
      <c r="AX2072" s="27" t="b">
        <v>0</v>
      </c>
      <c r="AY2072" s="63" t="b">
        <v>1</v>
      </c>
      <c r="AZ2072" s="29" t="s">
        <v>101</v>
      </c>
    </row>
    <row r="2073">
      <c r="A2073" s="45" t="s">
        <v>9644</v>
      </c>
      <c r="B2073" s="37" t="s">
        <v>9645</v>
      </c>
      <c r="C2073" s="32" t="s">
        <v>9646</v>
      </c>
      <c r="D2073" s="29"/>
      <c r="E2073" s="46">
        <v>2.0</v>
      </c>
      <c r="F2073" s="29"/>
      <c r="G2073" s="47" t="s">
        <v>9647</v>
      </c>
      <c r="H2073" s="21" t="b">
        <v>0</v>
      </c>
      <c r="I2073" s="16" t="b">
        <v>0</v>
      </c>
      <c r="J2073" s="22" t="b">
        <v>1</v>
      </c>
      <c r="K2073" s="16" t="b">
        <v>0</v>
      </c>
      <c r="L2073" s="17" t="b">
        <v>0</v>
      </c>
      <c r="M2073" s="18"/>
      <c r="O2073" s="40"/>
      <c r="P2073" s="26" t="b">
        <v>0</v>
      </c>
      <c r="Q2073" s="27" t="b">
        <v>0</v>
      </c>
      <c r="R2073" s="28" t="b">
        <v>0</v>
      </c>
      <c r="X2073" s="39"/>
      <c r="AI2073" s="41"/>
      <c r="AJ2073" s="63" t="b">
        <v>1</v>
      </c>
      <c r="AK2073" s="63" t="b">
        <v>1</v>
      </c>
      <c r="AL2073" s="63" t="b">
        <v>1</v>
      </c>
      <c r="AM2073" s="27" t="b">
        <v>0</v>
      </c>
      <c r="AN2073" s="27" t="b">
        <v>0</v>
      </c>
      <c r="AO2073" s="28" t="b">
        <v>0</v>
      </c>
      <c r="AP2073" s="27" t="b">
        <v>0</v>
      </c>
      <c r="AQ2073" s="63" t="b">
        <v>1</v>
      </c>
      <c r="AR2073" s="27" t="b">
        <v>0</v>
      </c>
      <c r="AS2073" s="27" t="b">
        <v>0</v>
      </c>
      <c r="AT2073" s="27" t="b">
        <v>0</v>
      </c>
      <c r="AU2073" s="27" t="b">
        <v>0</v>
      </c>
      <c r="AV2073" s="27" t="b">
        <v>0</v>
      </c>
      <c r="AW2073" s="27" t="b">
        <v>0</v>
      </c>
      <c r="AX2073" s="27" t="b">
        <v>0</v>
      </c>
      <c r="AY2073" s="27" t="b">
        <v>0</v>
      </c>
      <c r="AZ2073" s="29" t="s">
        <v>101</v>
      </c>
    </row>
    <row r="2074">
      <c r="A2074" s="30" t="s">
        <v>9648</v>
      </c>
      <c r="B2074" s="31" t="s">
        <v>9649</v>
      </c>
      <c r="C2074" s="32"/>
      <c r="D2074" s="33"/>
      <c r="E2074" s="34">
        <v>1.0</v>
      </c>
      <c r="F2074" s="35"/>
      <c r="G2074" s="36" t="s">
        <v>5145</v>
      </c>
      <c r="H2074" s="21" t="b">
        <v>0</v>
      </c>
      <c r="I2074" s="16" t="b">
        <v>0</v>
      </c>
      <c r="J2074" s="16" t="b">
        <v>0</v>
      </c>
      <c r="K2074" s="16" t="b">
        <v>0</v>
      </c>
      <c r="L2074" s="23" t="b">
        <v>1</v>
      </c>
      <c r="M2074" s="18" t="s">
        <v>9650</v>
      </c>
      <c r="N2074" s="37"/>
      <c r="O2074" s="38"/>
      <c r="P2074" s="21" t="b">
        <v>0</v>
      </c>
      <c r="Q2074" s="16" t="b">
        <v>0</v>
      </c>
      <c r="R2074" s="23" t="b">
        <v>1</v>
      </c>
      <c r="X2074" s="39"/>
      <c r="AI2074" s="41"/>
      <c r="AJ2074" s="27" t="b">
        <v>0</v>
      </c>
      <c r="AK2074" s="27" t="b">
        <v>0</v>
      </c>
      <c r="AL2074" s="27" t="b">
        <v>0</v>
      </c>
      <c r="AM2074" s="27" t="b">
        <v>0</v>
      </c>
      <c r="AN2074" s="27" t="b">
        <v>0</v>
      </c>
      <c r="AO2074" s="28" t="b">
        <v>0</v>
      </c>
      <c r="AP2074" s="27" t="b">
        <v>0</v>
      </c>
      <c r="AQ2074" s="27" t="b">
        <v>0</v>
      </c>
      <c r="AR2074" s="27" t="b">
        <v>0</v>
      </c>
      <c r="AS2074" s="27" t="b">
        <v>0</v>
      </c>
      <c r="AT2074" s="27" t="b">
        <v>0</v>
      </c>
      <c r="AU2074" s="27" t="b">
        <v>0</v>
      </c>
      <c r="AV2074" s="27" t="b">
        <v>0</v>
      </c>
      <c r="AW2074" s="27" t="b">
        <v>0</v>
      </c>
      <c r="AX2074" s="27" t="b">
        <v>0</v>
      </c>
      <c r="AY2074" s="27" t="b">
        <v>0</v>
      </c>
      <c r="AZ2074" s="29"/>
    </row>
    <row r="2075">
      <c r="A2075" s="9" t="s">
        <v>9651</v>
      </c>
      <c r="B2075" s="10"/>
      <c r="C2075" s="11"/>
      <c r="E2075" s="12">
        <v>2.0</v>
      </c>
      <c r="F2075" s="10"/>
      <c r="G2075" s="14" t="s">
        <v>9652</v>
      </c>
      <c r="H2075" s="15" t="b">
        <v>1</v>
      </c>
      <c r="I2075" s="16" t="b">
        <v>0</v>
      </c>
      <c r="J2075" s="16" t="b">
        <v>0</v>
      </c>
      <c r="K2075" s="16" t="b">
        <v>0</v>
      </c>
      <c r="L2075" s="17" t="b">
        <v>0</v>
      </c>
      <c r="M2075" s="18" t="s">
        <v>9653</v>
      </c>
      <c r="O2075" s="40"/>
      <c r="P2075" s="15" t="b">
        <v>1</v>
      </c>
      <c r="Q2075" s="22" t="b">
        <v>1</v>
      </c>
      <c r="R2075" s="23" t="b">
        <v>1</v>
      </c>
      <c r="X2075" s="39"/>
      <c r="AI2075" s="41"/>
      <c r="AO2075" s="40"/>
    </row>
    <row r="2076">
      <c r="A2076" s="30" t="s">
        <v>9654</v>
      </c>
      <c r="B2076" s="37"/>
      <c r="C2076" s="44" t="s">
        <v>9655</v>
      </c>
      <c r="D2076" s="33"/>
      <c r="E2076" s="34" t="s">
        <v>9656</v>
      </c>
      <c r="F2076" s="35"/>
      <c r="G2076" s="36" t="s">
        <v>9657</v>
      </c>
      <c r="H2076" s="21" t="b">
        <v>0</v>
      </c>
      <c r="I2076" s="16" t="b">
        <v>0</v>
      </c>
      <c r="J2076" s="16" t="b">
        <v>0</v>
      </c>
      <c r="K2076" s="16" t="b">
        <v>0</v>
      </c>
      <c r="L2076" s="23" t="b">
        <v>1</v>
      </c>
      <c r="M2076" s="18" t="s">
        <v>216</v>
      </c>
      <c r="N2076" s="37"/>
      <c r="O2076" s="38"/>
      <c r="P2076" s="15" t="b">
        <v>1</v>
      </c>
      <c r="Q2076" s="22" t="b">
        <v>1</v>
      </c>
      <c r="R2076" s="23" t="b">
        <v>1</v>
      </c>
      <c r="X2076" s="39"/>
      <c r="AI2076" s="41"/>
      <c r="AJ2076" s="27" t="b">
        <v>0</v>
      </c>
      <c r="AK2076" s="27" t="b">
        <v>0</v>
      </c>
      <c r="AL2076" s="27" t="b">
        <v>0</v>
      </c>
      <c r="AM2076" s="27" t="b">
        <v>0</v>
      </c>
      <c r="AN2076" s="27" t="b">
        <v>0</v>
      </c>
      <c r="AO2076" s="28" t="b">
        <v>0</v>
      </c>
      <c r="AP2076" s="27" t="b">
        <v>0</v>
      </c>
      <c r="AQ2076" s="27" t="b">
        <v>0</v>
      </c>
      <c r="AR2076" s="27" t="b">
        <v>0</v>
      </c>
      <c r="AS2076" s="27" t="b">
        <v>0</v>
      </c>
      <c r="AT2076" s="27" t="b">
        <v>0</v>
      </c>
      <c r="AU2076" s="27" t="b">
        <v>0</v>
      </c>
      <c r="AV2076" s="27" t="b">
        <v>0</v>
      </c>
      <c r="AW2076" s="27" t="b">
        <v>0</v>
      </c>
      <c r="AX2076" s="27" t="b">
        <v>0</v>
      </c>
      <c r="AY2076" s="27" t="b">
        <v>0</v>
      </c>
      <c r="AZ2076" s="29"/>
    </row>
    <row r="2077">
      <c r="A2077" s="9" t="s">
        <v>9658</v>
      </c>
      <c r="B2077" s="42" t="s">
        <v>9659</v>
      </c>
      <c r="C2077" s="11"/>
      <c r="E2077" s="12">
        <v>10.0</v>
      </c>
      <c r="F2077" s="13" t="s">
        <v>9660</v>
      </c>
      <c r="G2077" s="14" t="s">
        <v>9661</v>
      </c>
      <c r="H2077" s="15" t="b">
        <v>1</v>
      </c>
      <c r="I2077" s="16" t="b">
        <v>0</v>
      </c>
      <c r="J2077" s="16" t="b">
        <v>0</v>
      </c>
      <c r="K2077" s="16" t="b">
        <v>0</v>
      </c>
      <c r="L2077" s="17" t="b">
        <v>0</v>
      </c>
      <c r="M2077" s="18" t="s">
        <v>1275</v>
      </c>
      <c r="O2077" s="40"/>
      <c r="P2077" s="15" t="b">
        <v>1</v>
      </c>
      <c r="Q2077" s="22" t="b">
        <v>1</v>
      </c>
      <c r="R2077" s="17" t="b">
        <v>0</v>
      </c>
      <c r="X2077" s="39"/>
      <c r="AI2077" s="41"/>
      <c r="AO2077" s="40"/>
    </row>
    <row r="2078">
      <c r="A2078" s="9" t="s">
        <v>9662</v>
      </c>
      <c r="B2078" s="42" t="s">
        <v>9663</v>
      </c>
      <c r="C2078" s="48" t="s">
        <v>9664</v>
      </c>
      <c r="D2078" s="50" t="s">
        <v>9665</v>
      </c>
      <c r="E2078" s="12">
        <v>5.0</v>
      </c>
      <c r="F2078" s="13" t="s">
        <v>9666</v>
      </c>
      <c r="G2078" s="14" t="s">
        <v>9667</v>
      </c>
      <c r="H2078" s="15" t="b">
        <v>1</v>
      </c>
      <c r="I2078" s="16" t="b">
        <v>0</v>
      </c>
      <c r="J2078" s="16" t="b">
        <v>0</v>
      </c>
      <c r="K2078" s="16" t="b">
        <v>0</v>
      </c>
      <c r="L2078" s="17" t="b">
        <v>0</v>
      </c>
      <c r="M2078" s="18" t="s">
        <v>1095</v>
      </c>
      <c r="N2078" s="19"/>
      <c r="O2078" s="20"/>
      <c r="P2078" s="21" t="b">
        <v>0</v>
      </c>
      <c r="Q2078" s="16" t="b">
        <v>0</v>
      </c>
      <c r="R2078" s="23" t="b">
        <v>1</v>
      </c>
      <c r="S2078" s="74"/>
      <c r="T2078" s="16"/>
      <c r="U2078" s="16"/>
      <c r="V2078" s="16"/>
      <c r="W2078" s="16"/>
      <c r="X2078" s="21"/>
      <c r="Y2078" s="16"/>
      <c r="Z2078" s="16"/>
      <c r="AA2078" s="16"/>
      <c r="AB2078" s="16"/>
      <c r="AC2078" s="16"/>
      <c r="AD2078" s="16"/>
      <c r="AE2078" s="16"/>
      <c r="AF2078" s="16"/>
      <c r="AG2078" s="16"/>
      <c r="AH2078" s="19"/>
      <c r="AI2078" s="25"/>
      <c r="AJ2078" s="27"/>
      <c r="AK2078" s="27"/>
      <c r="AL2078" s="27"/>
      <c r="AM2078" s="27"/>
      <c r="AN2078" s="27"/>
      <c r="AO2078" s="28"/>
      <c r="AP2078" s="27"/>
      <c r="AQ2078" s="27"/>
      <c r="AR2078" s="27"/>
      <c r="AS2078" s="27"/>
      <c r="AT2078" s="27"/>
      <c r="AU2078" s="27"/>
      <c r="AV2078" s="27"/>
      <c r="AW2078" s="27"/>
      <c r="AX2078" s="27"/>
      <c r="AY2078" s="27"/>
      <c r="AZ2078" s="29"/>
    </row>
    <row r="2079">
      <c r="A2079" s="30" t="s">
        <v>9668</v>
      </c>
      <c r="B2079" s="31" t="s">
        <v>9669</v>
      </c>
      <c r="C2079" s="32"/>
      <c r="D2079" s="33"/>
      <c r="E2079" s="34" t="s">
        <v>23</v>
      </c>
      <c r="F2079" s="35"/>
      <c r="G2079" s="36" t="s">
        <v>23</v>
      </c>
      <c r="H2079" s="21" t="b">
        <v>0</v>
      </c>
      <c r="I2079" s="16" t="b">
        <v>0</v>
      </c>
      <c r="J2079" s="16" t="b">
        <v>0</v>
      </c>
      <c r="K2079" s="16" t="b">
        <v>0</v>
      </c>
      <c r="L2079" s="23" t="b">
        <v>1</v>
      </c>
      <c r="M2079" s="18" t="s">
        <v>9670</v>
      </c>
      <c r="N2079" s="37"/>
      <c r="O2079" s="38"/>
      <c r="P2079" s="21" t="b">
        <v>0</v>
      </c>
      <c r="Q2079" s="16" t="b">
        <v>0</v>
      </c>
      <c r="R2079" s="23" t="b">
        <v>1</v>
      </c>
      <c r="X2079" s="39"/>
      <c r="AI2079" s="41"/>
      <c r="AJ2079" s="27" t="b">
        <v>0</v>
      </c>
      <c r="AK2079" s="27" t="b">
        <v>0</v>
      </c>
      <c r="AL2079" s="27" t="b">
        <v>0</v>
      </c>
      <c r="AM2079" s="27" t="b">
        <v>0</v>
      </c>
      <c r="AN2079" s="27" t="b">
        <v>0</v>
      </c>
      <c r="AO2079" s="28" t="b">
        <v>0</v>
      </c>
      <c r="AP2079" s="27" t="b">
        <v>0</v>
      </c>
      <c r="AQ2079" s="27" t="b">
        <v>0</v>
      </c>
      <c r="AR2079" s="27" t="b">
        <v>0</v>
      </c>
      <c r="AS2079" s="27" t="b">
        <v>0</v>
      </c>
      <c r="AT2079" s="27" t="b">
        <v>0</v>
      </c>
      <c r="AU2079" s="27" t="b">
        <v>0</v>
      </c>
      <c r="AV2079" s="27" t="b">
        <v>0</v>
      </c>
      <c r="AW2079" s="27" t="b">
        <v>0</v>
      </c>
      <c r="AX2079" s="27" t="b">
        <v>0</v>
      </c>
      <c r="AY2079" s="27" t="b">
        <v>0</v>
      </c>
      <c r="AZ2079" s="29"/>
    </row>
    <row r="2080">
      <c r="A2080" s="30" t="s">
        <v>9671</v>
      </c>
      <c r="B2080" s="31" t="s">
        <v>9672</v>
      </c>
      <c r="C2080" s="32"/>
      <c r="D2080" s="33"/>
      <c r="E2080" s="34">
        <v>3.0</v>
      </c>
      <c r="F2080" s="35"/>
      <c r="G2080" s="36" t="s">
        <v>9673</v>
      </c>
      <c r="H2080" s="21" t="b">
        <v>0</v>
      </c>
      <c r="I2080" s="16" t="b">
        <v>0</v>
      </c>
      <c r="J2080" s="16" t="b">
        <v>0</v>
      </c>
      <c r="K2080" s="16" t="b">
        <v>0</v>
      </c>
      <c r="L2080" s="23" t="b">
        <v>1</v>
      </c>
      <c r="M2080" s="18" t="s">
        <v>9674</v>
      </c>
      <c r="N2080" s="37"/>
      <c r="O2080" s="38"/>
      <c r="P2080" s="15" t="b">
        <v>1</v>
      </c>
      <c r="Q2080" s="16" t="b">
        <v>0</v>
      </c>
      <c r="R2080" s="17" t="b">
        <v>0</v>
      </c>
      <c r="X2080" s="39"/>
      <c r="AI2080" s="41"/>
      <c r="AJ2080" s="27" t="b">
        <v>0</v>
      </c>
      <c r="AK2080" s="27" t="b">
        <v>0</v>
      </c>
      <c r="AL2080" s="27" t="b">
        <v>0</v>
      </c>
      <c r="AM2080" s="27" t="b">
        <v>0</v>
      </c>
      <c r="AN2080" s="27" t="b">
        <v>0</v>
      </c>
      <c r="AO2080" s="28" t="b">
        <v>0</v>
      </c>
      <c r="AP2080" s="27" t="b">
        <v>0</v>
      </c>
      <c r="AQ2080" s="27" t="b">
        <v>0</v>
      </c>
      <c r="AR2080" s="27" t="b">
        <v>0</v>
      </c>
      <c r="AS2080" s="27" t="b">
        <v>0</v>
      </c>
      <c r="AT2080" s="27" t="b">
        <v>0</v>
      </c>
      <c r="AU2080" s="27" t="b">
        <v>0</v>
      </c>
      <c r="AV2080" s="27" t="b">
        <v>0</v>
      </c>
      <c r="AW2080" s="27" t="b">
        <v>0</v>
      </c>
      <c r="AX2080" s="27" t="b">
        <v>0</v>
      </c>
      <c r="AY2080" s="27" t="b">
        <v>0</v>
      </c>
      <c r="AZ2080" s="29"/>
    </row>
    <row r="2081">
      <c r="A2081" s="9" t="s">
        <v>9675</v>
      </c>
      <c r="B2081" s="10"/>
      <c r="C2081" s="48" t="s">
        <v>9676</v>
      </c>
      <c r="E2081" s="43">
        <v>45932.0</v>
      </c>
      <c r="F2081" s="13" t="s">
        <v>9677</v>
      </c>
      <c r="G2081" s="14" t="s">
        <v>9678</v>
      </c>
      <c r="H2081" s="15" t="b">
        <v>1</v>
      </c>
      <c r="I2081" s="16" t="b">
        <v>0</v>
      </c>
      <c r="J2081" s="16" t="b">
        <v>0</v>
      </c>
      <c r="K2081" s="16" t="b">
        <v>0</v>
      </c>
      <c r="L2081" s="17" t="b">
        <v>0</v>
      </c>
      <c r="M2081" s="18" t="s">
        <v>9679</v>
      </c>
      <c r="O2081" s="40"/>
      <c r="P2081" s="21" t="b">
        <v>0</v>
      </c>
      <c r="Q2081" s="16" t="b">
        <v>0</v>
      </c>
      <c r="R2081" s="17" t="b">
        <v>0</v>
      </c>
      <c r="X2081" s="39"/>
      <c r="AI2081" s="41"/>
      <c r="AO2081" s="40"/>
    </row>
    <row r="2082">
      <c r="A2082" s="9" t="s">
        <v>9680</v>
      </c>
      <c r="B2082" s="10"/>
      <c r="C2082" s="11"/>
      <c r="E2082" s="12">
        <v>5.0</v>
      </c>
      <c r="F2082" s="10"/>
      <c r="G2082" s="14" t="s">
        <v>9681</v>
      </c>
      <c r="H2082" s="15" t="b">
        <v>1</v>
      </c>
      <c r="I2082" s="16" t="b">
        <v>0</v>
      </c>
      <c r="J2082" s="16" t="b">
        <v>0</v>
      </c>
      <c r="K2082" s="16" t="b">
        <v>0</v>
      </c>
      <c r="L2082" s="17" t="b">
        <v>0</v>
      </c>
      <c r="M2082" s="18" t="s">
        <v>216</v>
      </c>
      <c r="N2082" s="19"/>
      <c r="O2082" s="20"/>
      <c r="P2082" s="21" t="b">
        <v>0</v>
      </c>
      <c r="Q2082" s="16" t="b">
        <v>0</v>
      </c>
      <c r="R2082" s="17" t="b">
        <v>0</v>
      </c>
      <c r="S2082" s="74"/>
      <c r="T2082" s="16"/>
      <c r="U2082" s="16"/>
      <c r="V2082" s="16"/>
      <c r="W2082" s="16"/>
      <c r="X2082" s="21"/>
      <c r="Y2082" s="16"/>
      <c r="Z2082" s="16"/>
      <c r="AA2082" s="16"/>
      <c r="AB2082" s="16"/>
      <c r="AC2082" s="16"/>
      <c r="AD2082" s="16"/>
      <c r="AE2082" s="16"/>
      <c r="AF2082" s="16"/>
      <c r="AG2082" s="16"/>
      <c r="AH2082" s="19"/>
      <c r="AI2082" s="25"/>
      <c r="AJ2082" s="27"/>
      <c r="AK2082" s="27"/>
      <c r="AL2082" s="27"/>
      <c r="AM2082" s="27"/>
      <c r="AN2082" s="27"/>
      <c r="AO2082" s="28"/>
      <c r="AP2082" s="27"/>
      <c r="AQ2082" s="27"/>
      <c r="AR2082" s="27"/>
      <c r="AS2082" s="27"/>
      <c r="AT2082" s="27"/>
      <c r="AU2082" s="27"/>
      <c r="AV2082" s="27"/>
      <c r="AW2082" s="27"/>
      <c r="AX2082" s="27"/>
      <c r="AY2082" s="27"/>
      <c r="AZ2082" s="29"/>
    </row>
    <row r="2083">
      <c r="A2083" s="30" t="s">
        <v>9682</v>
      </c>
      <c r="B2083" s="37"/>
      <c r="C2083" s="44" t="s">
        <v>9683</v>
      </c>
      <c r="D2083" s="33"/>
      <c r="E2083" s="34">
        <v>5.0</v>
      </c>
      <c r="F2083" s="35"/>
      <c r="G2083" s="36" t="s">
        <v>9684</v>
      </c>
      <c r="H2083" s="21" t="b">
        <v>0</v>
      </c>
      <c r="I2083" s="16" t="b">
        <v>0</v>
      </c>
      <c r="J2083" s="16" t="b">
        <v>0</v>
      </c>
      <c r="K2083" s="16" t="b">
        <v>0</v>
      </c>
      <c r="L2083" s="23" t="b">
        <v>1</v>
      </c>
      <c r="M2083" s="18" t="s">
        <v>9685</v>
      </c>
      <c r="N2083" s="37"/>
      <c r="O2083" s="38"/>
      <c r="P2083" s="21" t="b">
        <v>0</v>
      </c>
      <c r="Q2083" s="16" t="b">
        <v>0</v>
      </c>
      <c r="R2083" s="23" t="b">
        <v>1</v>
      </c>
      <c r="X2083" s="39"/>
      <c r="AI2083" s="41"/>
      <c r="AJ2083" s="27" t="b">
        <v>0</v>
      </c>
      <c r="AK2083" s="27" t="b">
        <v>0</v>
      </c>
      <c r="AL2083" s="27" t="b">
        <v>0</v>
      </c>
      <c r="AM2083" s="27" t="b">
        <v>0</v>
      </c>
      <c r="AN2083" s="27" t="b">
        <v>0</v>
      </c>
      <c r="AO2083" s="28" t="b">
        <v>0</v>
      </c>
      <c r="AP2083" s="27" t="b">
        <v>0</v>
      </c>
      <c r="AQ2083" s="27" t="b">
        <v>0</v>
      </c>
      <c r="AR2083" s="27" t="b">
        <v>0</v>
      </c>
      <c r="AS2083" s="27" t="b">
        <v>0</v>
      </c>
      <c r="AT2083" s="27" t="b">
        <v>0</v>
      </c>
      <c r="AU2083" s="27" t="b">
        <v>0</v>
      </c>
      <c r="AV2083" s="27" t="b">
        <v>0</v>
      </c>
      <c r="AW2083" s="27" t="b">
        <v>0</v>
      </c>
      <c r="AX2083" s="27" t="b">
        <v>0</v>
      </c>
      <c r="AY2083" s="27" t="b">
        <v>0</v>
      </c>
      <c r="AZ2083" s="29"/>
    </row>
    <row r="2084">
      <c r="A2084" s="9" t="s">
        <v>9686</v>
      </c>
      <c r="B2084" s="42" t="s">
        <v>9687</v>
      </c>
      <c r="C2084" s="48" t="s">
        <v>9688</v>
      </c>
      <c r="E2084" s="12">
        <v>2.0</v>
      </c>
      <c r="F2084" s="10"/>
      <c r="G2084" s="14" t="s">
        <v>9689</v>
      </c>
      <c r="H2084" s="15" t="b">
        <v>1</v>
      </c>
      <c r="I2084" s="16" t="b">
        <v>0</v>
      </c>
      <c r="J2084" s="16" t="b">
        <v>0</v>
      </c>
      <c r="K2084" s="16" t="b">
        <v>0</v>
      </c>
      <c r="L2084" s="17" t="b">
        <v>0</v>
      </c>
      <c r="M2084" s="18" t="s">
        <v>9690</v>
      </c>
      <c r="O2084" s="40"/>
      <c r="P2084" s="15" t="b">
        <v>1</v>
      </c>
      <c r="Q2084" s="16" t="b">
        <v>0</v>
      </c>
      <c r="R2084" s="23" t="b">
        <v>1</v>
      </c>
      <c r="X2084" s="39"/>
      <c r="AI2084" s="41"/>
      <c r="AO2084" s="40"/>
    </row>
    <row r="2085">
      <c r="A2085" s="9" t="s">
        <v>9691</v>
      </c>
      <c r="B2085" s="42" t="s">
        <v>9692</v>
      </c>
      <c r="C2085" s="48" t="s">
        <v>9693</v>
      </c>
      <c r="D2085" s="50" t="s">
        <v>9694</v>
      </c>
      <c r="E2085" s="12" t="s">
        <v>9695</v>
      </c>
      <c r="F2085" s="10"/>
      <c r="G2085" s="14" t="s">
        <v>9696</v>
      </c>
      <c r="H2085" s="15" t="b">
        <v>1</v>
      </c>
      <c r="I2085" s="16" t="b">
        <v>0</v>
      </c>
      <c r="J2085" s="16" t="b">
        <v>0</v>
      </c>
      <c r="K2085" s="16" t="b">
        <v>0</v>
      </c>
      <c r="L2085" s="17" t="b">
        <v>0</v>
      </c>
      <c r="M2085" s="18" t="s">
        <v>9697</v>
      </c>
      <c r="O2085" s="40"/>
      <c r="P2085" s="15" t="b">
        <v>1</v>
      </c>
      <c r="Q2085" s="16" t="b">
        <v>0</v>
      </c>
      <c r="R2085" s="17" t="b">
        <v>0</v>
      </c>
      <c r="X2085" s="39"/>
      <c r="AI2085" s="41"/>
      <c r="AO2085" s="40"/>
    </row>
    <row r="2086">
      <c r="A2086" s="45" t="s">
        <v>9698</v>
      </c>
      <c r="B2086" s="45"/>
      <c r="C2086" s="55">
        <v>3.55684040448E11</v>
      </c>
      <c r="D2086" s="19"/>
      <c r="E2086" s="34">
        <v>1.0</v>
      </c>
      <c r="F2086" s="45"/>
      <c r="G2086" s="57" t="s">
        <v>9699</v>
      </c>
      <c r="H2086" s="21" t="b">
        <v>0</v>
      </c>
      <c r="I2086" s="22" t="b">
        <v>1</v>
      </c>
      <c r="J2086" s="16" t="b">
        <v>0</v>
      </c>
      <c r="K2086" s="16" t="b">
        <v>0</v>
      </c>
      <c r="L2086" s="17" t="b">
        <v>0</v>
      </c>
      <c r="M2086" s="18"/>
      <c r="O2086" s="40"/>
      <c r="P2086" s="21" t="b">
        <v>0</v>
      </c>
      <c r="Q2086" s="16" t="b">
        <v>0</v>
      </c>
      <c r="R2086" s="17" t="b">
        <v>0</v>
      </c>
      <c r="S2086" s="75" t="b">
        <v>1</v>
      </c>
      <c r="T2086" s="22" t="b">
        <v>1</v>
      </c>
      <c r="U2086" s="22" t="b">
        <v>1</v>
      </c>
      <c r="V2086" s="22" t="b">
        <v>1</v>
      </c>
      <c r="W2086" s="16" t="b">
        <v>0</v>
      </c>
      <c r="X2086" s="21" t="b">
        <v>0</v>
      </c>
      <c r="Y2086" s="22" t="b">
        <v>1</v>
      </c>
      <c r="Z2086" s="16" t="b">
        <v>0</v>
      </c>
      <c r="AA2086" s="22" t="b">
        <v>1</v>
      </c>
      <c r="AB2086" s="16" t="b">
        <v>0</v>
      </c>
      <c r="AC2086" s="16" t="b">
        <v>0</v>
      </c>
      <c r="AD2086" s="16" t="b">
        <v>0</v>
      </c>
      <c r="AE2086" s="16" t="b">
        <v>0</v>
      </c>
      <c r="AF2086" s="16" t="b">
        <v>0</v>
      </c>
      <c r="AG2086" s="16" t="b">
        <v>0</v>
      </c>
      <c r="AH2086" s="19" t="s">
        <v>101</v>
      </c>
      <c r="AI2086" s="25" t="s">
        <v>2086</v>
      </c>
      <c r="AO2086" s="40"/>
    </row>
    <row r="2087">
      <c r="A2087" s="30" t="s">
        <v>9700</v>
      </c>
      <c r="B2087" s="37"/>
      <c r="C2087" s="32"/>
      <c r="D2087" s="33"/>
      <c r="E2087" s="34">
        <v>21.0</v>
      </c>
      <c r="F2087" s="35"/>
      <c r="G2087" s="36" t="s">
        <v>9701</v>
      </c>
      <c r="H2087" s="21" t="b">
        <v>0</v>
      </c>
      <c r="I2087" s="16" t="b">
        <v>0</v>
      </c>
      <c r="J2087" s="16" t="b">
        <v>0</v>
      </c>
      <c r="K2087" s="16" t="b">
        <v>0</v>
      </c>
      <c r="L2087" s="23" t="b">
        <v>1</v>
      </c>
      <c r="M2087" s="18" t="s">
        <v>9702</v>
      </c>
      <c r="N2087" s="37"/>
      <c r="O2087" s="38"/>
      <c r="P2087" s="15" t="b">
        <v>1</v>
      </c>
      <c r="Q2087" s="22" t="b">
        <v>1</v>
      </c>
      <c r="R2087" s="23" t="b">
        <v>1</v>
      </c>
      <c r="X2087" s="39"/>
      <c r="AI2087" s="41"/>
      <c r="AJ2087" s="27" t="b">
        <v>0</v>
      </c>
      <c r="AK2087" s="27" t="b">
        <v>0</v>
      </c>
      <c r="AL2087" s="27" t="b">
        <v>0</v>
      </c>
      <c r="AM2087" s="27" t="b">
        <v>0</v>
      </c>
      <c r="AN2087" s="27" t="b">
        <v>0</v>
      </c>
      <c r="AO2087" s="28" t="b">
        <v>0</v>
      </c>
      <c r="AP2087" s="27" t="b">
        <v>0</v>
      </c>
      <c r="AQ2087" s="27" t="b">
        <v>0</v>
      </c>
      <c r="AR2087" s="27" t="b">
        <v>0</v>
      </c>
      <c r="AS2087" s="27" t="b">
        <v>0</v>
      </c>
      <c r="AT2087" s="27" t="b">
        <v>0</v>
      </c>
      <c r="AU2087" s="27" t="b">
        <v>0</v>
      </c>
      <c r="AV2087" s="27" t="b">
        <v>0</v>
      </c>
      <c r="AW2087" s="27" t="b">
        <v>0</v>
      </c>
      <c r="AX2087" s="27" t="b">
        <v>0</v>
      </c>
      <c r="AY2087" s="27" t="b">
        <v>0</v>
      </c>
      <c r="AZ2087" s="29"/>
    </row>
    <row r="2088">
      <c r="A2088" s="45" t="s">
        <v>9703</v>
      </c>
      <c r="B2088" s="37"/>
      <c r="C2088" s="32">
        <v>9.23446490491E11</v>
      </c>
      <c r="D2088" s="33"/>
      <c r="E2088" s="46">
        <v>4.0</v>
      </c>
      <c r="F2088" s="29"/>
      <c r="G2088" s="47" t="s">
        <v>9704</v>
      </c>
      <c r="H2088" s="21" t="b">
        <v>0</v>
      </c>
      <c r="I2088" s="16" t="b">
        <v>0</v>
      </c>
      <c r="J2088" s="16" t="b">
        <v>0</v>
      </c>
      <c r="K2088" s="22" t="b">
        <v>1</v>
      </c>
      <c r="L2088" s="17" t="b">
        <v>0</v>
      </c>
      <c r="M2088" s="18"/>
      <c r="N2088" s="37" t="s">
        <v>9705</v>
      </c>
      <c r="O2088" s="38" t="s">
        <v>9706</v>
      </c>
      <c r="P2088" s="26" t="b">
        <v>0</v>
      </c>
      <c r="Q2088" s="27" t="b">
        <v>0</v>
      </c>
      <c r="R2088" s="28" t="b">
        <v>0</v>
      </c>
      <c r="X2088" s="39"/>
      <c r="AI2088" s="41"/>
      <c r="AJ2088" s="27" t="b">
        <v>0</v>
      </c>
      <c r="AK2088" s="27" t="b">
        <v>0</v>
      </c>
      <c r="AL2088" s="27" t="b">
        <v>0</v>
      </c>
      <c r="AM2088" s="27" t="b">
        <v>0</v>
      </c>
      <c r="AN2088" s="27" t="b">
        <v>0</v>
      </c>
      <c r="AO2088" s="28" t="b">
        <v>0</v>
      </c>
      <c r="AP2088" s="27" t="b">
        <v>0</v>
      </c>
      <c r="AQ2088" s="27" t="b">
        <v>0</v>
      </c>
      <c r="AR2088" s="27" t="b">
        <v>0</v>
      </c>
      <c r="AS2088" s="27" t="b">
        <v>0</v>
      </c>
      <c r="AT2088" s="27" t="b">
        <v>0</v>
      </c>
      <c r="AU2088" s="27" t="b">
        <v>0</v>
      </c>
      <c r="AV2088" s="27" t="b">
        <v>0</v>
      </c>
      <c r="AW2088" s="27" t="b">
        <v>0</v>
      </c>
      <c r="AX2088" s="27" t="b">
        <v>0</v>
      </c>
      <c r="AY2088" s="27" t="b">
        <v>0</v>
      </c>
      <c r="AZ2088" s="29"/>
    </row>
    <row r="2089">
      <c r="A2089" s="9" t="s">
        <v>9707</v>
      </c>
      <c r="B2089" s="10"/>
      <c r="C2089" s="48" t="s">
        <v>9708</v>
      </c>
      <c r="E2089" s="12">
        <v>1.0</v>
      </c>
      <c r="F2089" s="13" t="s">
        <v>9709</v>
      </c>
      <c r="G2089" s="14" t="s">
        <v>9710</v>
      </c>
      <c r="H2089" s="15" t="b">
        <v>1</v>
      </c>
      <c r="I2089" s="16" t="b">
        <v>0</v>
      </c>
      <c r="J2089" s="16" t="b">
        <v>0</v>
      </c>
      <c r="K2089" s="16" t="b">
        <v>0</v>
      </c>
      <c r="L2089" s="17" t="b">
        <v>0</v>
      </c>
      <c r="M2089" s="18" t="s">
        <v>9711</v>
      </c>
      <c r="O2089" s="40"/>
      <c r="P2089" s="15" t="b">
        <v>1</v>
      </c>
      <c r="Q2089" s="16" t="b">
        <v>0</v>
      </c>
      <c r="R2089" s="17" t="b">
        <v>0</v>
      </c>
      <c r="X2089" s="39"/>
      <c r="AI2089" s="41"/>
      <c r="AO2089" s="40"/>
    </row>
    <row r="2090">
      <c r="A2090" s="9" t="s">
        <v>9707</v>
      </c>
      <c r="B2090" s="10"/>
      <c r="C2090" s="48" t="s">
        <v>9708</v>
      </c>
      <c r="E2090" s="12">
        <v>1.0</v>
      </c>
      <c r="F2090" s="13" t="s">
        <v>9709</v>
      </c>
      <c r="G2090" s="14" t="s">
        <v>9712</v>
      </c>
      <c r="H2090" s="15" t="b">
        <v>1</v>
      </c>
      <c r="I2090" s="16" t="b">
        <v>0</v>
      </c>
      <c r="J2090" s="16" t="b">
        <v>0</v>
      </c>
      <c r="K2090" s="16" t="b">
        <v>0</v>
      </c>
      <c r="L2090" s="17" t="b">
        <v>0</v>
      </c>
      <c r="M2090" s="18" t="s">
        <v>9713</v>
      </c>
      <c r="O2090" s="40"/>
      <c r="P2090" s="15" t="b">
        <v>1</v>
      </c>
      <c r="Q2090" s="16" t="b">
        <v>0</v>
      </c>
      <c r="R2090" s="17" t="b">
        <v>0</v>
      </c>
      <c r="X2090" s="39"/>
      <c r="AI2090" s="41"/>
      <c r="AO2090" s="40"/>
    </row>
    <row r="2091">
      <c r="A2091" s="30" t="s">
        <v>9714</v>
      </c>
      <c r="B2091" s="37"/>
      <c r="C2091" s="44" t="s">
        <v>9715</v>
      </c>
      <c r="D2091" s="33"/>
      <c r="E2091" s="34">
        <v>1000.0</v>
      </c>
      <c r="F2091" s="35"/>
      <c r="G2091" s="36" t="s">
        <v>9716</v>
      </c>
      <c r="H2091" s="21" t="b">
        <v>0</v>
      </c>
      <c r="I2091" s="16" t="b">
        <v>0</v>
      </c>
      <c r="J2091" s="16" t="b">
        <v>0</v>
      </c>
      <c r="K2091" s="16" t="b">
        <v>0</v>
      </c>
      <c r="L2091" s="23" t="b">
        <v>1</v>
      </c>
      <c r="M2091" s="18" t="s">
        <v>9717</v>
      </c>
      <c r="N2091" s="37"/>
      <c r="O2091" s="38"/>
      <c r="P2091" s="21" t="b">
        <v>0</v>
      </c>
      <c r="Q2091" s="16" t="b">
        <v>0</v>
      </c>
      <c r="R2091" s="17" t="b">
        <v>0</v>
      </c>
      <c r="X2091" s="39"/>
      <c r="AI2091" s="41"/>
      <c r="AJ2091" s="27" t="b">
        <v>0</v>
      </c>
      <c r="AK2091" s="27" t="b">
        <v>0</v>
      </c>
      <c r="AL2091" s="27" t="b">
        <v>0</v>
      </c>
      <c r="AM2091" s="27" t="b">
        <v>0</v>
      </c>
      <c r="AN2091" s="27" t="b">
        <v>0</v>
      </c>
      <c r="AO2091" s="28" t="b">
        <v>0</v>
      </c>
      <c r="AP2091" s="27" t="b">
        <v>0</v>
      </c>
      <c r="AQ2091" s="27" t="b">
        <v>0</v>
      </c>
      <c r="AR2091" s="27" t="b">
        <v>0</v>
      </c>
      <c r="AS2091" s="27" t="b">
        <v>0</v>
      </c>
      <c r="AT2091" s="27" t="b">
        <v>0</v>
      </c>
      <c r="AU2091" s="27" t="b">
        <v>0</v>
      </c>
      <c r="AV2091" s="27" t="b">
        <v>0</v>
      </c>
      <c r="AW2091" s="27" t="b">
        <v>0</v>
      </c>
      <c r="AX2091" s="27" t="b">
        <v>0</v>
      </c>
      <c r="AY2091" s="27" t="b">
        <v>0</v>
      </c>
      <c r="AZ2091" s="29"/>
    </row>
    <row r="2092">
      <c r="A2092" s="30" t="s">
        <v>9718</v>
      </c>
      <c r="B2092" s="37"/>
      <c r="C2092" s="44" t="s">
        <v>9719</v>
      </c>
      <c r="D2092" s="33"/>
      <c r="E2092" s="34">
        <v>2.0</v>
      </c>
      <c r="F2092" s="35"/>
      <c r="G2092" s="36" t="s">
        <v>1418</v>
      </c>
      <c r="H2092" s="21" t="b">
        <v>0</v>
      </c>
      <c r="I2092" s="16" t="b">
        <v>0</v>
      </c>
      <c r="J2092" s="16" t="b">
        <v>0</v>
      </c>
      <c r="K2092" s="16" t="b">
        <v>0</v>
      </c>
      <c r="L2092" s="23" t="b">
        <v>1</v>
      </c>
      <c r="M2092" s="18" t="s">
        <v>9720</v>
      </c>
      <c r="N2092" s="37"/>
      <c r="O2092" s="38"/>
      <c r="P2092" s="15" t="b">
        <v>1</v>
      </c>
      <c r="Q2092" s="22" t="b">
        <v>1</v>
      </c>
      <c r="R2092" s="23" t="b">
        <v>1</v>
      </c>
      <c r="X2092" s="39"/>
      <c r="AI2092" s="41"/>
      <c r="AJ2092" s="27" t="b">
        <v>0</v>
      </c>
      <c r="AK2092" s="27" t="b">
        <v>0</v>
      </c>
      <c r="AL2092" s="27" t="b">
        <v>0</v>
      </c>
      <c r="AM2092" s="27" t="b">
        <v>0</v>
      </c>
      <c r="AN2092" s="27" t="b">
        <v>0</v>
      </c>
      <c r="AO2092" s="28" t="b">
        <v>0</v>
      </c>
      <c r="AP2092" s="27" t="b">
        <v>0</v>
      </c>
      <c r="AQ2092" s="27" t="b">
        <v>0</v>
      </c>
      <c r="AR2092" s="27" t="b">
        <v>0</v>
      </c>
      <c r="AS2092" s="27" t="b">
        <v>0</v>
      </c>
      <c r="AT2092" s="27" t="b">
        <v>0</v>
      </c>
      <c r="AU2092" s="27" t="b">
        <v>0</v>
      </c>
      <c r="AV2092" s="27" t="b">
        <v>0</v>
      </c>
      <c r="AW2092" s="27" t="b">
        <v>0</v>
      </c>
      <c r="AX2092" s="27" t="b">
        <v>0</v>
      </c>
      <c r="AY2092" s="27" t="b">
        <v>0</v>
      </c>
      <c r="AZ2092" s="29"/>
    </row>
    <row r="2093">
      <c r="A2093" s="45" t="s">
        <v>9721</v>
      </c>
      <c r="B2093" s="45" t="s">
        <v>9722</v>
      </c>
      <c r="C2093" s="55" t="s">
        <v>9723</v>
      </c>
      <c r="D2093" s="56" t="s">
        <v>9724</v>
      </c>
      <c r="E2093" s="34">
        <v>20.0</v>
      </c>
      <c r="F2093" s="45"/>
      <c r="G2093" s="57" t="s">
        <v>9725</v>
      </c>
      <c r="H2093" s="21" t="b">
        <v>0</v>
      </c>
      <c r="I2093" s="22" t="b">
        <v>1</v>
      </c>
      <c r="J2093" s="16" t="b">
        <v>0</v>
      </c>
      <c r="K2093" s="16" t="b">
        <v>0</v>
      </c>
      <c r="L2093" s="17" t="b">
        <v>0</v>
      </c>
      <c r="M2093" s="18"/>
      <c r="O2093" s="40"/>
      <c r="P2093" s="15" t="b">
        <v>1</v>
      </c>
      <c r="Q2093" s="22" t="b">
        <v>1</v>
      </c>
      <c r="R2093" s="23" t="b">
        <v>1</v>
      </c>
      <c r="S2093" s="74" t="b">
        <v>0</v>
      </c>
      <c r="T2093" s="22" t="b">
        <v>1</v>
      </c>
      <c r="U2093" s="22" t="b">
        <v>1</v>
      </c>
      <c r="V2093" s="22" t="b">
        <v>1</v>
      </c>
      <c r="W2093" s="16" t="b">
        <v>0</v>
      </c>
      <c r="X2093" s="15" t="b">
        <v>1</v>
      </c>
      <c r="Y2093" s="16" t="b">
        <v>0</v>
      </c>
      <c r="Z2093" s="16" t="b">
        <v>0</v>
      </c>
      <c r="AA2093" s="16" t="b">
        <v>0</v>
      </c>
      <c r="AB2093" s="16" t="b">
        <v>0</v>
      </c>
      <c r="AC2093" s="16" t="b">
        <v>0</v>
      </c>
      <c r="AD2093" s="16" t="b">
        <v>0</v>
      </c>
      <c r="AE2093" s="16" t="b">
        <v>0</v>
      </c>
      <c r="AF2093" s="16" t="b">
        <v>0</v>
      </c>
      <c r="AG2093" s="16" t="b">
        <v>0</v>
      </c>
      <c r="AH2093" s="19" t="s">
        <v>101</v>
      </c>
      <c r="AI2093" s="25" t="s">
        <v>9726</v>
      </c>
      <c r="AO2093" s="40"/>
    </row>
    <row r="2094">
      <c r="A2094" s="45" t="s">
        <v>9727</v>
      </c>
      <c r="B2094" s="45" t="s">
        <v>9728</v>
      </c>
      <c r="C2094" s="55" t="s">
        <v>9729</v>
      </c>
      <c r="D2094" s="19"/>
      <c r="E2094" s="34">
        <v>7.0</v>
      </c>
      <c r="F2094" s="56" t="s">
        <v>9730</v>
      </c>
      <c r="G2094" s="57" t="s">
        <v>9731</v>
      </c>
      <c r="H2094" s="21" t="b">
        <v>0</v>
      </c>
      <c r="I2094" s="22" t="b">
        <v>1</v>
      </c>
      <c r="J2094" s="16" t="b">
        <v>0</v>
      </c>
      <c r="K2094" s="16" t="b">
        <v>0</v>
      </c>
      <c r="L2094" s="17" t="b">
        <v>0</v>
      </c>
      <c r="M2094" s="18"/>
      <c r="O2094" s="40"/>
      <c r="P2094" s="21" t="b">
        <v>0</v>
      </c>
      <c r="Q2094" s="16" t="b">
        <v>0</v>
      </c>
      <c r="R2094" s="17" t="b">
        <v>0</v>
      </c>
      <c r="S2094" s="74" t="b">
        <v>0</v>
      </c>
      <c r="T2094" s="16" t="b">
        <v>0</v>
      </c>
      <c r="U2094" s="22" t="b">
        <v>1</v>
      </c>
      <c r="V2094" s="16" t="b">
        <v>0</v>
      </c>
      <c r="W2094" s="16" t="b">
        <v>0</v>
      </c>
      <c r="X2094" s="15" t="b">
        <v>1</v>
      </c>
      <c r="Y2094" s="16" t="b">
        <v>0</v>
      </c>
      <c r="Z2094" s="16" t="b">
        <v>0</v>
      </c>
      <c r="AA2094" s="16" t="b">
        <v>0</v>
      </c>
      <c r="AB2094" s="16" t="b">
        <v>0</v>
      </c>
      <c r="AC2094" s="16" t="b">
        <v>0</v>
      </c>
      <c r="AD2094" s="16" t="b">
        <v>0</v>
      </c>
      <c r="AE2094" s="16" t="b">
        <v>0</v>
      </c>
      <c r="AF2094" s="16" t="b">
        <v>0</v>
      </c>
      <c r="AG2094" s="16" t="b">
        <v>0</v>
      </c>
      <c r="AH2094" s="19" t="s">
        <v>101</v>
      </c>
      <c r="AI2094" s="25" t="s">
        <v>9732</v>
      </c>
      <c r="AO2094" s="40"/>
    </row>
    <row r="2095">
      <c r="A2095" s="30" t="s">
        <v>9733</v>
      </c>
      <c r="B2095" s="37"/>
      <c r="C2095" s="44" t="s">
        <v>9734</v>
      </c>
      <c r="D2095" s="33"/>
      <c r="E2095" s="60"/>
      <c r="F2095" s="35"/>
      <c r="G2095" s="36" t="s">
        <v>1711</v>
      </c>
      <c r="H2095" s="21" t="b">
        <v>0</v>
      </c>
      <c r="I2095" s="16" t="b">
        <v>0</v>
      </c>
      <c r="J2095" s="16" t="b">
        <v>0</v>
      </c>
      <c r="K2095" s="16" t="b">
        <v>0</v>
      </c>
      <c r="L2095" s="23" t="b">
        <v>1</v>
      </c>
      <c r="M2095" s="18" t="s">
        <v>9735</v>
      </c>
      <c r="N2095" s="37"/>
      <c r="O2095" s="38"/>
      <c r="P2095" s="21" t="b">
        <v>0</v>
      </c>
      <c r="Q2095" s="22" t="b">
        <v>1</v>
      </c>
      <c r="R2095" s="17" t="b">
        <v>0</v>
      </c>
      <c r="X2095" s="39"/>
      <c r="AI2095" s="41"/>
      <c r="AJ2095" s="27" t="b">
        <v>0</v>
      </c>
      <c r="AK2095" s="27" t="b">
        <v>0</v>
      </c>
      <c r="AL2095" s="27" t="b">
        <v>0</v>
      </c>
      <c r="AM2095" s="27" t="b">
        <v>0</v>
      </c>
      <c r="AN2095" s="27" t="b">
        <v>0</v>
      </c>
      <c r="AO2095" s="28" t="b">
        <v>0</v>
      </c>
      <c r="AP2095" s="27" t="b">
        <v>0</v>
      </c>
      <c r="AQ2095" s="27" t="b">
        <v>0</v>
      </c>
      <c r="AR2095" s="27" t="b">
        <v>0</v>
      </c>
      <c r="AS2095" s="27" t="b">
        <v>0</v>
      </c>
      <c r="AT2095" s="27" t="b">
        <v>0</v>
      </c>
      <c r="AU2095" s="27" t="b">
        <v>0</v>
      </c>
      <c r="AV2095" s="27" t="b">
        <v>0</v>
      </c>
      <c r="AW2095" s="27" t="b">
        <v>0</v>
      </c>
      <c r="AX2095" s="27" t="b">
        <v>0</v>
      </c>
      <c r="AY2095" s="27" t="b">
        <v>0</v>
      </c>
      <c r="AZ2095" s="29"/>
    </row>
    <row r="2096">
      <c r="A2096" s="45" t="s">
        <v>9736</v>
      </c>
      <c r="B2096" s="37" t="s">
        <v>9737</v>
      </c>
      <c r="C2096" s="32" t="s">
        <v>9738</v>
      </c>
      <c r="D2096" s="33" t="s">
        <v>9739</v>
      </c>
      <c r="E2096" s="46">
        <v>4.0</v>
      </c>
      <c r="F2096" s="29" t="s">
        <v>8544</v>
      </c>
      <c r="G2096" s="47" t="s">
        <v>9740</v>
      </c>
      <c r="H2096" s="21" t="b">
        <v>0</v>
      </c>
      <c r="I2096" s="16" t="b">
        <v>0</v>
      </c>
      <c r="J2096" s="16" t="b">
        <v>0</v>
      </c>
      <c r="K2096" s="22" t="b">
        <v>1</v>
      </c>
      <c r="L2096" s="17" t="b">
        <v>0</v>
      </c>
      <c r="M2096" s="18"/>
      <c r="N2096" s="37" t="s">
        <v>9741</v>
      </c>
      <c r="O2096" s="38" t="s">
        <v>9742</v>
      </c>
      <c r="P2096" s="26" t="b">
        <v>0</v>
      </c>
      <c r="Q2096" s="27" t="b">
        <v>0</v>
      </c>
      <c r="R2096" s="28" t="b">
        <v>0</v>
      </c>
      <c r="X2096" s="39"/>
      <c r="AI2096" s="41"/>
      <c r="AJ2096" s="27" t="b">
        <v>0</v>
      </c>
      <c r="AK2096" s="27" t="b">
        <v>0</v>
      </c>
      <c r="AL2096" s="27" t="b">
        <v>0</v>
      </c>
      <c r="AM2096" s="27" t="b">
        <v>0</v>
      </c>
      <c r="AN2096" s="27" t="b">
        <v>0</v>
      </c>
      <c r="AO2096" s="28" t="b">
        <v>0</v>
      </c>
      <c r="AP2096" s="27" t="b">
        <v>0</v>
      </c>
      <c r="AQ2096" s="27" t="b">
        <v>0</v>
      </c>
      <c r="AR2096" s="27" t="b">
        <v>0</v>
      </c>
      <c r="AS2096" s="27" t="b">
        <v>0</v>
      </c>
      <c r="AT2096" s="27" t="b">
        <v>0</v>
      </c>
      <c r="AU2096" s="27" t="b">
        <v>0</v>
      </c>
      <c r="AV2096" s="27" t="b">
        <v>0</v>
      </c>
      <c r="AW2096" s="27" t="b">
        <v>0</v>
      </c>
      <c r="AX2096" s="27" t="b">
        <v>0</v>
      </c>
      <c r="AY2096" s="27" t="b">
        <v>0</v>
      </c>
      <c r="AZ2096" s="29"/>
    </row>
    <row r="2097">
      <c r="A2097" s="45" t="s">
        <v>9743</v>
      </c>
      <c r="B2097" s="37"/>
      <c r="C2097" s="32"/>
      <c r="D2097" s="33" t="s">
        <v>9744</v>
      </c>
      <c r="E2097" s="46">
        <v>1.0</v>
      </c>
      <c r="F2097" s="29" t="s">
        <v>9745</v>
      </c>
      <c r="G2097" s="47" t="s">
        <v>9746</v>
      </c>
      <c r="H2097" s="21" t="b">
        <v>0</v>
      </c>
      <c r="I2097" s="16" t="b">
        <v>0</v>
      </c>
      <c r="J2097" s="16" t="b">
        <v>0</v>
      </c>
      <c r="K2097" s="22" t="b">
        <v>1</v>
      </c>
      <c r="L2097" s="17" t="b">
        <v>0</v>
      </c>
      <c r="M2097" s="18"/>
      <c r="N2097" s="37" t="s">
        <v>9745</v>
      </c>
      <c r="O2097" s="38" t="s">
        <v>9747</v>
      </c>
      <c r="P2097" s="26" t="b">
        <v>0</v>
      </c>
      <c r="Q2097" s="27" t="b">
        <v>0</v>
      </c>
      <c r="R2097" s="28" t="b">
        <v>0</v>
      </c>
      <c r="X2097" s="39"/>
      <c r="AI2097" s="41"/>
      <c r="AJ2097" s="27" t="b">
        <v>0</v>
      </c>
      <c r="AK2097" s="27" t="b">
        <v>0</v>
      </c>
      <c r="AL2097" s="27" t="b">
        <v>0</v>
      </c>
      <c r="AM2097" s="27" t="b">
        <v>0</v>
      </c>
      <c r="AN2097" s="27" t="b">
        <v>0</v>
      </c>
      <c r="AO2097" s="28" t="b">
        <v>0</v>
      </c>
      <c r="AP2097" s="27" t="b">
        <v>0</v>
      </c>
      <c r="AQ2097" s="27" t="b">
        <v>0</v>
      </c>
      <c r="AR2097" s="27" t="b">
        <v>0</v>
      </c>
      <c r="AS2097" s="27" t="b">
        <v>0</v>
      </c>
      <c r="AT2097" s="27" t="b">
        <v>0</v>
      </c>
      <c r="AU2097" s="27" t="b">
        <v>0</v>
      </c>
      <c r="AV2097" s="27" t="b">
        <v>0</v>
      </c>
      <c r="AW2097" s="27" t="b">
        <v>0</v>
      </c>
      <c r="AX2097" s="27" t="b">
        <v>0</v>
      </c>
      <c r="AY2097" s="27" t="b">
        <v>0</v>
      </c>
      <c r="AZ2097" s="29"/>
    </row>
    <row r="2098">
      <c r="A2098" s="45" t="s">
        <v>9748</v>
      </c>
      <c r="B2098" s="45"/>
      <c r="C2098" s="55">
        <v>6.6816156818E10</v>
      </c>
      <c r="D2098" s="19"/>
      <c r="E2098" s="34">
        <v>10.0</v>
      </c>
      <c r="F2098" s="56" t="s">
        <v>237</v>
      </c>
      <c r="G2098" s="57" t="s">
        <v>9749</v>
      </c>
      <c r="H2098" s="21" t="b">
        <v>0</v>
      </c>
      <c r="I2098" s="22" t="b">
        <v>1</v>
      </c>
      <c r="J2098" s="16" t="b">
        <v>0</v>
      </c>
      <c r="K2098" s="16" t="b">
        <v>0</v>
      </c>
      <c r="L2098" s="17" t="b">
        <v>0</v>
      </c>
      <c r="M2098" s="18"/>
      <c r="O2098" s="40"/>
      <c r="P2098" s="21" t="b">
        <v>0</v>
      </c>
      <c r="Q2098" s="16" t="b">
        <v>0</v>
      </c>
      <c r="R2098" s="17" t="b">
        <v>0</v>
      </c>
      <c r="S2098" s="75" t="b">
        <v>1</v>
      </c>
      <c r="T2098" s="22" t="b">
        <v>1</v>
      </c>
      <c r="U2098" s="16" t="b">
        <v>0</v>
      </c>
      <c r="V2098" s="16" t="b">
        <v>0</v>
      </c>
      <c r="W2098" s="16" t="b">
        <v>0</v>
      </c>
      <c r="X2098" s="21" t="b">
        <v>0</v>
      </c>
      <c r="Y2098" s="22" t="b">
        <v>1</v>
      </c>
      <c r="Z2098" s="16" t="b">
        <v>0</v>
      </c>
      <c r="AA2098" s="16" t="b">
        <v>0</v>
      </c>
      <c r="AB2098" s="16" t="b">
        <v>0</v>
      </c>
      <c r="AC2098" s="16" t="b">
        <v>0</v>
      </c>
      <c r="AD2098" s="22" t="b">
        <v>1</v>
      </c>
      <c r="AE2098" s="22" t="b">
        <v>1</v>
      </c>
      <c r="AF2098" s="16" t="b">
        <v>0</v>
      </c>
      <c r="AG2098" s="22" t="b">
        <v>1</v>
      </c>
      <c r="AH2098" s="19" t="s">
        <v>101</v>
      </c>
      <c r="AI2098" s="25" t="s">
        <v>6312</v>
      </c>
      <c r="AO2098" s="40"/>
    </row>
    <row r="2099">
      <c r="A2099" s="30" t="s">
        <v>9750</v>
      </c>
      <c r="B2099" s="31" t="s">
        <v>9751</v>
      </c>
      <c r="C2099" s="32"/>
      <c r="D2099" s="33"/>
      <c r="E2099" s="34">
        <v>2.0</v>
      </c>
      <c r="F2099" s="35"/>
      <c r="G2099" s="36" t="s">
        <v>9752</v>
      </c>
      <c r="H2099" s="21" t="b">
        <v>0</v>
      </c>
      <c r="I2099" s="16" t="b">
        <v>0</v>
      </c>
      <c r="J2099" s="16" t="b">
        <v>0</v>
      </c>
      <c r="K2099" s="16" t="b">
        <v>0</v>
      </c>
      <c r="L2099" s="23" t="b">
        <v>1</v>
      </c>
      <c r="M2099" s="18" t="s">
        <v>9753</v>
      </c>
      <c r="N2099" s="37"/>
      <c r="O2099" s="38"/>
      <c r="P2099" s="21" t="b">
        <v>0</v>
      </c>
      <c r="Q2099" s="16" t="b">
        <v>0</v>
      </c>
      <c r="R2099" s="23" t="b">
        <v>1</v>
      </c>
      <c r="X2099" s="39"/>
      <c r="AI2099" s="41"/>
      <c r="AJ2099" s="27" t="b">
        <v>0</v>
      </c>
      <c r="AK2099" s="27" t="b">
        <v>0</v>
      </c>
      <c r="AL2099" s="27" t="b">
        <v>0</v>
      </c>
      <c r="AM2099" s="27" t="b">
        <v>0</v>
      </c>
      <c r="AN2099" s="27" t="b">
        <v>0</v>
      </c>
      <c r="AO2099" s="28" t="b">
        <v>0</v>
      </c>
      <c r="AP2099" s="27" t="b">
        <v>0</v>
      </c>
      <c r="AQ2099" s="27" t="b">
        <v>0</v>
      </c>
      <c r="AR2099" s="27" t="b">
        <v>0</v>
      </c>
      <c r="AS2099" s="27" t="b">
        <v>0</v>
      </c>
      <c r="AT2099" s="27" t="b">
        <v>0</v>
      </c>
      <c r="AU2099" s="27" t="b">
        <v>0</v>
      </c>
      <c r="AV2099" s="27" t="b">
        <v>0</v>
      </c>
      <c r="AW2099" s="27" t="b">
        <v>0</v>
      </c>
      <c r="AX2099" s="27" t="b">
        <v>0</v>
      </c>
      <c r="AY2099" s="27" t="b">
        <v>0</v>
      </c>
      <c r="AZ2099" s="29"/>
    </row>
    <row r="2100">
      <c r="A2100" s="30" t="s">
        <v>9754</v>
      </c>
      <c r="B2100" s="37"/>
      <c r="C2100" s="44" t="s">
        <v>9755</v>
      </c>
      <c r="D2100" s="33"/>
      <c r="E2100" s="60"/>
      <c r="F2100" s="35"/>
      <c r="G2100" s="36"/>
      <c r="H2100" s="21" t="b">
        <v>0</v>
      </c>
      <c r="I2100" s="16" t="b">
        <v>0</v>
      </c>
      <c r="J2100" s="16" t="b">
        <v>0</v>
      </c>
      <c r="K2100" s="16" t="b">
        <v>0</v>
      </c>
      <c r="L2100" s="23" t="b">
        <v>1</v>
      </c>
      <c r="M2100" s="18" t="s">
        <v>9756</v>
      </c>
      <c r="N2100" s="37"/>
      <c r="O2100" s="38"/>
      <c r="P2100" s="21" t="b">
        <v>0</v>
      </c>
      <c r="Q2100" s="16" t="b">
        <v>0</v>
      </c>
      <c r="R2100" s="23" t="b">
        <v>1</v>
      </c>
      <c r="X2100" s="39"/>
      <c r="AI2100" s="41"/>
      <c r="AJ2100" s="27" t="b">
        <v>0</v>
      </c>
      <c r="AK2100" s="27" t="b">
        <v>0</v>
      </c>
      <c r="AL2100" s="27" t="b">
        <v>0</v>
      </c>
      <c r="AM2100" s="27" t="b">
        <v>0</v>
      </c>
      <c r="AN2100" s="27" t="b">
        <v>0</v>
      </c>
      <c r="AO2100" s="28" t="b">
        <v>0</v>
      </c>
      <c r="AP2100" s="27" t="b">
        <v>0</v>
      </c>
      <c r="AQ2100" s="27" t="b">
        <v>0</v>
      </c>
      <c r="AR2100" s="27" t="b">
        <v>0</v>
      </c>
      <c r="AS2100" s="27" t="b">
        <v>0</v>
      </c>
      <c r="AT2100" s="27" t="b">
        <v>0</v>
      </c>
      <c r="AU2100" s="27" t="b">
        <v>0</v>
      </c>
      <c r="AV2100" s="27" t="b">
        <v>0</v>
      </c>
      <c r="AW2100" s="27" t="b">
        <v>0</v>
      </c>
      <c r="AX2100" s="27" t="b">
        <v>0</v>
      </c>
      <c r="AY2100" s="27" t="b">
        <v>0</v>
      </c>
      <c r="AZ2100" s="29"/>
    </row>
    <row r="2101">
      <c r="A2101" s="30" t="s">
        <v>9757</v>
      </c>
      <c r="B2101" s="37"/>
      <c r="C2101" s="44" t="s">
        <v>9758</v>
      </c>
      <c r="D2101" s="33"/>
      <c r="E2101" s="34" t="s">
        <v>7957</v>
      </c>
      <c r="F2101" s="35"/>
      <c r="G2101" s="36" t="s">
        <v>9759</v>
      </c>
      <c r="H2101" s="21" t="b">
        <v>0</v>
      </c>
      <c r="I2101" s="16" t="b">
        <v>0</v>
      </c>
      <c r="J2101" s="16" t="b">
        <v>0</v>
      </c>
      <c r="K2101" s="16" t="b">
        <v>0</v>
      </c>
      <c r="L2101" s="23" t="b">
        <v>1</v>
      </c>
      <c r="M2101" s="18" t="s">
        <v>9760</v>
      </c>
      <c r="N2101" s="37"/>
      <c r="O2101" s="38"/>
      <c r="P2101" s="21" t="b">
        <v>0</v>
      </c>
      <c r="Q2101" s="16" t="b">
        <v>0</v>
      </c>
      <c r="R2101" s="23" t="b">
        <v>1</v>
      </c>
      <c r="X2101" s="39"/>
      <c r="AI2101" s="41"/>
      <c r="AJ2101" s="27" t="b">
        <v>0</v>
      </c>
      <c r="AK2101" s="27" t="b">
        <v>0</v>
      </c>
      <c r="AL2101" s="27" t="b">
        <v>0</v>
      </c>
      <c r="AM2101" s="27" t="b">
        <v>0</v>
      </c>
      <c r="AN2101" s="27" t="b">
        <v>0</v>
      </c>
      <c r="AO2101" s="28" t="b">
        <v>0</v>
      </c>
      <c r="AP2101" s="27" t="b">
        <v>0</v>
      </c>
      <c r="AQ2101" s="27" t="b">
        <v>0</v>
      </c>
      <c r="AR2101" s="27" t="b">
        <v>0</v>
      </c>
      <c r="AS2101" s="27" t="b">
        <v>0</v>
      </c>
      <c r="AT2101" s="27" t="b">
        <v>0</v>
      </c>
      <c r="AU2101" s="27" t="b">
        <v>0</v>
      </c>
      <c r="AV2101" s="27" t="b">
        <v>0</v>
      </c>
      <c r="AW2101" s="27" t="b">
        <v>0</v>
      </c>
      <c r="AX2101" s="27" t="b">
        <v>0</v>
      </c>
      <c r="AY2101" s="27" t="b">
        <v>0</v>
      </c>
      <c r="AZ2101" s="29"/>
    </row>
    <row r="2102">
      <c r="A2102" s="9" t="s">
        <v>9761</v>
      </c>
      <c r="B2102" s="42" t="s">
        <v>9762</v>
      </c>
      <c r="C2102" s="48" t="s">
        <v>9763</v>
      </c>
      <c r="D2102" s="50" t="s">
        <v>9764</v>
      </c>
      <c r="E2102" s="12">
        <v>4.0</v>
      </c>
      <c r="F2102" s="13" t="s">
        <v>9765</v>
      </c>
      <c r="G2102" s="14" t="s">
        <v>1761</v>
      </c>
      <c r="H2102" s="15" t="b">
        <v>1</v>
      </c>
      <c r="I2102" s="16" t="b">
        <v>0</v>
      </c>
      <c r="J2102" s="16" t="b">
        <v>0</v>
      </c>
      <c r="K2102" s="16" t="b">
        <v>0</v>
      </c>
      <c r="L2102" s="17" t="b">
        <v>0</v>
      </c>
      <c r="M2102" s="18" t="s">
        <v>9766</v>
      </c>
      <c r="N2102" s="19"/>
      <c r="O2102" s="20"/>
      <c r="P2102" s="21" t="b">
        <v>0</v>
      </c>
      <c r="Q2102" s="22" t="b">
        <v>1</v>
      </c>
      <c r="R2102" s="17" t="b">
        <v>0</v>
      </c>
      <c r="S2102" s="74"/>
      <c r="T2102" s="16"/>
      <c r="U2102" s="16"/>
      <c r="V2102" s="16"/>
      <c r="W2102" s="16"/>
      <c r="X2102" s="21"/>
      <c r="Y2102" s="16"/>
      <c r="Z2102" s="16"/>
      <c r="AA2102" s="16"/>
      <c r="AB2102" s="16"/>
      <c r="AC2102" s="16"/>
      <c r="AD2102" s="16"/>
      <c r="AE2102" s="16"/>
      <c r="AF2102" s="16"/>
      <c r="AG2102" s="16"/>
      <c r="AH2102" s="19"/>
      <c r="AI2102" s="25"/>
      <c r="AJ2102" s="27"/>
      <c r="AK2102" s="27"/>
      <c r="AL2102" s="27"/>
      <c r="AM2102" s="27"/>
      <c r="AN2102" s="27"/>
      <c r="AO2102" s="28"/>
      <c r="AP2102" s="27"/>
      <c r="AQ2102" s="27"/>
      <c r="AR2102" s="27"/>
      <c r="AS2102" s="27"/>
      <c r="AT2102" s="27"/>
      <c r="AU2102" s="27"/>
      <c r="AV2102" s="27"/>
      <c r="AW2102" s="27"/>
      <c r="AX2102" s="27"/>
      <c r="AY2102" s="27"/>
      <c r="AZ2102" s="29"/>
    </row>
    <row r="2103">
      <c r="A2103" s="45" t="s">
        <v>9767</v>
      </c>
      <c r="B2103" s="45"/>
      <c r="C2103" s="55">
        <v>9.19920134848E11</v>
      </c>
      <c r="D2103" s="56" t="s">
        <v>9768</v>
      </c>
      <c r="E2103" s="34">
        <v>10.0</v>
      </c>
      <c r="F2103" s="45"/>
      <c r="G2103" s="57" t="s">
        <v>9769</v>
      </c>
      <c r="H2103" s="21" t="b">
        <v>0</v>
      </c>
      <c r="I2103" s="22" t="b">
        <v>1</v>
      </c>
      <c r="J2103" s="16" t="b">
        <v>0</v>
      </c>
      <c r="K2103" s="16" t="b">
        <v>0</v>
      </c>
      <c r="L2103" s="17" t="b">
        <v>0</v>
      </c>
      <c r="M2103" s="18"/>
      <c r="O2103" s="40"/>
      <c r="P2103" s="21" t="b">
        <v>0</v>
      </c>
      <c r="Q2103" s="16" t="b">
        <v>0</v>
      </c>
      <c r="R2103" s="23" t="b">
        <v>1</v>
      </c>
      <c r="S2103" s="74" t="b">
        <v>0</v>
      </c>
      <c r="T2103" s="22" t="b">
        <v>1</v>
      </c>
      <c r="U2103" s="22" t="b">
        <v>1</v>
      </c>
      <c r="V2103" s="16" t="b">
        <v>0</v>
      </c>
      <c r="W2103" s="16" t="b">
        <v>0</v>
      </c>
      <c r="X2103" s="21" t="b">
        <v>0</v>
      </c>
      <c r="Y2103" s="16" t="b">
        <v>0</v>
      </c>
      <c r="Z2103" s="16" t="b">
        <v>0</v>
      </c>
      <c r="AA2103" s="16" t="b">
        <v>0</v>
      </c>
      <c r="AB2103" s="16" t="b">
        <v>0</v>
      </c>
      <c r="AC2103" s="16" t="b">
        <v>0</v>
      </c>
      <c r="AD2103" s="16" t="b">
        <v>0</v>
      </c>
      <c r="AE2103" s="16" t="b">
        <v>0</v>
      </c>
      <c r="AF2103" s="16" t="b">
        <v>0</v>
      </c>
      <c r="AG2103" s="16" t="b">
        <v>0</v>
      </c>
      <c r="AH2103" s="76" t="s">
        <v>203</v>
      </c>
      <c r="AI2103" s="25" t="s">
        <v>9770</v>
      </c>
      <c r="AO2103" s="40"/>
    </row>
    <row r="2104">
      <c r="A2104" s="30" t="s">
        <v>9771</v>
      </c>
      <c r="B2104" s="37"/>
      <c r="C2104" s="44" t="s">
        <v>9772</v>
      </c>
      <c r="D2104" s="54" t="s">
        <v>9773</v>
      </c>
      <c r="E2104" s="34">
        <v>10.0</v>
      </c>
      <c r="F2104" s="35"/>
      <c r="G2104" s="36" t="s">
        <v>9774</v>
      </c>
      <c r="H2104" s="21" t="b">
        <v>0</v>
      </c>
      <c r="I2104" s="16" t="b">
        <v>0</v>
      </c>
      <c r="J2104" s="16" t="b">
        <v>0</v>
      </c>
      <c r="K2104" s="16" t="b">
        <v>0</v>
      </c>
      <c r="L2104" s="23" t="b">
        <v>1</v>
      </c>
      <c r="M2104" s="18" t="s">
        <v>9775</v>
      </c>
      <c r="N2104" s="37"/>
      <c r="O2104" s="38"/>
      <c r="P2104" s="15" t="b">
        <v>1</v>
      </c>
      <c r="Q2104" s="22" t="b">
        <v>1</v>
      </c>
      <c r="R2104" s="23" t="b">
        <v>1</v>
      </c>
      <c r="X2104" s="39"/>
      <c r="AI2104" s="41"/>
      <c r="AJ2104" s="27" t="b">
        <v>0</v>
      </c>
      <c r="AK2104" s="27" t="b">
        <v>0</v>
      </c>
      <c r="AL2104" s="27" t="b">
        <v>0</v>
      </c>
      <c r="AM2104" s="27" t="b">
        <v>0</v>
      </c>
      <c r="AN2104" s="27" t="b">
        <v>0</v>
      </c>
      <c r="AO2104" s="28" t="b">
        <v>0</v>
      </c>
      <c r="AP2104" s="27" t="b">
        <v>0</v>
      </c>
      <c r="AQ2104" s="27" t="b">
        <v>0</v>
      </c>
      <c r="AR2104" s="27" t="b">
        <v>0</v>
      </c>
      <c r="AS2104" s="27" t="b">
        <v>0</v>
      </c>
      <c r="AT2104" s="27" t="b">
        <v>0</v>
      </c>
      <c r="AU2104" s="27" t="b">
        <v>0</v>
      </c>
      <c r="AV2104" s="27" t="b">
        <v>0</v>
      </c>
      <c r="AW2104" s="27" t="b">
        <v>0</v>
      </c>
      <c r="AX2104" s="27" t="b">
        <v>0</v>
      </c>
      <c r="AY2104" s="27" t="b">
        <v>0</v>
      </c>
      <c r="AZ2104" s="29"/>
    </row>
    <row r="2105">
      <c r="A2105" s="9" t="s">
        <v>9776</v>
      </c>
      <c r="B2105" s="42" t="s">
        <v>9777</v>
      </c>
      <c r="C2105" s="48" t="s">
        <v>9778</v>
      </c>
      <c r="E2105" s="12">
        <v>10.0</v>
      </c>
      <c r="F2105" s="10"/>
      <c r="G2105" s="14" t="s">
        <v>9779</v>
      </c>
      <c r="H2105" s="15" t="b">
        <v>1</v>
      </c>
      <c r="I2105" s="16" t="b">
        <v>0</v>
      </c>
      <c r="J2105" s="16" t="b">
        <v>0</v>
      </c>
      <c r="K2105" s="16" t="b">
        <v>0</v>
      </c>
      <c r="L2105" s="17" t="b">
        <v>0</v>
      </c>
      <c r="M2105" s="18" t="s">
        <v>9780</v>
      </c>
      <c r="N2105" s="19"/>
      <c r="O2105" s="20"/>
      <c r="P2105" s="15" t="b">
        <v>1</v>
      </c>
      <c r="Q2105" s="22" t="b">
        <v>1</v>
      </c>
      <c r="R2105" s="23" t="b">
        <v>1</v>
      </c>
      <c r="S2105" s="74"/>
      <c r="T2105" s="16"/>
      <c r="U2105" s="16"/>
      <c r="V2105" s="16"/>
      <c r="W2105" s="16"/>
      <c r="X2105" s="21"/>
      <c r="Y2105" s="16"/>
      <c r="Z2105" s="16"/>
      <c r="AA2105" s="16"/>
      <c r="AB2105" s="16"/>
      <c r="AC2105" s="16"/>
      <c r="AD2105" s="16"/>
      <c r="AE2105" s="16"/>
      <c r="AF2105" s="16"/>
      <c r="AG2105" s="16"/>
      <c r="AH2105" s="19"/>
      <c r="AI2105" s="25"/>
      <c r="AJ2105" s="27"/>
      <c r="AK2105" s="27"/>
      <c r="AL2105" s="27"/>
      <c r="AM2105" s="27"/>
      <c r="AN2105" s="27"/>
      <c r="AO2105" s="28"/>
      <c r="AP2105" s="27"/>
      <c r="AQ2105" s="27"/>
      <c r="AR2105" s="27"/>
      <c r="AS2105" s="27"/>
      <c r="AT2105" s="27"/>
      <c r="AU2105" s="27"/>
      <c r="AV2105" s="27"/>
      <c r="AW2105" s="27"/>
      <c r="AX2105" s="27"/>
      <c r="AY2105" s="27"/>
      <c r="AZ2105" s="29"/>
    </row>
    <row r="2106">
      <c r="A2106" s="9" t="s">
        <v>9781</v>
      </c>
      <c r="B2106" s="42" t="s">
        <v>9782</v>
      </c>
      <c r="C2106" s="48" t="s">
        <v>9783</v>
      </c>
      <c r="D2106" s="50" t="s">
        <v>9784</v>
      </c>
      <c r="E2106" s="12">
        <v>10.0</v>
      </c>
      <c r="F2106" s="13" t="s">
        <v>9785</v>
      </c>
      <c r="G2106" s="14" t="s">
        <v>9786</v>
      </c>
      <c r="H2106" s="15" t="b">
        <v>1</v>
      </c>
      <c r="I2106" s="16" t="b">
        <v>0</v>
      </c>
      <c r="J2106" s="16" t="b">
        <v>0</v>
      </c>
      <c r="K2106" s="16" t="b">
        <v>0</v>
      </c>
      <c r="L2106" s="17" t="b">
        <v>0</v>
      </c>
      <c r="M2106" s="18" t="s">
        <v>9787</v>
      </c>
      <c r="O2106" s="40"/>
      <c r="P2106" s="21" t="b">
        <v>0</v>
      </c>
      <c r="Q2106" s="16" t="b">
        <v>0</v>
      </c>
      <c r="R2106" s="17" t="b">
        <v>0</v>
      </c>
      <c r="X2106" s="39"/>
      <c r="AI2106" s="41"/>
      <c r="AO2106" s="40"/>
    </row>
    <row r="2107">
      <c r="A2107" s="30" t="s">
        <v>9788</v>
      </c>
      <c r="B2107" s="37"/>
      <c r="C2107" s="44" t="s">
        <v>9789</v>
      </c>
      <c r="D2107" s="33"/>
      <c r="E2107" s="60"/>
      <c r="F2107" s="35"/>
      <c r="G2107" s="36"/>
      <c r="H2107" s="21" t="b">
        <v>0</v>
      </c>
      <c r="I2107" s="16" t="b">
        <v>0</v>
      </c>
      <c r="J2107" s="16" t="b">
        <v>0</v>
      </c>
      <c r="K2107" s="16" t="b">
        <v>0</v>
      </c>
      <c r="L2107" s="23" t="b">
        <v>1</v>
      </c>
      <c r="M2107" s="18" t="s">
        <v>331</v>
      </c>
      <c r="N2107" s="37"/>
      <c r="O2107" s="38"/>
      <c r="P2107" s="21" t="b">
        <v>0</v>
      </c>
      <c r="Q2107" s="16" t="b">
        <v>0</v>
      </c>
      <c r="R2107" s="23" t="b">
        <v>1</v>
      </c>
      <c r="X2107" s="39"/>
      <c r="AI2107" s="41"/>
      <c r="AJ2107" s="27" t="b">
        <v>0</v>
      </c>
      <c r="AK2107" s="27" t="b">
        <v>0</v>
      </c>
      <c r="AL2107" s="27" t="b">
        <v>0</v>
      </c>
      <c r="AM2107" s="27" t="b">
        <v>0</v>
      </c>
      <c r="AN2107" s="27" t="b">
        <v>0</v>
      </c>
      <c r="AO2107" s="28" t="b">
        <v>0</v>
      </c>
      <c r="AP2107" s="27" t="b">
        <v>0</v>
      </c>
      <c r="AQ2107" s="27" t="b">
        <v>0</v>
      </c>
      <c r="AR2107" s="27" t="b">
        <v>0</v>
      </c>
      <c r="AS2107" s="27" t="b">
        <v>0</v>
      </c>
      <c r="AT2107" s="27" t="b">
        <v>0</v>
      </c>
      <c r="AU2107" s="27" t="b">
        <v>0</v>
      </c>
      <c r="AV2107" s="27" t="b">
        <v>0</v>
      </c>
      <c r="AW2107" s="27" t="b">
        <v>0</v>
      </c>
      <c r="AX2107" s="27" t="b">
        <v>0</v>
      </c>
      <c r="AY2107" s="27" t="b">
        <v>0</v>
      </c>
      <c r="AZ2107" s="29"/>
    </row>
    <row r="2108">
      <c r="A2108" s="9" t="s">
        <v>9790</v>
      </c>
      <c r="B2108" s="42" t="s">
        <v>9791</v>
      </c>
      <c r="C2108" s="48" t="s">
        <v>9792</v>
      </c>
      <c r="D2108" s="50" t="s">
        <v>9793</v>
      </c>
      <c r="E2108" s="12">
        <v>5.0</v>
      </c>
      <c r="F2108" s="10"/>
      <c r="G2108" s="14" t="s">
        <v>9794</v>
      </c>
      <c r="H2108" s="15" t="b">
        <v>1</v>
      </c>
      <c r="I2108" s="16" t="b">
        <v>0</v>
      </c>
      <c r="J2108" s="16" t="b">
        <v>0</v>
      </c>
      <c r="K2108" s="16" t="b">
        <v>0</v>
      </c>
      <c r="L2108" s="17" t="b">
        <v>0</v>
      </c>
      <c r="M2108" s="18" t="s">
        <v>9795</v>
      </c>
      <c r="O2108" s="40"/>
      <c r="P2108" s="21" t="b">
        <v>0</v>
      </c>
      <c r="Q2108" s="16" t="b">
        <v>0</v>
      </c>
      <c r="R2108" s="23" t="b">
        <v>1</v>
      </c>
      <c r="X2108" s="39"/>
      <c r="AI2108" s="41"/>
      <c r="AO2108" s="40"/>
    </row>
    <row r="2109">
      <c r="A2109" s="45" t="s">
        <v>9796</v>
      </c>
      <c r="B2109" s="37" t="s">
        <v>9797</v>
      </c>
      <c r="C2109" s="32" t="s">
        <v>9798</v>
      </c>
      <c r="D2109" s="29"/>
      <c r="E2109" s="46">
        <v>4.0</v>
      </c>
      <c r="F2109" s="37" t="s">
        <v>9799</v>
      </c>
      <c r="G2109" s="47" t="s">
        <v>9800</v>
      </c>
      <c r="H2109" s="21" t="b">
        <v>0</v>
      </c>
      <c r="I2109" s="16" t="b">
        <v>0</v>
      </c>
      <c r="J2109" s="22" t="b">
        <v>1</v>
      </c>
      <c r="K2109" s="16" t="b">
        <v>0</v>
      </c>
      <c r="L2109" s="17" t="b">
        <v>0</v>
      </c>
      <c r="M2109" s="18"/>
      <c r="O2109" s="40"/>
      <c r="P2109" s="26" t="b">
        <v>0</v>
      </c>
      <c r="Q2109" s="27" t="b">
        <v>0</v>
      </c>
      <c r="R2109" s="28" t="b">
        <v>0</v>
      </c>
      <c r="X2109" s="39"/>
      <c r="AI2109" s="41"/>
      <c r="AJ2109" s="63" t="b">
        <v>1</v>
      </c>
      <c r="AK2109" s="27" t="b">
        <v>0</v>
      </c>
      <c r="AL2109" s="27" t="b">
        <v>0</v>
      </c>
      <c r="AM2109" s="27" t="b">
        <v>0</v>
      </c>
      <c r="AN2109" s="27" t="b">
        <v>0</v>
      </c>
      <c r="AO2109" s="28" t="b">
        <v>0</v>
      </c>
      <c r="AP2109" s="63" t="b">
        <v>1</v>
      </c>
      <c r="AQ2109" s="27" t="b">
        <v>0</v>
      </c>
      <c r="AR2109" s="27" t="b">
        <v>0</v>
      </c>
      <c r="AS2109" s="27" t="b">
        <v>0</v>
      </c>
      <c r="AT2109" s="27" t="b">
        <v>0</v>
      </c>
      <c r="AU2109" s="27" t="b">
        <v>0</v>
      </c>
      <c r="AV2109" s="27" t="b">
        <v>0</v>
      </c>
      <c r="AW2109" s="27" t="b">
        <v>0</v>
      </c>
      <c r="AX2109" s="27" t="b">
        <v>0</v>
      </c>
      <c r="AY2109" s="63" t="b">
        <v>1</v>
      </c>
      <c r="AZ2109" s="29" t="s">
        <v>101</v>
      </c>
    </row>
    <row r="2110">
      <c r="A2110" s="9" t="s">
        <v>9801</v>
      </c>
      <c r="B2110" s="42" t="s">
        <v>9802</v>
      </c>
      <c r="C2110" s="11"/>
      <c r="E2110" s="12">
        <v>30.0</v>
      </c>
      <c r="F2110" s="13" t="s">
        <v>9803</v>
      </c>
      <c r="G2110" s="14" t="s">
        <v>9804</v>
      </c>
      <c r="H2110" s="15" t="b">
        <v>1</v>
      </c>
      <c r="I2110" s="16" t="b">
        <v>0</v>
      </c>
      <c r="J2110" s="16" t="b">
        <v>0</v>
      </c>
      <c r="K2110" s="16" t="b">
        <v>0</v>
      </c>
      <c r="L2110" s="17" t="b">
        <v>0</v>
      </c>
      <c r="M2110" s="18" t="s">
        <v>9805</v>
      </c>
      <c r="O2110" s="40"/>
      <c r="P2110" s="15" t="b">
        <v>1</v>
      </c>
      <c r="Q2110" s="16" t="b">
        <v>0</v>
      </c>
      <c r="R2110" s="17" t="b">
        <v>0</v>
      </c>
      <c r="X2110" s="39"/>
      <c r="AI2110" s="41"/>
      <c r="AO2110" s="40"/>
    </row>
    <row r="2111">
      <c r="A2111" s="30" t="s">
        <v>9806</v>
      </c>
      <c r="B2111" s="37"/>
      <c r="C2111" s="44" t="s">
        <v>9807</v>
      </c>
      <c r="D2111" s="33"/>
      <c r="E2111" s="34">
        <v>30.0</v>
      </c>
      <c r="F2111" s="35"/>
      <c r="G2111" s="36" t="s">
        <v>9808</v>
      </c>
      <c r="H2111" s="21" t="b">
        <v>0</v>
      </c>
      <c r="I2111" s="16" t="b">
        <v>0</v>
      </c>
      <c r="J2111" s="16" t="b">
        <v>0</v>
      </c>
      <c r="K2111" s="16" t="b">
        <v>0</v>
      </c>
      <c r="L2111" s="23" t="b">
        <v>1</v>
      </c>
      <c r="M2111" s="18" t="s">
        <v>9809</v>
      </c>
      <c r="N2111" s="37"/>
      <c r="O2111" s="38"/>
      <c r="P2111" s="15" t="b">
        <v>1</v>
      </c>
      <c r="Q2111" s="22" t="b">
        <v>1</v>
      </c>
      <c r="R2111" s="17" t="b">
        <v>0</v>
      </c>
      <c r="X2111" s="39"/>
      <c r="AI2111" s="41"/>
      <c r="AJ2111" s="27" t="b">
        <v>0</v>
      </c>
      <c r="AK2111" s="27" t="b">
        <v>0</v>
      </c>
      <c r="AL2111" s="27" t="b">
        <v>0</v>
      </c>
      <c r="AM2111" s="27" t="b">
        <v>0</v>
      </c>
      <c r="AN2111" s="27" t="b">
        <v>0</v>
      </c>
      <c r="AO2111" s="28" t="b">
        <v>0</v>
      </c>
      <c r="AP2111" s="27" t="b">
        <v>0</v>
      </c>
      <c r="AQ2111" s="27" t="b">
        <v>0</v>
      </c>
      <c r="AR2111" s="27" t="b">
        <v>0</v>
      </c>
      <c r="AS2111" s="27" t="b">
        <v>0</v>
      </c>
      <c r="AT2111" s="27" t="b">
        <v>0</v>
      </c>
      <c r="AU2111" s="27" t="b">
        <v>0</v>
      </c>
      <c r="AV2111" s="27" t="b">
        <v>0</v>
      </c>
      <c r="AW2111" s="27" t="b">
        <v>0</v>
      </c>
      <c r="AX2111" s="27" t="b">
        <v>0</v>
      </c>
      <c r="AY2111" s="27" t="b">
        <v>0</v>
      </c>
      <c r="AZ2111" s="29"/>
    </row>
    <row r="2112">
      <c r="A2112" s="9" t="s">
        <v>9810</v>
      </c>
      <c r="B2112" s="42" t="s">
        <v>9811</v>
      </c>
      <c r="C2112" s="48" t="s">
        <v>9812</v>
      </c>
      <c r="E2112" s="12">
        <v>1.0</v>
      </c>
      <c r="F2112" s="10"/>
      <c r="G2112" s="14" t="s">
        <v>9813</v>
      </c>
      <c r="H2112" s="15" t="b">
        <v>1</v>
      </c>
      <c r="I2112" s="16" t="b">
        <v>0</v>
      </c>
      <c r="J2112" s="16" t="b">
        <v>0</v>
      </c>
      <c r="K2112" s="16" t="b">
        <v>0</v>
      </c>
      <c r="L2112" s="17" t="b">
        <v>0</v>
      </c>
      <c r="M2112" s="18" t="s">
        <v>9814</v>
      </c>
      <c r="N2112" s="19"/>
      <c r="O2112" s="20"/>
      <c r="P2112" s="15" t="b">
        <v>1</v>
      </c>
      <c r="Q2112" s="22" t="b">
        <v>1</v>
      </c>
      <c r="R2112" s="17" t="b">
        <v>0</v>
      </c>
      <c r="S2112" s="74"/>
      <c r="T2112" s="16"/>
      <c r="U2112" s="16"/>
      <c r="V2112" s="16"/>
      <c r="W2112" s="16"/>
      <c r="X2112" s="21"/>
      <c r="Y2112" s="16"/>
      <c r="Z2112" s="16"/>
      <c r="AA2112" s="16"/>
      <c r="AB2112" s="16"/>
      <c r="AC2112" s="16"/>
      <c r="AD2112" s="16"/>
      <c r="AE2112" s="16"/>
      <c r="AF2112" s="16"/>
      <c r="AG2112" s="16"/>
      <c r="AH2112" s="19"/>
      <c r="AI2112" s="25"/>
      <c r="AJ2112" s="27"/>
      <c r="AK2112" s="27"/>
      <c r="AL2112" s="27"/>
      <c r="AM2112" s="27"/>
      <c r="AN2112" s="27"/>
      <c r="AO2112" s="28"/>
      <c r="AP2112" s="27"/>
      <c r="AQ2112" s="27"/>
      <c r="AR2112" s="27"/>
      <c r="AS2112" s="27"/>
      <c r="AT2112" s="27"/>
      <c r="AU2112" s="27"/>
      <c r="AV2112" s="27"/>
      <c r="AW2112" s="27"/>
      <c r="AX2112" s="27"/>
      <c r="AY2112" s="27"/>
      <c r="AZ2112" s="29"/>
    </row>
    <row r="2113">
      <c r="A2113" s="9" t="s">
        <v>9815</v>
      </c>
      <c r="B2113" s="42" t="s">
        <v>9816</v>
      </c>
      <c r="C2113" s="11"/>
      <c r="E2113" s="12">
        <v>6.0</v>
      </c>
      <c r="F2113" s="13" t="s">
        <v>9817</v>
      </c>
      <c r="G2113" s="14" t="s">
        <v>9818</v>
      </c>
      <c r="H2113" s="15" t="b">
        <v>1</v>
      </c>
      <c r="I2113" s="16" t="b">
        <v>0</v>
      </c>
      <c r="J2113" s="16" t="b">
        <v>0</v>
      </c>
      <c r="K2113" s="16" t="b">
        <v>0</v>
      </c>
      <c r="L2113" s="17" t="b">
        <v>0</v>
      </c>
      <c r="M2113" s="18" t="s">
        <v>9819</v>
      </c>
      <c r="N2113" s="19"/>
      <c r="O2113" s="20"/>
      <c r="P2113" s="15" t="b">
        <v>1</v>
      </c>
      <c r="Q2113" s="22" t="b">
        <v>1</v>
      </c>
      <c r="R2113" s="23" t="b">
        <v>1</v>
      </c>
      <c r="S2113" s="74"/>
      <c r="T2113" s="16"/>
      <c r="U2113" s="16"/>
      <c r="V2113" s="16"/>
      <c r="W2113" s="16"/>
      <c r="X2113" s="21"/>
      <c r="Y2113" s="16"/>
      <c r="Z2113" s="16"/>
      <c r="AA2113" s="16"/>
      <c r="AB2113" s="16"/>
      <c r="AC2113" s="16"/>
      <c r="AD2113" s="16"/>
      <c r="AE2113" s="16"/>
      <c r="AF2113" s="16"/>
      <c r="AG2113" s="16"/>
      <c r="AH2113" s="19"/>
      <c r="AI2113" s="25"/>
      <c r="AJ2113" s="27"/>
      <c r="AK2113" s="27"/>
      <c r="AL2113" s="27"/>
      <c r="AM2113" s="27"/>
      <c r="AN2113" s="27"/>
      <c r="AO2113" s="28"/>
      <c r="AP2113" s="27"/>
      <c r="AQ2113" s="27"/>
      <c r="AR2113" s="27"/>
      <c r="AS2113" s="27"/>
      <c r="AT2113" s="27"/>
      <c r="AU2113" s="27"/>
      <c r="AV2113" s="27"/>
      <c r="AW2113" s="27"/>
      <c r="AX2113" s="27"/>
      <c r="AY2113" s="27"/>
      <c r="AZ2113" s="29"/>
    </row>
    <row r="2114">
      <c r="A2114" s="45" t="s">
        <v>9820</v>
      </c>
      <c r="B2114" s="37" t="s">
        <v>9821</v>
      </c>
      <c r="C2114" s="32">
        <v>9.19845712987E11</v>
      </c>
      <c r="D2114" s="33" t="s">
        <v>9822</v>
      </c>
      <c r="E2114" s="46">
        <v>3.0</v>
      </c>
      <c r="F2114" s="29"/>
      <c r="G2114" s="47" t="s">
        <v>9823</v>
      </c>
      <c r="H2114" s="21" t="b">
        <v>0</v>
      </c>
      <c r="I2114" s="16" t="b">
        <v>0</v>
      </c>
      <c r="J2114" s="16" t="b">
        <v>0</v>
      </c>
      <c r="K2114" s="22" t="b">
        <v>1</v>
      </c>
      <c r="L2114" s="17" t="b">
        <v>0</v>
      </c>
      <c r="M2114" s="18"/>
      <c r="N2114" s="37" t="s">
        <v>9824</v>
      </c>
      <c r="O2114" s="38" t="s">
        <v>9825</v>
      </c>
      <c r="P2114" s="26" t="b">
        <v>0</v>
      </c>
      <c r="Q2114" s="27" t="b">
        <v>0</v>
      </c>
      <c r="R2114" s="28" t="b">
        <v>0</v>
      </c>
      <c r="X2114" s="39"/>
      <c r="AI2114" s="41"/>
      <c r="AJ2114" s="27" t="b">
        <v>0</v>
      </c>
      <c r="AK2114" s="27" t="b">
        <v>0</v>
      </c>
      <c r="AL2114" s="27" t="b">
        <v>0</v>
      </c>
      <c r="AM2114" s="27" t="b">
        <v>0</v>
      </c>
      <c r="AN2114" s="27" t="b">
        <v>0</v>
      </c>
      <c r="AO2114" s="28" t="b">
        <v>0</v>
      </c>
      <c r="AP2114" s="27" t="b">
        <v>0</v>
      </c>
      <c r="AQ2114" s="27" t="b">
        <v>0</v>
      </c>
      <c r="AR2114" s="27" t="b">
        <v>0</v>
      </c>
      <c r="AS2114" s="27" t="b">
        <v>0</v>
      </c>
      <c r="AT2114" s="27" t="b">
        <v>0</v>
      </c>
      <c r="AU2114" s="27" t="b">
        <v>0</v>
      </c>
      <c r="AV2114" s="27" t="b">
        <v>0</v>
      </c>
      <c r="AW2114" s="27" t="b">
        <v>0</v>
      </c>
      <c r="AX2114" s="27" t="b">
        <v>0</v>
      </c>
      <c r="AY2114" s="27" t="b">
        <v>0</v>
      </c>
      <c r="AZ2114" s="29"/>
    </row>
    <row r="2115">
      <c r="A2115" s="9" t="s">
        <v>9826</v>
      </c>
      <c r="B2115" s="10"/>
      <c r="C2115" s="11"/>
      <c r="E2115" s="12">
        <v>5.0</v>
      </c>
      <c r="F2115" s="13" t="s">
        <v>9827</v>
      </c>
      <c r="G2115" s="14" t="s">
        <v>9828</v>
      </c>
      <c r="H2115" s="15" t="b">
        <v>1</v>
      </c>
      <c r="I2115" s="16" t="b">
        <v>0</v>
      </c>
      <c r="J2115" s="16" t="b">
        <v>0</v>
      </c>
      <c r="K2115" s="16" t="b">
        <v>0</v>
      </c>
      <c r="L2115" s="17" t="b">
        <v>0</v>
      </c>
      <c r="M2115" s="18" t="s">
        <v>9829</v>
      </c>
      <c r="O2115" s="40"/>
      <c r="P2115" s="15" t="b">
        <v>1</v>
      </c>
      <c r="Q2115" s="16" t="b">
        <v>0</v>
      </c>
      <c r="R2115" s="17" t="b">
        <v>0</v>
      </c>
      <c r="X2115" s="39"/>
      <c r="AI2115" s="41"/>
      <c r="AO2115" s="40"/>
    </row>
    <row r="2116">
      <c r="A2116" s="30" t="s">
        <v>9830</v>
      </c>
      <c r="B2116" s="31" t="s">
        <v>9831</v>
      </c>
      <c r="C2116" s="44" t="s">
        <v>9832</v>
      </c>
      <c r="D2116" s="33"/>
      <c r="E2116" s="34">
        <v>30.0</v>
      </c>
      <c r="F2116" s="35"/>
      <c r="G2116" s="36" t="s">
        <v>9833</v>
      </c>
      <c r="H2116" s="21" t="b">
        <v>0</v>
      </c>
      <c r="I2116" s="16" t="b">
        <v>0</v>
      </c>
      <c r="J2116" s="16" t="b">
        <v>0</v>
      </c>
      <c r="K2116" s="16" t="b">
        <v>0</v>
      </c>
      <c r="L2116" s="23" t="b">
        <v>1</v>
      </c>
      <c r="M2116" s="18" t="s">
        <v>9834</v>
      </c>
      <c r="N2116" s="37"/>
      <c r="O2116" s="38"/>
      <c r="P2116" s="15" t="b">
        <v>1</v>
      </c>
      <c r="Q2116" s="16" t="b">
        <v>0</v>
      </c>
      <c r="R2116" s="17" t="b">
        <v>0</v>
      </c>
      <c r="X2116" s="39"/>
      <c r="AI2116" s="41"/>
      <c r="AJ2116" s="27" t="b">
        <v>0</v>
      </c>
      <c r="AK2116" s="27" t="b">
        <v>0</v>
      </c>
      <c r="AL2116" s="27" t="b">
        <v>0</v>
      </c>
      <c r="AM2116" s="27" t="b">
        <v>0</v>
      </c>
      <c r="AN2116" s="27" t="b">
        <v>0</v>
      </c>
      <c r="AO2116" s="28" t="b">
        <v>0</v>
      </c>
      <c r="AP2116" s="27" t="b">
        <v>0</v>
      </c>
      <c r="AQ2116" s="27" t="b">
        <v>0</v>
      </c>
      <c r="AR2116" s="27" t="b">
        <v>0</v>
      </c>
      <c r="AS2116" s="27" t="b">
        <v>0</v>
      </c>
      <c r="AT2116" s="27" t="b">
        <v>0</v>
      </c>
      <c r="AU2116" s="27" t="b">
        <v>0</v>
      </c>
      <c r="AV2116" s="27" t="b">
        <v>0</v>
      </c>
      <c r="AW2116" s="27" t="b">
        <v>0</v>
      </c>
      <c r="AX2116" s="27" t="b">
        <v>0</v>
      </c>
      <c r="AY2116" s="27" t="b">
        <v>0</v>
      </c>
      <c r="AZ2116" s="29"/>
    </row>
    <row r="2117">
      <c r="A2117" s="45" t="s">
        <v>9835</v>
      </c>
      <c r="B2117" s="37"/>
      <c r="C2117" s="32" t="s">
        <v>9836</v>
      </c>
      <c r="D2117" s="29"/>
      <c r="E2117" s="46">
        <v>1.0</v>
      </c>
      <c r="F2117" s="29"/>
      <c r="G2117" s="47" t="s">
        <v>9837</v>
      </c>
      <c r="H2117" s="21" t="b">
        <v>0</v>
      </c>
      <c r="I2117" s="16" t="b">
        <v>0</v>
      </c>
      <c r="J2117" s="22" t="b">
        <v>1</v>
      </c>
      <c r="K2117" s="16" t="b">
        <v>0</v>
      </c>
      <c r="L2117" s="17" t="b">
        <v>0</v>
      </c>
      <c r="M2117" s="18"/>
      <c r="O2117" s="40"/>
      <c r="P2117" s="26" t="b">
        <v>0</v>
      </c>
      <c r="Q2117" s="27" t="b">
        <v>0</v>
      </c>
      <c r="R2117" s="28" t="b">
        <v>0</v>
      </c>
      <c r="X2117" s="39"/>
      <c r="AI2117" s="41"/>
      <c r="AJ2117" s="63" t="b">
        <v>1</v>
      </c>
      <c r="AK2117" s="27" t="b">
        <v>0</v>
      </c>
      <c r="AL2117" s="27" t="b">
        <v>0</v>
      </c>
      <c r="AM2117" s="27" t="b">
        <v>0</v>
      </c>
      <c r="AN2117" s="27" t="b">
        <v>0</v>
      </c>
      <c r="AO2117" s="28" t="b">
        <v>0</v>
      </c>
      <c r="AP2117" s="27" t="b">
        <v>0</v>
      </c>
      <c r="AQ2117" s="63" t="b">
        <v>1</v>
      </c>
      <c r="AR2117" s="63" t="b">
        <v>1</v>
      </c>
      <c r="AS2117" s="27" t="b">
        <v>0</v>
      </c>
      <c r="AT2117" s="27" t="b">
        <v>0</v>
      </c>
      <c r="AU2117" s="27" t="b">
        <v>0</v>
      </c>
      <c r="AV2117" s="27" t="b">
        <v>0</v>
      </c>
      <c r="AW2117" s="27" t="b">
        <v>0</v>
      </c>
      <c r="AX2117" s="27" t="b">
        <v>0</v>
      </c>
      <c r="AY2117" s="27" t="b">
        <v>0</v>
      </c>
      <c r="AZ2117" s="29" t="s">
        <v>101</v>
      </c>
    </row>
    <row r="2118">
      <c r="A2118" s="30" t="s">
        <v>9838</v>
      </c>
      <c r="B2118" s="37"/>
      <c r="C2118" s="44" t="s">
        <v>9839</v>
      </c>
      <c r="D2118" s="33"/>
      <c r="E2118" s="34" t="s">
        <v>9840</v>
      </c>
      <c r="F2118" s="35"/>
      <c r="G2118" s="36" t="s">
        <v>9841</v>
      </c>
      <c r="H2118" s="21" t="b">
        <v>0</v>
      </c>
      <c r="I2118" s="16" t="b">
        <v>0</v>
      </c>
      <c r="J2118" s="16" t="b">
        <v>0</v>
      </c>
      <c r="K2118" s="16" t="b">
        <v>0</v>
      </c>
      <c r="L2118" s="23" t="b">
        <v>1</v>
      </c>
      <c r="M2118" s="18" t="s">
        <v>9842</v>
      </c>
      <c r="N2118" s="37"/>
      <c r="O2118" s="38"/>
      <c r="P2118" s="21" t="b">
        <v>0</v>
      </c>
      <c r="Q2118" s="16" t="b">
        <v>0</v>
      </c>
      <c r="R2118" s="23" t="b">
        <v>1</v>
      </c>
      <c r="X2118" s="39"/>
      <c r="AI2118" s="41"/>
      <c r="AJ2118" s="27" t="b">
        <v>0</v>
      </c>
      <c r="AK2118" s="27" t="b">
        <v>0</v>
      </c>
      <c r="AL2118" s="27" t="b">
        <v>0</v>
      </c>
      <c r="AM2118" s="27" t="b">
        <v>0</v>
      </c>
      <c r="AN2118" s="27" t="b">
        <v>0</v>
      </c>
      <c r="AO2118" s="28" t="b">
        <v>0</v>
      </c>
      <c r="AP2118" s="27" t="b">
        <v>0</v>
      </c>
      <c r="AQ2118" s="27" t="b">
        <v>0</v>
      </c>
      <c r="AR2118" s="27" t="b">
        <v>0</v>
      </c>
      <c r="AS2118" s="27" t="b">
        <v>0</v>
      </c>
      <c r="AT2118" s="27" t="b">
        <v>0</v>
      </c>
      <c r="AU2118" s="27" t="b">
        <v>0</v>
      </c>
      <c r="AV2118" s="27" t="b">
        <v>0</v>
      </c>
      <c r="AW2118" s="27" t="b">
        <v>0</v>
      </c>
      <c r="AX2118" s="27" t="b">
        <v>0</v>
      </c>
      <c r="AY2118" s="27" t="b">
        <v>0</v>
      </c>
      <c r="AZ2118" s="29"/>
    </row>
    <row r="2119">
      <c r="A2119" s="9" t="s">
        <v>9843</v>
      </c>
      <c r="B2119" s="10"/>
      <c r="C2119" s="48" t="s">
        <v>9844</v>
      </c>
      <c r="E2119" s="12">
        <v>15.0</v>
      </c>
      <c r="F2119" s="10"/>
      <c r="G2119" s="14" t="s">
        <v>5815</v>
      </c>
      <c r="H2119" s="15" t="b">
        <v>1</v>
      </c>
      <c r="I2119" s="16" t="b">
        <v>0</v>
      </c>
      <c r="J2119" s="16" t="b">
        <v>0</v>
      </c>
      <c r="K2119" s="16" t="b">
        <v>0</v>
      </c>
      <c r="L2119" s="17" t="b">
        <v>0</v>
      </c>
      <c r="M2119" s="18" t="s">
        <v>6295</v>
      </c>
      <c r="O2119" s="40"/>
      <c r="P2119" s="15" t="b">
        <v>1</v>
      </c>
      <c r="Q2119" s="22" t="b">
        <v>1</v>
      </c>
      <c r="R2119" s="23" t="b">
        <v>1</v>
      </c>
      <c r="X2119" s="39"/>
      <c r="AI2119" s="41"/>
      <c r="AO2119" s="40"/>
    </row>
    <row r="2120">
      <c r="A2120" s="9" t="s">
        <v>9845</v>
      </c>
      <c r="B2120" s="10"/>
      <c r="C2120" s="48" t="s">
        <v>9846</v>
      </c>
      <c r="E2120" s="12">
        <v>8.0</v>
      </c>
      <c r="F2120" s="10"/>
      <c r="G2120" s="14" t="s">
        <v>9847</v>
      </c>
      <c r="H2120" s="15" t="b">
        <v>1</v>
      </c>
      <c r="I2120" s="16" t="b">
        <v>0</v>
      </c>
      <c r="J2120" s="16" t="b">
        <v>0</v>
      </c>
      <c r="K2120" s="16" t="b">
        <v>0</v>
      </c>
      <c r="L2120" s="17" t="b">
        <v>0</v>
      </c>
      <c r="M2120" s="18" t="s">
        <v>844</v>
      </c>
      <c r="O2120" s="40"/>
      <c r="P2120" s="21" t="b">
        <v>0</v>
      </c>
      <c r="Q2120" s="22" t="b">
        <v>1</v>
      </c>
      <c r="R2120" s="17" t="b">
        <v>0</v>
      </c>
      <c r="X2120" s="39"/>
      <c r="AI2120" s="41"/>
      <c r="AO2120" s="40"/>
    </row>
    <row r="2121">
      <c r="A2121" s="9" t="s">
        <v>9848</v>
      </c>
      <c r="B2121" s="42" t="s">
        <v>9849</v>
      </c>
      <c r="C2121" s="48" t="s">
        <v>9850</v>
      </c>
      <c r="D2121" s="50" t="s">
        <v>9851</v>
      </c>
      <c r="E2121" s="12">
        <v>400.0</v>
      </c>
      <c r="F2121" s="10"/>
      <c r="G2121" s="14" t="s">
        <v>9852</v>
      </c>
      <c r="H2121" s="15" t="b">
        <v>1</v>
      </c>
      <c r="I2121" s="16" t="b">
        <v>0</v>
      </c>
      <c r="J2121" s="16" t="b">
        <v>0</v>
      </c>
      <c r="K2121" s="16" t="b">
        <v>0</v>
      </c>
      <c r="L2121" s="17" t="b">
        <v>0</v>
      </c>
      <c r="M2121" s="18" t="s">
        <v>216</v>
      </c>
      <c r="O2121" s="40"/>
      <c r="P2121" s="15" t="b">
        <v>1</v>
      </c>
      <c r="Q2121" s="16" t="b">
        <v>0</v>
      </c>
      <c r="R2121" s="17" t="b">
        <v>0</v>
      </c>
      <c r="X2121" s="39"/>
      <c r="AI2121" s="41"/>
      <c r="AO2121" s="40"/>
    </row>
    <row r="2122">
      <c r="A2122" s="9" t="s">
        <v>9853</v>
      </c>
      <c r="B2122" s="10"/>
      <c r="C2122" s="48" t="s">
        <v>9854</v>
      </c>
      <c r="E2122" s="12">
        <v>2000.0</v>
      </c>
      <c r="F2122" s="13" t="s">
        <v>9855</v>
      </c>
      <c r="G2122" s="14" t="s">
        <v>9856</v>
      </c>
      <c r="H2122" s="15" t="b">
        <v>1</v>
      </c>
      <c r="I2122" s="16" t="b">
        <v>0</v>
      </c>
      <c r="J2122" s="16" t="b">
        <v>0</v>
      </c>
      <c r="K2122" s="16" t="b">
        <v>0</v>
      </c>
      <c r="L2122" s="17" t="b">
        <v>0</v>
      </c>
      <c r="M2122" s="18" t="s">
        <v>9857</v>
      </c>
      <c r="O2122" s="40"/>
      <c r="P2122" s="21" t="b">
        <v>0</v>
      </c>
      <c r="Q2122" s="22" t="b">
        <v>1</v>
      </c>
      <c r="R2122" s="23" t="b">
        <v>1</v>
      </c>
      <c r="X2122" s="39"/>
      <c r="AI2122" s="41"/>
      <c r="AO2122" s="40"/>
    </row>
    <row r="2123">
      <c r="A2123" s="30" t="s">
        <v>9858</v>
      </c>
      <c r="B2123" s="37"/>
      <c r="C2123" s="44" t="s">
        <v>9859</v>
      </c>
      <c r="D2123" s="33"/>
      <c r="E2123" s="34">
        <v>80.0</v>
      </c>
      <c r="F2123" s="35" t="s">
        <v>9860</v>
      </c>
      <c r="G2123" s="36" t="s">
        <v>9861</v>
      </c>
      <c r="H2123" s="21" t="b">
        <v>0</v>
      </c>
      <c r="I2123" s="16" t="b">
        <v>0</v>
      </c>
      <c r="J2123" s="16" t="b">
        <v>0</v>
      </c>
      <c r="K2123" s="16" t="b">
        <v>0</v>
      </c>
      <c r="L2123" s="23" t="b">
        <v>1</v>
      </c>
      <c r="M2123" s="18" t="s">
        <v>9862</v>
      </c>
      <c r="N2123" s="37"/>
      <c r="O2123" s="38"/>
      <c r="P2123" s="21" t="b">
        <v>0</v>
      </c>
      <c r="Q2123" s="16" t="b">
        <v>0</v>
      </c>
      <c r="R2123" s="23" t="b">
        <v>1</v>
      </c>
      <c r="X2123" s="39"/>
      <c r="AI2123" s="41"/>
      <c r="AJ2123" s="27" t="b">
        <v>0</v>
      </c>
      <c r="AK2123" s="27" t="b">
        <v>0</v>
      </c>
      <c r="AL2123" s="27" t="b">
        <v>0</v>
      </c>
      <c r="AM2123" s="27" t="b">
        <v>0</v>
      </c>
      <c r="AN2123" s="27" t="b">
        <v>0</v>
      </c>
      <c r="AO2123" s="28" t="b">
        <v>0</v>
      </c>
      <c r="AP2123" s="27" t="b">
        <v>0</v>
      </c>
      <c r="AQ2123" s="27" t="b">
        <v>0</v>
      </c>
      <c r="AR2123" s="27" t="b">
        <v>0</v>
      </c>
      <c r="AS2123" s="27" t="b">
        <v>0</v>
      </c>
      <c r="AT2123" s="27" t="b">
        <v>0</v>
      </c>
      <c r="AU2123" s="27" t="b">
        <v>0</v>
      </c>
      <c r="AV2123" s="27" t="b">
        <v>0</v>
      </c>
      <c r="AW2123" s="27" t="b">
        <v>0</v>
      </c>
      <c r="AX2123" s="27" t="b">
        <v>0</v>
      </c>
      <c r="AY2123" s="27" t="b">
        <v>0</v>
      </c>
      <c r="AZ2123" s="29"/>
    </row>
    <row r="2124">
      <c r="A2124" s="30" t="s">
        <v>9863</v>
      </c>
      <c r="B2124" s="31" t="s">
        <v>9864</v>
      </c>
      <c r="C2124" s="44" t="s">
        <v>9865</v>
      </c>
      <c r="D2124" s="33"/>
      <c r="E2124" s="34">
        <v>1000.0</v>
      </c>
      <c r="F2124" s="35"/>
      <c r="G2124" s="36" t="s">
        <v>9866</v>
      </c>
      <c r="H2124" s="21" t="b">
        <v>0</v>
      </c>
      <c r="I2124" s="16" t="b">
        <v>0</v>
      </c>
      <c r="J2124" s="16" t="b">
        <v>0</v>
      </c>
      <c r="K2124" s="16" t="b">
        <v>0</v>
      </c>
      <c r="L2124" s="23" t="b">
        <v>1</v>
      </c>
      <c r="M2124" s="18" t="s">
        <v>9867</v>
      </c>
      <c r="N2124" s="37"/>
      <c r="O2124" s="38"/>
      <c r="P2124" s="21" t="b">
        <v>0</v>
      </c>
      <c r="Q2124" s="22" t="b">
        <v>1</v>
      </c>
      <c r="R2124" s="23" t="b">
        <v>1</v>
      </c>
      <c r="X2124" s="39"/>
      <c r="AI2124" s="41"/>
      <c r="AJ2124" s="27" t="b">
        <v>0</v>
      </c>
      <c r="AK2124" s="27" t="b">
        <v>0</v>
      </c>
      <c r="AL2124" s="27" t="b">
        <v>0</v>
      </c>
      <c r="AM2124" s="27" t="b">
        <v>0</v>
      </c>
      <c r="AN2124" s="27" t="b">
        <v>0</v>
      </c>
      <c r="AO2124" s="28" t="b">
        <v>0</v>
      </c>
      <c r="AP2124" s="27" t="b">
        <v>0</v>
      </c>
      <c r="AQ2124" s="27" t="b">
        <v>0</v>
      </c>
      <c r="AR2124" s="27" t="b">
        <v>0</v>
      </c>
      <c r="AS2124" s="27" t="b">
        <v>0</v>
      </c>
      <c r="AT2124" s="27" t="b">
        <v>0</v>
      </c>
      <c r="AU2124" s="27" t="b">
        <v>0</v>
      </c>
      <c r="AV2124" s="27" t="b">
        <v>0</v>
      </c>
      <c r="AW2124" s="27" t="b">
        <v>0</v>
      </c>
      <c r="AX2124" s="27" t="b">
        <v>0</v>
      </c>
      <c r="AY2124" s="27" t="b">
        <v>0</v>
      </c>
      <c r="AZ2124" s="29"/>
    </row>
    <row r="2125">
      <c r="A2125" s="30" t="s">
        <v>9868</v>
      </c>
      <c r="B2125" s="31" t="s">
        <v>9869</v>
      </c>
      <c r="C2125" s="44" t="s">
        <v>9870</v>
      </c>
      <c r="D2125" s="54" t="s">
        <v>9871</v>
      </c>
      <c r="E2125" s="60"/>
      <c r="F2125" s="35"/>
      <c r="G2125" s="36" t="s">
        <v>9872</v>
      </c>
      <c r="H2125" s="21" t="b">
        <v>0</v>
      </c>
      <c r="I2125" s="16" t="b">
        <v>0</v>
      </c>
      <c r="J2125" s="16" t="b">
        <v>0</v>
      </c>
      <c r="K2125" s="16" t="b">
        <v>0</v>
      </c>
      <c r="L2125" s="23" t="b">
        <v>1</v>
      </c>
      <c r="M2125" s="18" t="s">
        <v>7368</v>
      </c>
      <c r="N2125" s="37"/>
      <c r="O2125" s="38"/>
      <c r="P2125" s="15" t="b">
        <v>1</v>
      </c>
      <c r="Q2125" s="22" t="b">
        <v>1</v>
      </c>
      <c r="R2125" s="23" t="b">
        <v>1</v>
      </c>
      <c r="X2125" s="39"/>
      <c r="AI2125" s="41"/>
      <c r="AJ2125" s="27" t="b">
        <v>0</v>
      </c>
      <c r="AK2125" s="27" t="b">
        <v>0</v>
      </c>
      <c r="AL2125" s="27" t="b">
        <v>0</v>
      </c>
      <c r="AM2125" s="27" t="b">
        <v>0</v>
      </c>
      <c r="AN2125" s="27" t="b">
        <v>0</v>
      </c>
      <c r="AO2125" s="28" t="b">
        <v>0</v>
      </c>
      <c r="AP2125" s="27" t="b">
        <v>0</v>
      </c>
      <c r="AQ2125" s="27" t="b">
        <v>0</v>
      </c>
      <c r="AR2125" s="27" t="b">
        <v>0</v>
      </c>
      <c r="AS2125" s="27" t="b">
        <v>0</v>
      </c>
      <c r="AT2125" s="27" t="b">
        <v>0</v>
      </c>
      <c r="AU2125" s="27" t="b">
        <v>0</v>
      </c>
      <c r="AV2125" s="27" t="b">
        <v>0</v>
      </c>
      <c r="AW2125" s="27" t="b">
        <v>0</v>
      </c>
      <c r="AX2125" s="27" t="b">
        <v>0</v>
      </c>
      <c r="AY2125" s="27" t="b">
        <v>0</v>
      </c>
      <c r="AZ2125" s="29"/>
    </row>
    <row r="2126">
      <c r="A2126" s="9" t="s">
        <v>9873</v>
      </c>
      <c r="B2126" s="10"/>
      <c r="C2126" s="48" t="s">
        <v>9874</v>
      </c>
      <c r="E2126" s="12">
        <v>5.0</v>
      </c>
      <c r="F2126" s="13" t="s">
        <v>9875</v>
      </c>
      <c r="G2126" s="14" t="s">
        <v>9876</v>
      </c>
      <c r="H2126" s="15" t="b">
        <v>1</v>
      </c>
      <c r="I2126" s="16" t="b">
        <v>0</v>
      </c>
      <c r="J2126" s="16" t="b">
        <v>0</v>
      </c>
      <c r="K2126" s="16" t="b">
        <v>0</v>
      </c>
      <c r="L2126" s="17" t="b">
        <v>0</v>
      </c>
      <c r="M2126" s="18" t="s">
        <v>9877</v>
      </c>
      <c r="O2126" s="40"/>
      <c r="P2126" s="21" t="b">
        <v>0</v>
      </c>
      <c r="Q2126" s="16" t="b">
        <v>0</v>
      </c>
      <c r="R2126" s="23" t="b">
        <v>1</v>
      </c>
      <c r="X2126" s="39"/>
      <c r="AI2126" s="41"/>
      <c r="AO2126" s="40"/>
    </row>
    <row r="2127">
      <c r="A2127" s="45" t="s">
        <v>9878</v>
      </c>
      <c r="B2127" s="37" t="s">
        <v>9879</v>
      </c>
      <c r="C2127" s="67"/>
      <c r="D2127" s="29"/>
      <c r="E2127" s="46">
        <v>2.0</v>
      </c>
      <c r="F2127" s="29"/>
      <c r="G2127" s="47" t="s">
        <v>9880</v>
      </c>
      <c r="H2127" s="21" t="b">
        <v>0</v>
      </c>
      <c r="I2127" s="16" t="b">
        <v>0</v>
      </c>
      <c r="J2127" s="22" t="b">
        <v>1</v>
      </c>
      <c r="K2127" s="16" t="b">
        <v>0</v>
      </c>
      <c r="L2127" s="17" t="b">
        <v>0</v>
      </c>
      <c r="M2127" s="18"/>
      <c r="O2127" s="40"/>
      <c r="P2127" s="26" t="b">
        <v>0</v>
      </c>
      <c r="Q2127" s="27" t="b">
        <v>0</v>
      </c>
      <c r="R2127" s="28" t="b">
        <v>0</v>
      </c>
      <c r="X2127" s="39"/>
      <c r="AI2127" s="41"/>
      <c r="AJ2127" s="63" t="b">
        <v>1</v>
      </c>
      <c r="AK2127" s="27" t="b">
        <v>0</v>
      </c>
      <c r="AL2127" s="27" t="b">
        <v>0</v>
      </c>
      <c r="AM2127" s="27" t="b">
        <v>0</v>
      </c>
      <c r="AN2127" s="27" t="b">
        <v>0</v>
      </c>
      <c r="AO2127" s="28" t="b">
        <v>0</v>
      </c>
      <c r="AP2127" s="27" t="b">
        <v>0</v>
      </c>
      <c r="AQ2127" s="63" t="b">
        <v>1</v>
      </c>
      <c r="AR2127" s="27" t="b">
        <v>0</v>
      </c>
      <c r="AS2127" s="27" t="b">
        <v>0</v>
      </c>
      <c r="AT2127" s="27" t="b">
        <v>0</v>
      </c>
      <c r="AU2127" s="27" t="b">
        <v>0</v>
      </c>
      <c r="AV2127" s="27" t="b">
        <v>0</v>
      </c>
      <c r="AW2127" s="27" t="b">
        <v>0</v>
      </c>
      <c r="AX2127" s="27" t="b">
        <v>0</v>
      </c>
      <c r="AY2127" s="27" t="b">
        <v>0</v>
      </c>
      <c r="AZ2127" s="29" t="s">
        <v>101</v>
      </c>
    </row>
    <row r="2128">
      <c r="A2128" s="45" t="s">
        <v>9881</v>
      </c>
      <c r="B2128" s="37" t="s">
        <v>9882</v>
      </c>
      <c r="C2128" s="32">
        <v>8.4945084435E10</v>
      </c>
      <c r="D2128" s="33" t="s">
        <v>9883</v>
      </c>
      <c r="E2128" s="46">
        <v>10.0</v>
      </c>
      <c r="F2128" s="33" t="s">
        <v>9884</v>
      </c>
      <c r="G2128" s="47" t="s">
        <v>9885</v>
      </c>
      <c r="H2128" s="21" t="b">
        <v>0</v>
      </c>
      <c r="I2128" s="16" t="b">
        <v>0</v>
      </c>
      <c r="J2128" s="22" t="b">
        <v>1</v>
      </c>
      <c r="K2128" s="16" t="b">
        <v>0</v>
      </c>
      <c r="L2128" s="17" t="b">
        <v>0</v>
      </c>
      <c r="M2128" s="18"/>
      <c r="O2128" s="40"/>
      <c r="P2128" s="66" t="b">
        <v>1</v>
      </c>
      <c r="Q2128" s="63" t="b">
        <v>1</v>
      </c>
      <c r="R2128" s="28" t="b">
        <v>0</v>
      </c>
      <c r="X2128" s="39"/>
      <c r="AI2128" s="41"/>
      <c r="AJ2128" s="27" t="b">
        <v>0</v>
      </c>
      <c r="AK2128" s="63" t="b">
        <v>1</v>
      </c>
      <c r="AL2128" s="63" t="b">
        <v>1</v>
      </c>
      <c r="AM2128" s="27" t="b">
        <v>0</v>
      </c>
      <c r="AN2128" s="27" t="b">
        <v>0</v>
      </c>
      <c r="AO2128" s="28" t="b">
        <v>0</v>
      </c>
      <c r="AP2128" s="63" t="b">
        <v>1</v>
      </c>
      <c r="AQ2128" s="63" t="b">
        <v>1</v>
      </c>
      <c r="AR2128" s="63" t="b">
        <v>1</v>
      </c>
      <c r="AS2128" s="63" t="b">
        <v>1</v>
      </c>
      <c r="AT2128" s="27" t="b">
        <v>0</v>
      </c>
      <c r="AU2128" s="27" t="b">
        <v>0</v>
      </c>
      <c r="AV2128" s="27" t="b">
        <v>0</v>
      </c>
      <c r="AW2128" s="27" t="b">
        <v>0</v>
      </c>
      <c r="AX2128" s="27" t="b">
        <v>0</v>
      </c>
      <c r="AY2128" s="63" t="b">
        <v>1</v>
      </c>
      <c r="AZ2128" s="29" t="s">
        <v>101</v>
      </c>
    </row>
    <row r="2129">
      <c r="A2129" s="45" t="s">
        <v>9886</v>
      </c>
      <c r="B2129" s="37"/>
      <c r="C2129" s="32"/>
      <c r="D2129" s="33" t="s">
        <v>9887</v>
      </c>
      <c r="E2129" s="46">
        <v>1.0</v>
      </c>
      <c r="F2129" s="29"/>
      <c r="G2129" s="47" t="s">
        <v>9888</v>
      </c>
      <c r="H2129" s="21" t="b">
        <v>0</v>
      </c>
      <c r="I2129" s="16" t="b">
        <v>0</v>
      </c>
      <c r="J2129" s="16" t="b">
        <v>0</v>
      </c>
      <c r="K2129" s="22" t="b">
        <v>1</v>
      </c>
      <c r="L2129" s="17" t="b">
        <v>0</v>
      </c>
      <c r="M2129" s="18"/>
      <c r="N2129" s="37" t="s">
        <v>9889</v>
      </c>
      <c r="O2129" s="38" t="s">
        <v>9890</v>
      </c>
      <c r="P2129" s="26" t="b">
        <v>0</v>
      </c>
      <c r="Q2129" s="27" t="b">
        <v>0</v>
      </c>
      <c r="R2129" s="28" t="b">
        <v>0</v>
      </c>
      <c r="X2129" s="39"/>
      <c r="AI2129" s="41"/>
      <c r="AJ2129" s="27" t="b">
        <v>0</v>
      </c>
      <c r="AK2129" s="27" t="b">
        <v>0</v>
      </c>
      <c r="AL2129" s="27" t="b">
        <v>0</v>
      </c>
      <c r="AM2129" s="27" t="b">
        <v>0</v>
      </c>
      <c r="AN2129" s="27" t="b">
        <v>0</v>
      </c>
      <c r="AO2129" s="28" t="b">
        <v>0</v>
      </c>
      <c r="AP2129" s="27" t="b">
        <v>0</v>
      </c>
      <c r="AQ2129" s="27" t="b">
        <v>0</v>
      </c>
      <c r="AR2129" s="27" t="b">
        <v>0</v>
      </c>
      <c r="AS2129" s="27" t="b">
        <v>0</v>
      </c>
      <c r="AT2129" s="27" t="b">
        <v>0</v>
      </c>
      <c r="AU2129" s="27" t="b">
        <v>0</v>
      </c>
      <c r="AV2129" s="27" t="b">
        <v>0</v>
      </c>
      <c r="AW2129" s="27" t="b">
        <v>0</v>
      </c>
      <c r="AX2129" s="27" t="b">
        <v>0</v>
      </c>
      <c r="AY2129" s="27" t="b">
        <v>0</v>
      </c>
      <c r="AZ2129" s="29"/>
    </row>
    <row r="2130">
      <c r="A2130" s="30" t="s">
        <v>9891</v>
      </c>
      <c r="B2130" s="31" t="s">
        <v>9892</v>
      </c>
      <c r="C2130" s="32"/>
      <c r="D2130" s="33"/>
      <c r="E2130" s="34" t="s">
        <v>9893</v>
      </c>
      <c r="F2130" s="35"/>
      <c r="G2130" s="36" t="s">
        <v>9894</v>
      </c>
      <c r="H2130" s="21" t="b">
        <v>0</v>
      </c>
      <c r="I2130" s="16" t="b">
        <v>0</v>
      </c>
      <c r="J2130" s="16" t="b">
        <v>0</v>
      </c>
      <c r="K2130" s="16" t="b">
        <v>0</v>
      </c>
      <c r="L2130" s="23" t="b">
        <v>1</v>
      </c>
      <c r="M2130" s="18" t="s">
        <v>9895</v>
      </c>
      <c r="N2130" s="37"/>
      <c r="O2130" s="38"/>
      <c r="P2130" s="21" t="b">
        <v>0</v>
      </c>
      <c r="Q2130" s="16" t="b">
        <v>0</v>
      </c>
      <c r="R2130" s="23" t="b">
        <v>1</v>
      </c>
      <c r="X2130" s="39"/>
      <c r="AI2130" s="41"/>
      <c r="AJ2130" s="27" t="b">
        <v>0</v>
      </c>
      <c r="AK2130" s="27" t="b">
        <v>0</v>
      </c>
      <c r="AL2130" s="27" t="b">
        <v>0</v>
      </c>
      <c r="AM2130" s="27" t="b">
        <v>0</v>
      </c>
      <c r="AN2130" s="27" t="b">
        <v>0</v>
      </c>
      <c r="AO2130" s="28" t="b">
        <v>0</v>
      </c>
      <c r="AP2130" s="27" t="b">
        <v>0</v>
      </c>
      <c r="AQ2130" s="27" t="b">
        <v>0</v>
      </c>
      <c r="AR2130" s="27" t="b">
        <v>0</v>
      </c>
      <c r="AS2130" s="27" t="b">
        <v>0</v>
      </c>
      <c r="AT2130" s="27" t="b">
        <v>0</v>
      </c>
      <c r="AU2130" s="27" t="b">
        <v>0</v>
      </c>
      <c r="AV2130" s="27" t="b">
        <v>0</v>
      </c>
      <c r="AW2130" s="27" t="b">
        <v>0</v>
      </c>
      <c r="AX2130" s="27" t="b">
        <v>0</v>
      </c>
      <c r="AY2130" s="27" t="b">
        <v>0</v>
      </c>
      <c r="AZ2130" s="29"/>
    </row>
    <row r="2131">
      <c r="A2131" s="30" t="s">
        <v>9896</v>
      </c>
      <c r="B2131" s="31" t="s">
        <v>9897</v>
      </c>
      <c r="C2131" s="32"/>
      <c r="D2131" s="33"/>
      <c r="E2131" s="34">
        <v>6.0</v>
      </c>
      <c r="F2131" s="35"/>
      <c r="G2131" s="36" t="s">
        <v>9898</v>
      </c>
      <c r="H2131" s="21" t="b">
        <v>0</v>
      </c>
      <c r="I2131" s="16" t="b">
        <v>0</v>
      </c>
      <c r="J2131" s="16" t="b">
        <v>0</v>
      </c>
      <c r="K2131" s="16" t="b">
        <v>0</v>
      </c>
      <c r="L2131" s="23" t="b">
        <v>1</v>
      </c>
      <c r="M2131" s="18" t="s">
        <v>6295</v>
      </c>
      <c r="N2131" s="37"/>
      <c r="O2131" s="38"/>
      <c r="P2131" s="15" t="b">
        <v>1</v>
      </c>
      <c r="Q2131" s="22" t="b">
        <v>1</v>
      </c>
      <c r="R2131" s="23" t="b">
        <v>1</v>
      </c>
      <c r="X2131" s="39"/>
      <c r="AI2131" s="41"/>
      <c r="AJ2131" s="27" t="b">
        <v>0</v>
      </c>
      <c r="AK2131" s="27" t="b">
        <v>0</v>
      </c>
      <c r="AL2131" s="27" t="b">
        <v>0</v>
      </c>
      <c r="AM2131" s="27" t="b">
        <v>0</v>
      </c>
      <c r="AN2131" s="27" t="b">
        <v>0</v>
      </c>
      <c r="AO2131" s="28" t="b">
        <v>0</v>
      </c>
      <c r="AP2131" s="27" t="b">
        <v>0</v>
      </c>
      <c r="AQ2131" s="27" t="b">
        <v>0</v>
      </c>
      <c r="AR2131" s="27" t="b">
        <v>0</v>
      </c>
      <c r="AS2131" s="27" t="b">
        <v>0</v>
      </c>
      <c r="AT2131" s="27" t="b">
        <v>0</v>
      </c>
      <c r="AU2131" s="27" t="b">
        <v>0</v>
      </c>
      <c r="AV2131" s="27" t="b">
        <v>0</v>
      </c>
      <c r="AW2131" s="27" t="b">
        <v>0</v>
      </c>
      <c r="AX2131" s="27" t="b">
        <v>0</v>
      </c>
      <c r="AY2131" s="27" t="b">
        <v>0</v>
      </c>
      <c r="AZ2131" s="29"/>
    </row>
    <row r="2132">
      <c r="A2132" s="45" t="s">
        <v>9899</v>
      </c>
      <c r="B2132" s="37"/>
      <c r="C2132" s="32">
        <v>4.47388255034E11</v>
      </c>
      <c r="D2132" s="29"/>
      <c r="E2132" s="46">
        <v>3.0</v>
      </c>
      <c r="F2132" s="33" t="s">
        <v>9900</v>
      </c>
      <c r="G2132" s="47" t="s">
        <v>9901</v>
      </c>
      <c r="H2132" s="21" t="b">
        <v>0</v>
      </c>
      <c r="I2132" s="16" t="b">
        <v>0</v>
      </c>
      <c r="J2132" s="22" t="b">
        <v>1</v>
      </c>
      <c r="K2132" s="16" t="b">
        <v>0</v>
      </c>
      <c r="L2132" s="17" t="b">
        <v>0</v>
      </c>
      <c r="M2132" s="18"/>
      <c r="O2132" s="40"/>
      <c r="P2132" s="26" t="b">
        <v>0</v>
      </c>
      <c r="Q2132" s="27" t="b">
        <v>0</v>
      </c>
      <c r="R2132" s="28" t="b">
        <v>0</v>
      </c>
      <c r="X2132" s="39"/>
      <c r="AI2132" s="41"/>
      <c r="AJ2132" s="27" t="b">
        <v>0</v>
      </c>
      <c r="AK2132" s="27" t="b">
        <v>0</v>
      </c>
      <c r="AL2132" s="63" t="b">
        <v>1</v>
      </c>
      <c r="AM2132" s="27" t="b">
        <v>0</v>
      </c>
      <c r="AN2132" s="27" t="b">
        <v>0</v>
      </c>
      <c r="AO2132" s="28" t="b">
        <v>0</v>
      </c>
      <c r="AP2132" s="27" t="b">
        <v>0</v>
      </c>
      <c r="AQ2132" s="27" t="b">
        <v>0</v>
      </c>
      <c r="AR2132" s="27" t="b">
        <v>0</v>
      </c>
      <c r="AS2132" s="63" t="b">
        <v>1</v>
      </c>
      <c r="AT2132" s="27" t="b">
        <v>0</v>
      </c>
      <c r="AU2132" s="27" t="b">
        <v>0</v>
      </c>
      <c r="AV2132" s="27" t="b">
        <v>0</v>
      </c>
      <c r="AW2132" s="27" t="b">
        <v>0</v>
      </c>
      <c r="AX2132" s="27" t="b">
        <v>0</v>
      </c>
      <c r="AY2132" s="27" t="b">
        <v>0</v>
      </c>
      <c r="AZ2132" s="29" t="s">
        <v>101</v>
      </c>
    </row>
    <row r="2133">
      <c r="A2133" s="9" t="s">
        <v>9902</v>
      </c>
      <c r="B2133" s="10"/>
      <c r="C2133" s="48" t="s">
        <v>9903</v>
      </c>
      <c r="E2133" s="12">
        <v>45.0</v>
      </c>
      <c r="F2133" s="13" t="s">
        <v>9904</v>
      </c>
      <c r="G2133" s="14" t="s">
        <v>9905</v>
      </c>
      <c r="H2133" s="15" t="b">
        <v>1</v>
      </c>
      <c r="I2133" s="16" t="b">
        <v>0</v>
      </c>
      <c r="J2133" s="16" t="b">
        <v>0</v>
      </c>
      <c r="K2133" s="16" t="b">
        <v>0</v>
      </c>
      <c r="L2133" s="17" t="b">
        <v>0</v>
      </c>
      <c r="M2133" s="18" t="s">
        <v>9906</v>
      </c>
      <c r="O2133" s="40"/>
      <c r="P2133" s="21" t="b">
        <v>0</v>
      </c>
      <c r="Q2133" s="16" t="b">
        <v>0</v>
      </c>
      <c r="R2133" s="23" t="b">
        <v>1</v>
      </c>
      <c r="X2133" s="39"/>
      <c r="AI2133" s="41"/>
      <c r="AO2133" s="40"/>
    </row>
    <row r="2134">
      <c r="A2134" s="9" t="s">
        <v>9907</v>
      </c>
      <c r="B2134" s="42" t="s">
        <v>9908</v>
      </c>
      <c r="C2134" s="11"/>
      <c r="E2134" s="12">
        <v>10.0</v>
      </c>
      <c r="F2134" s="10"/>
      <c r="G2134" s="14" t="s">
        <v>9909</v>
      </c>
      <c r="H2134" s="15" t="b">
        <v>1</v>
      </c>
      <c r="I2134" s="16" t="b">
        <v>0</v>
      </c>
      <c r="J2134" s="16" t="b">
        <v>0</v>
      </c>
      <c r="K2134" s="16" t="b">
        <v>0</v>
      </c>
      <c r="L2134" s="17" t="b">
        <v>0</v>
      </c>
      <c r="M2134" s="18" t="s">
        <v>331</v>
      </c>
      <c r="O2134" s="40"/>
      <c r="P2134" s="21" t="b">
        <v>0</v>
      </c>
      <c r="Q2134" s="22" t="b">
        <v>1</v>
      </c>
      <c r="R2134" s="17" t="b">
        <v>0</v>
      </c>
      <c r="X2134" s="39"/>
      <c r="AI2134" s="41"/>
      <c r="AO2134" s="40"/>
    </row>
    <row r="2135">
      <c r="A2135" s="30" t="s">
        <v>9910</v>
      </c>
      <c r="B2135" s="37"/>
      <c r="C2135" s="44" t="s">
        <v>9911</v>
      </c>
      <c r="D2135" s="33"/>
      <c r="E2135" s="34">
        <v>300.0</v>
      </c>
      <c r="F2135" s="35"/>
      <c r="G2135" s="36" t="s">
        <v>9912</v>
      </c>
      <c r="H2135" s="21" t="b">
        <v>0</v>
      </c>
      <c r="I2135" s="16" t="b">
        <v>0</v>
      </c>
      <c r="J2135" s="16" t="b">
        <v>0</v>
      </c>
      <c r="K2135" s="16" t="b">
        <v>0</v>
      </c>
      <c r="L2135" s="23" t="b">
        <v>1</v>
      </c>
      <c r="M2135" s="18" t="s">
        <v>6416</v>
      </c>
      <c r="N2135" s="37"/>
      <c r="O2135" s="38"/>
      <c r="P2135" s="21" t="b">
        <v>0</v>
      </c>
      <c r="Q2135" s="22" t="b">
        <v>1</v>
      </c>
      <c r="R2135" s="17" t="b">
        <v>0</v>
      </c>
      <c r="X2135" s="39"/>
      <c r="AI2135" s="41"/>
      <c r="AJ2135" s="27" t="b">
        <v>0</v>
      </c>
      <c r="AK2135" s="27" t="b">
        <v>0</v>
      </c>
      <c r="AL2135" s="27" t="b">
        <v>0</v>
      </c>
      <c r="AM2135" s="27" t="b">
        <v>0</v>
      </c>
      <c r="AN2135" s="27" t="b">
        <v>0</v>
      </c>
      <c r="AO2135" s="28" t="b">
        <v>0</v>
      </c>
      <c r="AP2135" s="27" t="b">
        <v>0</v>
      </c>
      <c r="AQ2135" s="27" t="b">
        <v>0</v>
      </c>
      <c r="AR2135" s="27" t="b">
        <v>0</v>
      </c>
      <c r="AS2135" s="27" t="b">
        <v>0</v>
      </c>
      <c r="AT2135" s="27" t="b">
        <v>0</v>
      </c>
      <c r="AU2135" s="27" t="b">
        <v>0</v>
      </c>
      <c r="AV2135" s="27" t="b">
        <v>0</v>
      </c>
      <c r="AW2135" s="27" t="b">
        <v>0</v>
      </c>
      <c r="AX2135" s="27" t="b">
        <v>0</v>
      </c>
      <c r="AY2135" s="27" t="b">
        <v>0</v>
      </c>
      <c r="AZ2135" s="29"/>
    </row>
    <row r="2136">
      <c r="A2136" s="9" t="s">
        <v>9913</v>
      </c>
      <c r="B2136" s="42" t="s">
        <v>9914</v>
      </c>
      <c r="C2136" s="48" t="s">
        <v>9915</v>
      </c>
      <c r="D2136" s="50" t="s">
        <v>9916</v>
      </c>
      <c r="E2136" s="12">
        <v>6.0</v>
      </c>
      <c r="F2136" s="10"/>
      <c r="G2136" s="14" t="s">
        <v>9917</v>
      </c>
      <c r="H2136" s="15" t="b">
        <v>1</v>
      </c>
      <c r="I2136" s="16" t="b">
        <v>0</v>
      </c>
      <c r="J2136" s="16" t="b">
        <v>0</v>
      </c>
      <c r="K2136" s="16" t="b">
        <v>0</v>
      </c>
      <c r="L2136" s="17" t="b">
        <v>0</v>
      </c>
      <c r="M2136" s="18" t="s">
        <v>9918</v>
      </c>
      <c r="O2136" s="40"/>
      <c r="P2136" s="21" t="b">
        <v>0</v>
      </c>
      <c r="Q2136" s="16" t="b">
        <v>0</v>
      </c>
      <c r="R2136" s="17" t="b">
        <v>0</v>
      </c>
      <c r="X2136" s="39"/>
      <c r="AI2136" s="41"/>
      <c r="AO2136" s="40"/>
    </row>
    <row r="2137">
      <c r="A2137" s="45" t="s">
        <v>9919</v>
      </c>
      <c r="B2137" s="37" t="s">
        <v>9920</v>
      </c>
      <c r="C2137" s="32">
        <v>9.19364102616E11</v>
      </c>
      <c r="D2137" s="29"/>
      <c r="E2137" s="46">
        <v>30.0</v>
      </c>
      <c r="F2137" s="29"/>
      <c r="G2137" s="47" t="s">
        <v>9921</v>
      </c>
      <c r="H2137" s="21" t="b">
        <v>0</v>
      </c>
      <c r="I2137" s="16" t="b">
        <v>0</v>
      </c>
      <c r="J2137" s="22" t="b">
        <v>1</v>
      </c>
      <c r="K2137" s="16" t="b">
        <v>0</v>
      </c>
      <c r="L2137" s="17" t="b">
        <v>0</v>
      </c>
      <c r="M2137" s="18"/>
      <c r="O2137" s="40"/>
      <c r="P2137" s="66" t="b">
        <v>1</v>
      </c>
      <c r="Q2137" s="63" t="b">
        <v>1</v>
      </c>
      <c r="R2137" s="64" t="b">
        <v>1</v>
      </c>
      <c r="X2137" s="39"/>
      <c r="AI2137" s="41"/>
      <c r="AJ2137" s="27" t="b">
        <v>0</v>
      </c>
      <c r="AK2137" s="27" t="b">
        <v>0</v>
      </c>
      <c r="AL2137" s="27" t="b">
        <v>0</v>
      </c>
      <c r="AM2137" s="27" t="b">
        <v>0</v>
      </c>
      <c r="AN2137" s="27" t="b">
        <v>0</v>
      </c>
      <c r="AO2137" s="64" t="b">
        <v>1</v>
      </c>
      <c r="AP2137" s="27" t="b">
        <v>0</v>
      </c>
      <c r="AQ2137" s="27" t="b">
        <v>0</v>
      </c>
      <c r="AR2137" s="27" t="b">
        <v>0</v>
      </c>
      <c r="AS2137" s="27" t="b">
        <v>0</v>
      </c>
      <c r="AT2137" s="27" t="b">
        <v>0</v>
      </c>
      <c r="AU2137" s="27" t="b">
        <v>0</v>
      </c>
      <c r="AV2137" s="27" t="b">
        <v>0</v>
      </c>
      <c r="AW2137" s="27" t="b">
        <v>0</v>
      </c>
      <c r="AX2137" s="27" t="b">
        <v>0</v>
      </c>
      <c r="AY2137" s="63" t="b">
        <v>1</v>
      </c>
      <c r="AZ2137" s="29" t="s">
        <v>101</v>
      </c>
    </row>
    <row r="2138">
      <c r="A2138" s="9" t="s">
        <v>9922</v>
      </c>
      <c r="B2138" s="10"/>
      <c r="C2138" s="11"/>
      <c r="E2138" s="12">
        <v>7.0</v>
      </c>
      <c r="F2138" s="10"/>
      <c r="G2138" s="14" t="s">
        <v>9923</v>
      </c>
      <c r="H2138" s="15" t="b">
        <v>1</v>
      </c>
      <c r="I2138" s="16" t="b">
        <v>0</v>
      </c>
      <c r="J2138" s="16" t="b">
        <v>0</v>
      </c>
      <c r="K2138" s="16" t="b">
        <v>0</v>
      </c>
      <c r="L2138" s="17" t="b">
        <v>0</v>
      </c>
      <c r="M2138" s="18" t="s">
        <v>9924</v>
      </c>
      <c r="O2138" s="40"/>
      <c r="P2138" s="15" t="b">
        <v>1</v>
      </c>
      <c r="Q2138" s="16" t="b">
        <v>0</v>
      </c>
      <c r="R2138" s="17" t="b">
        <v>0</v>
      </c>
      <c r="X2138" s="39"/>
      <c r="AI2138" s="41"/>
      <c r="AJ2138" s="27"/>
      <c r="AK2138" s="27"/>
      <c r="AL2138" s="27"/>
      <c r="AM2138" s="27"/>
      <c r="AN2138" s="27"/>
      <c r="AO2138" s="28"/>
      <c r="AP2138" s="27"/>
      <c r="AQ2138" s="27"/>
      <c r="AR2138" s="27"/>
      <c r="AS2138" s="27"/>
      <c r="AT2138" s="27"/>
      <c r="AU2138" s="27"/>
      <c r="AV2138" s="27"/>
      <c r="AW2138" s="27"/>
      <c r="AX2138" s="27"/>
      <c r="AY2138" s="27"/>
      <c r="AZ2138" s="29"/>
    </row>
    <row r="2139">
      <c r="A2139" s="30" t="s">
        <v>9925</v>
      </c>
      <c r="B2139" s="31" t="s">
        <v>9926</v>
      </c>
      <c r="C2139" s="44" t="s">
        <v>9927</v>
      </c>
      <c r="D2139" s="33"/>
      <c r="E2139" s="34">
        <v>1.0</v>
      </c>
      <c r="F2139" s="35"/>
      <c r="G2139" s="36" t="s">
        <v>6458</v>
      </c>
      <c r="H2139" s="21" t="b">
        <v>0</v>
      </c>
      <c r="I2139" s="16" t="b">
        <v>0</v>
      </c>
      <c r="J2139" s="16" t="b">
        <v>0</v>
      </c>
      <c r="K2139" s="16" t="b">
        <v>0</v>
      </c>
      <c r="L2139" s="23" t="b">
        <v>1</v>
      </c>
      <c r="M2139" s="18" t="s">
        <v>9928</v>
      </c>
      <c r="N2139" s="37"/>
      <c r="O2139" s="38"/>
      <c r="P2139" s="15" t="b">
        <v>1</v>
      </c>
      <c r="Q2139" s="22" t="b">
        <v>1</v>
      </c>
      <c r="R2139" s="23" t="b">
        <v>1</v>
      </c>
      <c r="X2139" s="39"/>
      <c r="AI2139" s="41"/>
      <c r="AJ2139" s="27" t="b">
        <v>0</v>
      </c>
      <c r="AK2139" s="27" t="b">
        <v>0</v>
      </c>
      <c r="AL2139" s="27" t="b">
        <v>0</v>
      </c>
      <c r="AM2139" s="27" t="b">
        <v>0</v>
      </c>
      <c r="AN2139" s="27" t="b">
        <v>0</v>
      </c>
      <c r="AO2139" s="28" t="b">
        <v>0</v>
      </c>
      <c r="AP2139" s="27" t="b">
        <v>0</v>
      </c>
      <c r="AQ2139" s="27" t="b">
        <v>0</v>
      </c>
      <c r="AR2139" s="27" t="b">
        <v>0</v>
      </c>
      <c r="AS2139" s="27" t="b">
        <v>0</v>
      </c>
      <c r="AT2139" s="27" t="b">
        <v>0</v>
      </c>
      <c r="AU2139" s="27" t="b">
        <v>0</v>
      </c>
      <c r="AV2139" s="27" t="b">
        <v>0</v>
      </c>
      <c r="AW2139" s="27" t="b">
        <v>0</v>
      </c>
      <c r="AX2139" s="27" t="b">
        <v>0</v>
      </c>
      <c r="AY2139" s="27" t="b">
        <v>0</v>
      </c>
      <c r="AZ2139" s="29"/>
    </row>
    <row r="2140">
      <c r="A2140" s="45" t="s">
        <v>9929</v>
      </c>
      <c r="B2140" s="37" t="s">
        <v>9930</v>
      </c>
      <c r="C2140" s="67"/>
      <c r="D2140" s="29"/>
      <c r="E2140" s="46">
        <v>2.0</v>
      </c>
      <c r="F2140" s="29"/>
      <c r="G2140" s="47" t="s">
        <v>9931</v>
      </c>
      <c r="H2140" s="21" t="b">
        <v>0</v>
      </c>
      <c r="I2140" s="16" t="b">
        <v>0</v>
      </c>
      <c r="J2140" s="22" t="b">
        <v>1</v>
      </c>
      <c r="K2140" s="16" t="b">
        <v>0</v>
      </c>
      <c r="L2140" s="17" t="b">
        <v>0</v>
      </c>
      <c r="M2140" s="18"/>
      <c r="O2140" s="40"/>
      <c r="P2140" s="26" t="b">
        <v>0</v>
      </c>
      <c r="Q2140" s="27" t="b">
        <v>0</v>
      </c>
      <c r="R2140" s="28" t="b">
        <v>0</v>
      </c>
      <c r="X2140" s="39"/>
      <c r="AI2140" s="41"/>
      <c r="AJ2140" s="63" t="b">
        <v>1</v>
      </c>
      <c r="AK2140" s="27" t="b">
        <v>0</v>
      </c>
      <c r="AL2140" s="27" t="b">
        <v>0</v>
      </c>
      <c r="AM2140" s="27" t="b">
        <v>0</v>
      </c>
      <c r="AN2140" s="27" t="b">
        <v>0</v>
      </c>
      <c r="AO2140" s="28" t="b">
        <v>0</v>
      </c>
      <c r="AP2140" s="27" t="b">
        <v>0</v>
      </c>
      <c r="AQ2140" s="27" t="b">
        <v>0</v>
      </c>
      <c r="AR2140" s="27" t="b">
        <v>0</v>
      </c>
      <c r="AS2140" s="27" t="b">
        <v>0</v>
      </c>
      <c r="AT2140" s="63" t="b">
        <v>1</v>
      </c>
      <c r="AU2140" s="27" t="b">
        <v>0</v>
      </c>
      <c r="AV2140" s="27" t="b">
        <v>0</v>
      </c>
      <c r="AW2140" s="27" t="b">
        <v>0</v>
      </c>
      <c r="AX2140" s="27" t="b">
        <v>0</v>
      </c>
      <c r="AY2140" s="27" t="b">
        <v>0</v>
      </c>
      <c r="AZ2140" s="29" t="s">
        <v>101</v>
      </c>
    </row>
    <row r="2141">
      <c r="A2141" s="30" t="s">
        <v>9932</v>
      </c>
      <c r="B2141" s="37"/>
      <c r="C2141" s="44" t="s">
        <v>9933</v>
      </c>
      <c r="D2141" s="33"/>
      <c r="E2141" s="72">
        <v>45931.0</v>
      </c>
      <c r="F2141" s="35" t="s">
        <v>9934</v>
      </c>
      <c r="G2141" s="36" t="s">
        <v>9935</v>
      </c>
      <c r="H2141" s="21" t="b">
        <v>0</v>
      </c>
      <c r="I2141" s="16" t="b">
        <v>0</v>
      </c>
      <c r="J2141" s="16" t="b">
        <v>0</v>
      </c>
      <c r="K2141" s="16" t="b">
        <v>0</v>
      </c>
      <c r="L2141" s="23" t="b">
        <v>1</v>
      </c>
      <c r="M2141" s="18" t="s">
        <v>9936</v>
      </c>
      <c r="N2141" s="37"/>
      <c r="O2141" s="38"/>
      <c r="P2141" s="21" t="b">
        <v>0</v>
      </c>
      <c r="Q2141" s="16" t="b">
        <v>0</v>
      </c>
      <c r="R2141" s="23" t="b">
        <v>1</v>
      </c>
      <c r="X2141" s="39"/>
      <c r="AI2141" s="41"/>
      <c r="AJ2141" s="27" t="b">
        <v>0</v>
      </c>
      <c r="AK2141" s="27" t="b">
        <v>0</v>
      </c>
      <c r="AL2141" s="27" t="b">
        <v>0</v>
      </c>
      <c r="AM2141" s="27" t="b">
        <v>0</v>
      </c>
      <c r="AN2141" s="27" t="b">
        <v>0</v>
      </c>
      <c r="AO2141" s="28" t="b">
        <v>0</v>
      </c>
      <c r="AP2141" s="27" t="b">
        <v>0</v>
      </c>
      <c r="AQ2141" s="27" t="b">
        <v>0</v>
      </c>
      <c r="AR2141" s="27" t="b">
        <v>0</v>
      </c>
      <c r="AS2141" s="27" t="b">
        <v>0</v>
      </c>
      <c r="AT2141" s="27" t="b">
        <v>0</v>
      </c>
      <c r="AU2141" s="27" t="b">
        <v>0</v>
      </c>
      <c r="AV2141" s="27" t="b">
        <v>0</v>
      </c>
      <c r="AW2141" s="27" t="b">
        <v>0</v>
      </c>
      <c r="AX2141" s="27" t="b">
        <v>0</v>
      </c>
      <c r="AY2141" s="27" t="b">
        <v>0</v>
      </c>
      <c r="AZ2141" s="29"/>
    </row>
    <row r="2142">
      <c r="A2142" s="45" t="s">
        <v>9937</v>
      </c>
      <c r="B2142" s="37" t="s">
        <v>9938</v>
      </c>
      <c r="C2142" s="32" t="s">
        <v>9939</v>
      </c>
      <c r="D2142" s="33" t="s">
        <v>9940</v>
      </c>
      <c r="E2142" s="46" t="s">
        <v>9941</v>
      </c>
      <c r="F2142" s="33" t="s">
        <v>9942</v>
      </c>
      <c r="G2142" s="47" t="s">
        <v>9943</v>
      </c>
      <c r="H2142" s="21" t="b">
        <v>0</v>
      </c>
      <c r="I2142" s="16" t="b">
        <v>0</v>
      </c>
      <c r="J2142" s="22" t="b">
        <v>1</v>
      </c>
      <c r="K2142" s="16" t="b">
        <v>0</v>
      </c>
      <c r="L2142" s="17" t="b">
        <v>0</v>
      </c>
      <c r="M2142" s="18"/>
      <c r="O2142" s="40"/>
      <c r="P2142" s="26" t="b">
        <v>0</v>
      </c>
      <c r="Q2142" s="27" t="b">
        <v>0</v>
      </c>
      <c r="R2142" s="28" t="b">
        <v>0</v>
      </c>
      <c r="X2142" s="39"/>
      <c r="AI2142" s="41"/>
      <c r="AJ2142" s="27" t="b">
        <v>0</v>
      </c>
      <c r="AK2142" s="63" t="b">
        <v>1</v>
      </c>
      <c r="AL2142" s="63" t="b">
        <v>1</v>
      </c>
      <c r="AM2142" s="27" t="b">
        <v>0</v>
      </c>
      <c r="AN2142" s="27" t="b">
        <v>0</v>
      </c>
      <c r="AO2142" s="28" t="b">
        <v>0</v>
      </c>
      <c r="AP2142" s="27" t="b">
        <v>0</v>
      </c>
      <c r="AQ2142" s="27" t="b">
        <v>0</v>
      </c>
      <c r="AR2142" s="63" t="b">
        <v>1</v>
      </c>
      <c r="AS2142" s="27" t="b">
        <v>0</v>
      </c>
      <c r="AT2142" s="27" t="b">
        <v>0</v>
      </c>
      <c r="AU2142" s="27" t="b">
        <v>0</v>
      </c>
      <c r="AV2142" s="27" t="b">
        <v>0</v>
      </c>
      <c r="AW2142" s="27" t="b">
        <v>0</v>
      </c>
      <c r="AX2142" s="27" t="b">
        <v>0</v>
      </c>
      <c r="AY2142" s="27" t="b">
        <v>0</v>
      </c>
      <c r="AZ2142" s="29" t="s">
        <v>101</v>
      </c>
    </row>
    <row r="2143">
      <c r="A2143" s="9" t="s">
        <v>9944</v>
      </c>
      <c r="B2143" s="42" t="s">
        <v>9945</v>
      </c>
      <c r="C2143" s="48" t="s">
        <v>9946</v>
      </c>
      <c r="E2143" s="12">
        <v>10.0</v>
      </c>
      <c r="F2143" s="13" t="s">
        <v>9947</v>
      </c>
      <c r="G2143" s="14" t="s">
        <v>9948</v>
      </c>
      <c r="H2143" s="15" t="b">
        <v>1</v>
      </c>
      <c r="I2143" s="16" t="b">
        <v>0</v>
      </c>
      <c r="J2143" s="16" t="b">
        <v>0</v>
      </c>
      <c r="K2143" s="16" t="b">
        <v>0</v>
      </c>
      <c r="L2143" s="17" t="b">
        <v>0</v>
      </c>
      <c r="M2143" s="18" t="s">
        <v>9949</v>
      </c>
      <c r="O2143" s="40"/>
      <c r="P2143" s="15" t="b">
        <v>1</v>
      </c>
      <c r="Q2143" s="22" t="b">
        <v>1</v>
      </c>
      <c r="R2143" s="23" t="b">
        <v>1</v>
      </c>
      <c r="X2143" s="39"/>
      <c r="AI2143" s="41"/>
      <c r="AO2143" s="40"/>
    </row>
    <row r="2144">
      <c r="A2144" s="9" t="s">
        <v>9950</v>
      </c>
      <c r="B2144" s="42" t="s">
        <v>9951</v>
      </c>
      <c r="C2144" s="48" t="s">
        <v>9952</v>
      </c>
      <c r="E2144" s="12">
        <v>3.0</v>
      </c>
      <c r="F2144" s="10"/>
      <c r="G2144" s="14" t="s">
        <v>9953</v>
      </c>
      <c r="H2144" s="15" t="b">
        <v>1</v>
      </c>
      <c r="I2144" s="16" t="b">
        <v>0</v>
      </c>
      <c r="J2144" s="16" t="b">
        <v>0</v>
      </c>
      <c r="K2144" s="16" t="b">
        <v>0</v>
      </c>
      <c r="L2144" s="17" t="b">
        <v>0</v>
      </c>
      <c r="M2144" s="18" t="s">
        <v>9954</v>
      </c>
      <c r="N2144" s="19"/>
      <c r="O2144" s="20"/>
      <c r="P2144" s="15" t="b">
        <v>1</v>
      </c>
      <c r="Q2144" s="16" t="b">
        <v>0</v>
      </c>
      <c r="R2144" s="17" t="b">
        <v>0</v>
      </c>
      <c r="S2144" s="74"/>
      <c r="T2144" s="16"/>
      <c r="U2144" s="16"/>
      <c r="V2144" s="16"/>
      <c r="W2144" s="16"/>
      <c r="X2144" s="21"/>
      <c r="Y2144" s="16"/>
      <c r="Z2144" s="16"/>
      <c r="AA2144" s="16"/>
      <c r="AB2144" s="16"/>
      <c r="AC2144" s="16"/>
      <c r="AD2144" s="16"/>
      <c r="AE2144" s="16"/>
      <c r="AF2144" s="16"/>
      <c r="AG2144" s="16"/>
      <c r="AH2144" s="19"/>
      <c r="AI2144" s="25"/>
      <c r="AJ2144" s="27"/>
      <c r="AK2144" s="27"/>
      <c r="AL2144" s="27"/>
      <c r="AM2144" s="27"/>
      <c r="AN2144" s="27"/>
      <c r="AO2144" s="28"/>
      <c r="AP2144" s="27"/>
      <c r="AQ2144" s="27"/>
      <c r="AR2144" s="27"/>
      <c r="AS2144" s="27"/>
      <c r="AT2144" s="27"/>
      <c r="AU2144" s="27"/>
      <c r="AV2144" s="27"/>
      <c r="AW2144" s="27"/>
      <c r="AX2144" s="27"/>
      <c r="AY2144" s="27"/>
      <c r="AZ2144" s="29"/>
    </row>
    <row r="2145">
      <c r="A2145" s="30" t="s">
        <v>9955</v>
      </c>
      <c r="B2145" s="31" t="s">
        <v>9956</v>
      </c>
      <c r="C2145" s="44" t="s">
        <v>9957</v>
      </c>
      <c r="D2145" s="33"/>
      <c r="E2145" s="34">
        <v>2.0</v>
      </c>
      <c r="F2145" s="35"/>
      <c r="G2145" s="36" t="s">
        <v>9958</v>
      </c>
      <c r="H2145" s="21" t="b">
        <v>0</v>
      </c>
      <c r="I2145" s="16" t="b">
        <v>0</v>
      </c>
      <c r="J2145" s="16" t="b">
        <v>0</v>
      </c>
      <c r="K2145" s="16" t="b">
        <v>0</v>
      </c>
      <c r="L2145" s="23" t="b">
        <v>1</v>
      </c>
      <c r="M2145" s="18" t="s">
        <v>1392</v>
      </c>
      <c r="N2145" s="37"/>
      <c r="O2145" s="38"/>
      <c r="P2145" s="21" t="b">
        <v>0</v>
      </c>
      <c r="Q2145" s="16" t="b">
        <v>0</v>
      </c>
      <c r="R2145" s="23" t="b">
        <v>1</v>
      </c>
      <c r="X2145" s="39"/>
      <c r="AI2145" s="41"/>
      <c r="AJ2145" s="27" t="b">
        <v>0</v>
      </c>
      <c r="AK2145" s="27" t="b">
        <v>0</v>
      </c>
      <c r="AL2145" s="27" t="b">
        <v>0</v>
      </c>
      <c r="AM2145" s="27" t="b">
        <v>0</v>
      </c>
      <c r="AN2145" s="27" t="b">
        <v>0</v>
      </c>
      <c r="AO2145" s="28" t="b">
        <v>0</v>
      </c>
      <c r="AP2145" s="27" t="b">
        <v>0</v>
      </c>
      <c r="AQ2145" s="27" t="b">
        <v>0</v>
      </c>
      <c r="AR2145" s="27" t="b">
        <v>0</v>
      </c>
      <c r="AS2145" s="27" t="b">
        <v>0</v>
      </c>
      <c r="AT2145" s="27" t="b">
        <v>0</v>
      </c>
      <c r="AU2145" s="27" t="b">
        <v>0</v>
      </c>
      <c r="AV2145" s="27" t="b">
        <v>0</v>
      </c>
      <c r="AW2145" s="27" t="b">
        <v>0</v>
      </c>
      <c r="AX2145" s="27" t="b">
        <v>0</v>
      </c>
      <c r="AY2145" s="27" t="b">
        <v>0</v>
      </c>
      <c r="AZ2145" s="29"/>
    </row>
    <row r="2146">
      <c r="A2146" s="9" t="s">
        <v>9959</v>
      </c>
      <c r="B2146" s="10"/>
      <c r="C2146" s="48" t="s">
        <v>9960</v>
      </c>
      <c r="E2146" s="12">
        <v>10.0</v>
      </c>
      <c r="F2146" s="13" t="s">
        <v>9961</v>
      </c>
      <c r="G2146" s="14" t="s">
        <v>9962</v>
      </c>
      <c r="H2146" s="15" t="b">
        <v>1</v>
      </c>
      <c r="I2146" s="16" t="b">
        <v>0</v>
      </c>
      <c r="J2146" s="16" t="b">
        <v>0</v>
      </c>
      <c r="K2146" s="16" t="b">
        <v>0</v>
      </c>
      <c r="L2146" s="17" t="b">
        <v>0</v>
      </c>
      <c r="M2146" s="18" t="s">
        <v>9963</v>
      </c>
      <c r="N2146" s="19"/>
      <c r="O2146" s="20"/>
      <c r="P2146" s="15" t="b">
        <v>1</v>
      </c>
      <c r="Q2146" s="16" t="b">
        <v>0</v>
      </c>
      <c r="R2146" s="17" t="b">
        <v>0</v>
      </c>
      <c r="S2146" s="74"/>
      <c r="T2146" s="16"/>
      <c r="U2146" s="16"/>
      <c r="V2146" s="16"/>
      <c r="W2146" s="16"/>
      <c r="X2146" s="21"/>
      <c r="Y2146" s="16"/>
      <c r="Z2146" s="16"/>
      <c r="AA2146" s="16"/>
      <c r="AB2146" s="16"/>
      <c r="AC2146" s="16"/>
      <c r="AD2146" s="16"/>
      <c r="AE2146" s="16"/>
      <c r="AF2146" s="16"/>
      <c r="AG2146" s="16"/>
      <c r="AH2146" s="19"/>
      <c r="AI2146" s="25"/>
      <c r="AJ2146" s="27"/>
      <c r="AK2146" s="27"/>
      <c r="AL2146" s="27"/>
      <c r="AM2146" s="27"/>
      <c r="AN2146" s="27"/>
      <c r="AO2146" s="28"/>
      <c r="AP2146" s="27"/>
      <c r="AQ2146" s="27"/>
      <c r="AR2146" s="27"/>
      <c r="AS2146" s="27"/>
      <c r="AT2146" s="27"/>
      <c r="AU2146" s="27"/>
      <c r="AV2146" s="27"/>
      <c r="AW2146" s="27"/>
      <c r="AX2146" s="27"/>
      <c r="AY2146" s="27"/>
      <c r="AZ2146" s="29"/>
    </row>
    <row r="2147">
      <c r="A2147" s="30" t="s">
        <v>9964</v>
      </c>
      <c r="B2147" s="31" t="s">
        <v>9965</v>
      </c>
      <c r="C2147" s="32"/>
      <c r="D2147" s="33"/>
      <c r="E2147" s="34">
        <v>2.0</v>
      </c>
      <c r="F2147" s="35" t="s">
        <v>9966</v>
      </c>
      <c r="G2147" s="36" t="s">
        <v>9967</v>
      </c>
      <c r="H2147" s="21" t="b">
        <v>0</v>
      </c>
      <c r="I2147" s="16" t="b">
        <v>0</v>
      </c>
      <c r="J2147" s="16" t="b">
        <v>0</v>
      </c>
      <c r="K2147" s="16" t="b">
        <v>0</v>
      </c>
      <c r="L2147" s="23" t="b">
        <v>1</v>
      </c>
      <c r="M2147" s="18" t="s">
        <v>9968</v>
      </c>
      <c r="N2147" s="37"/>
      <c r="O2147" s="38"/>
      <c r="P2147" s="21" t="b">
        <v>0</v>
      </c>
      <c r="Q2147" s="16" t="b">
        <v>0</v>
      </c>
      <c r="R2147" s="17" t="b">
        <v>0</v>
      </c>
      <c r="X2147" s="39"/>
      <c r="AI2147" s="41"/>
      <c r="AJ2147" s="27" t="b">
        <v>0</v>
      </c>
      <c r="AK2147" s="27" t="b">
        <v>0</v>
      </c>
      <c r="AL2147" s="27" t="b">
        <v>0</v>
      </c>
      <c r="AM2147" s="27" t="b">
        <v>0</v>
      </c>
      <c r="AN2147" s="27" t="b">
        <v>0</v>
      </c>
      <c r="AO2147" s="28" t="b">
        <v>0</v>
      </c>
      <c r="AP2147" s="27" t="b">
        <v>0</v>
      </c>
      <c r="AQ2147" s="27" t="b">
        <v>0</v>
      </c>
      <c r="AR2147" s="27" t="b">
        <v>0</v>
      </c>
      <c r="AS2147" s="27" t="b">
        <v>0</v>
      </c>
      <c r="AT2147" s="27" t="b">
        <v>0</v>
      </c>
      <c r="AU2147" s="27" t="b">
        <v>0</v>
      </c>
      <c r="AV2147" s="27" t="b">
        <v>0</v>
      </c>
      <c r="AW2147" s="27" t="b">
        <v>0</v>
      </c>
      <c r="AX2147" s="27" t="b">
        <v>0</v>
      </c>
      <c r="AY2147" s="27" t="b">
        <v>0</v>
      </c>
      <c r="AZ2147" s="29"/>
    </row>
    <row r="2148">
      <c r="A2148" s="30" t="s">
        <v>9969</v>
      </c>
      <c r="B2148" s="37"/>
      <c r="C2148" s="32"/>
      <c r="D2148" s="33"/>
      <c r="E2148" s="34">
        <v>1.0</v>
      </c>
      <c r="F2148" s="35" t="s">
        <v>9970</v>
      </c>
      <c r="G2148" s="36" t="s">
        <v>9971</v>
      </c>
      <c r="H2148" s="21" t="b">
        <v>0</v>
      </c>
      <c r="I2148" s="16" t="b">
        <v>0</v>
      </c>
      <c r="J2148" s="16" t="b">
        <v>0</v>
      </c>
      <c r="K2148" s="16" t="b">
        <v>0</v>
      </c>
      <c r="L2148" s="23" t="b">
        <v>1</v>
      </c>
      <c r="M2148" s="18" t="s">
        <v>9972</v>
      </c>
      <c r="N2148" s="37"/>
      <c r="O2148" s="38"/>
      <c r="P2148" s="21" t="b">
        <v>0</v>
      </c>
      <c r="Q2148" s="16" t="b">
        <v>0</v>
      </c>
      <c r="R2148" s="23" t="b">
        <v>1</v>
      </c>
      <c r="X2148" s="39"/>
      <c r="AI2148" s="41"/>
      <c r="AJ2148" s="27" t="b">
        <v>0</v>
      </c>
      <c r="AK2148" s="27" t="b">
        <v>0</v>
      </c>
      <c r="AL2148" s="27" t="b">
        <v>0</v>
      </c>
      <c r="AM2148" s="27" t="b">
        <v>0</v>
      </c>
      <c r="AN2148" s="27" t="b">
        <v>0</v>
      </c>
      <c r="AO2148" s="28" t="b">
        <v>0</v>
      </c>
      <c r="AP2148" s="27" t="b">
        <v>0</v>
      </c>
      <c r="AQ2148" s="27" t="b">
        <v>0</v>
      </c>
      <c r="AR2148" s="27" t="b">
        <v>0</v>
      </c>
      <c r="AS2148" s="27" t="b">
        <v>0</v>
      </c>
      <c r="AT2148" s="27" t="b">
        <v>0</v>
      </c>
      <c r="AU2148" s="27" t="b">
        <v>0</v>
      </c>
      <c r="AV2148" s="27" t="b">
        <v>0</v>
      </c>
      <c r="AW2148" s="27" t="b">
        <v>0</v>
      </c>
      <c r="AX2148" s="27" t="b">
        <v>0</v>
      </c>
      <c r="AY2148" s="27" t="b">
        <v>0</v>
      </c>
      <c r="AZ2148" s="29"/>
    </row>
    <row r="2149">
      <c r="A2149" s="45" t="s">
        <v>9973</v>
      </c>
      <c r="B2149" s="37"/>
      <c r="C2149" s="32" t="s">
        <v>9974</v>
      </c>
      <c r="D2149" s="29"/>
      <c r="E2149" s="46">
        <v>5.0</v>
      </c>
      <c r="F2149" s="33" t="s">
        <v>9975</v>
      </c>
      <c r="G2149" s="47" t="s">
        <v>9976</v>
      </c>
      <c r="H2149" s="21" t="b">
        <v>0</v>
      </c>
      <c r="I2149" s="16" t="b">
        <v>0</v>
      </c>
      <c r="J2149" s="22" t="b">
        <v>1</v>
      </c>
      <c r="K2149" s="16" t="b">
        <v>0</v>
      </c>
      <c r="L2149" s="17" t="b">
        <v>0</v>
      </c>
      <c r="M2149" s="18"/>
      <c r="O2149" s="40"/>
      <c r="P2149" s="26" t="b">
        <v>0</v>
      </c>
      <c r="Q2149" s="63" t="b">
        <v>1</v>
      </c>
      <c r="R2149" s="64" t="b">
        <v>1</v>
      </c>
      <c r="X2149" s="39"/>
      <c r="AI2149" s="41"/>
      <c r="AJ2149" s="27" t="b">
        <v>0</v>
      </c>
      <c r="AK2149" s="63" t="b">
        <v>1</v>
      </c>
      <c r="AL2149" s="63" t="b">
        <v>1</v>
      </c>
      <c r="AM2149" s="27" t="b">
        <v>0</v>
      </c>
      <c r="AN2149" s="27" t="b">
        <v>0</v>
      </c>
      <c r="AO2149" s="28" t="b">
        <v>0</v>
      </c>
      <c r="AP2149" s="27" t="b">
        <v>0</v>
      </c>
      <c r="AQ2149" s="63" t="b">
        <v>1</v>
      </c>
      <c r="AR2149" s="27" t="b">
        <v>0</v>
      </c>
      <c r="AS2149" s="63" t="b">
        <v>1</v>
      </c>
      <c r="AT2149" s="27" t="b">
        <v>0</v>
      </c>
      <c r="AU2149" s="27" t="b">
        <v>0</v>
      </c>
      <c r="AV2149" s="63" t="b">
        <v>1</v>
      </c>
      <c r="AW2149" s="27" t="b">
        <v>0</v>
      </c>
      <c r="AX2149" s="27" t="b">
        <v>0</v>
      </c>
      <c r="AY2149" s="27" t="b">
        <v>0</v>
      </c>
      <c r="AZ2149" s="29" t="s">
        <v>101</v>
      </c>
    </row>
    <row r="2150">
      <c r="A2150" s="9" t="s">
        <v>9977</v>
      </c>
      <c r="B2150" s="42" t="s">
        <v>9978</v>
      </c>
      <c r="C2150" s="48" t="s">
        <v>9979</v>
      </c>
      <c r="D2150" s="50" t="s">
        <v>9980</v>
      </c>
      <c r="E2150" s="12">
        <v>3.0</v>
      </c>
      <c r="F2150" s="13" t="s">
        <v>9981</v>
      </c>
      <c r="G2150" s="14" t="s">
        <v>9982</v>
      </c>
      <c r="H2150" s="15" t="b">
        <v>1</v>
      </c>
      <c r="I2150" s="16" t="b">
        <v>0</v>
      </c>
      <c r="J2150" s="16" t="b">
        <v>0</v>
      </c>
      <c r="K2150" s="16" t="b">
        <v>0</v>
      </c>
      <c r="L2150" s="17" t="b">
        <v>0</v>
      </c>
      <c r="M2150" s="18" t="s">
        <v>9983</v>
      </c>
      <c r="N2150" s="19"/>
      <c r="O2150" s="20"/>
      <c r="P2150" s="15" t="b">
        <v>1</v>
      </c>
      <c r="Q2150" s="16" t="b">
        <v>0</v>
      </c>
      <c r="R2150" s="17" t="b">
        <v>0</v>
      </c>
      <c r="S2150" s="74"/>
      <c r="T2150" s="16"/>
      <c r="U2150" s="16"/>
      <c r="V2150" s="16"/>
      <c r="W2150" s="16"/>
      <c r="X2150" s="21"/>
      <c r="Y2150" s="16"/>
      <c r="Z2150" s="16"/>
      <c r="AA2150" s="16"/>
      <c r="AB2150" s="16"/>
      <c r="AC2150" s="16"/>
      <c r="AD2150" s="16"/>
      <c r="AE2150" s="16"/>
      <c r="AF2150" s="16"/>
      <c r="AG2150" s="16"/>
      <c r="AH2150" s="19"/>
      <c r="AI2150" s="25"/>
      <c r="AJ2150" s="27"/>
      <c r="AK2150" s="27"/>
      <c r="AL2150" s="27"/>
      <c r="AM2150" s="27"/>
      <c r="AN2150" s="27"/>
      <c r="AO2150" s="28"/>
      <c r="AP2150" s="27"/>
      <c r="AQ2150" s="27"/>
      <c r="AR2150" s="27"/>
      <c r="AS2150" s="27"/>
      <c r="AT2150" s="27"/>
      <c r="AU2150" s="27"/>
      <c r="AV2150" s="27"/>
      <c r="AW2150" s="27"/>
      <c r="AX2150" s="27"/>
      <c r="AY2150" s="27"/>
      <c r="AZ2150" s="29"/>
    </row>
    <row r="2151">
      <c r="A2151" s="9" t="s">
        <v>9984</v>
      </c>
      <c r="B2151" s="10"/>
      <c r="C2151" s="11"/>
      <c r="E2151" s="12">
        <v>130.0</v>
      </c>
      <c r="F2151" s="10"/>
      <c r="G2151" s="14" t="s">
        <v>9985</v>
      </c>
      <c r="H2151" s="15" t="b">
        <v>1</v>
      </c>
      <c r="I2151" s="16" t="b">
        <v>0</v>
      </c>
      <c r="J2151" s="16" t="b">
        <v>0</v>
      </c>
      <c r="K2151" s="16" t="b">
        <v>0</v>
      </c>
      <c r="L2151" s="17" t="b">
        <v>0</v>
      </c>
      <c r="M2151" s="18" t="s">
        <v>195</v>
      </c>
      <c r="O2151" s="40"/>
      <c r="P2151" s="21" t="b">
        <v>0</v>
      </c>
      <c r="Q2151" s="16" t="b">
        <v>0</v>
      </c>
      <c r="R2151" s="17" t="b">
        <v>0</v>
      </c>
      <c r="X2151" s="39"/>
      <c r="AI2151" s="41"/>
      <c r="AO2151" s="40"/>
    </row>
    <row r="2152">
      <c r="A2152" s="30" t="s">
        <v>9986</v>
      </c>
      <c r="B2152" s="37"/>
      <c r="C2152" s="44" t="s">
        <v>9987</v>
      </c>
      <c r="D2152" s="33"/>
      <c r="E2152" s="34">
        <v>5.0</v>
      </c>
      <c r="F2152" s="35" t="s">
        <v>2897</v>
      </c>
      <c r="G2152" s="36" t="s">
        <v>9988</v>
      </c>
      <c r="H2152" s="21" t="b">
        <v>0</v>
      </c>
      <c r="I2152" s="16" t="b">
        <v>0</v>
      </c>
      <c r="J2152" s="16" t="b">
        <v>0</v>
      </c>
      <c r="K2152" s="16" t="b">
        <v>0</v>
      </c>
      <c r="L2152" s="23" t="b">
        <v>1</v>
      </c>
      <c r="M2152" s="18" t="s">
        <v>9989</v>
      </c>
      <c r="N2152" s="37"/>
      <c r="O2152" s="38"/>
      <c r="P2152" s="21" t="b">
        <v>0</v>
      </c>
      <c r="Q2152" s="22" t="b">
        <v>1</v>
      </c>
      <c r="R2152" s="17" t="b">
        <v>0</v>
      </c>
      <c r="X2152" s="39"/>
      <c r="AI2152" s="41"/>
      <c r="AJ2152" s="27" t="b">
        <v>0</v>
      </c>
      <c r="AK2152" s="27" t="b">
        <v>0</v>
      </c>
      <c r="AL2152" s="27" t="b">
        <v>0</v>
      </c>
      <c r="AM2152" s="27" t="b">
        <v>0</v>
      </c>
      <c r="AN2152" s="27" t="b">
        <v>0</v>
      </c>
      <c r="AO2152" s="28" t="b">
        <v>0</v>
      </c>
      <c r="AP2152" s="27" t="b">
        <v>0</v>
      </c>
      <c r="AQ2152" s="27" t="b">
        <v>0</v>
      </c>
      <c r="AR2152" s="27" t="b">
        <v>0</v>
      </c>
      <c r="AS2152" s="27" t="b">
        <v>0</v>
      </c>
      <c r="AT2152" s="27" t="b">
        <v>0</v>
      </c>
      <c r="AU2152" s="27" t="b">
        <v>0</v>
      </c>
      <c r="AV2152" s="27" t="b">
        <v>0</v>
      </c>
      <c r="AW2152" s="27" t="b">
        <v>0</v>
      </c>
      <c r="AX2152" s="27" t="b">
        <v>0</v>
      </c>
      <c r="AY2152" s="27" t="b">
        <v>0</v>
      </c>
      <c r="AZ2152" s="29"/>
    </row>
    <row r="2153">
      <c r="A2153" s="9" t="s">
        <v>9990</v>
      </c>
      <c r="B2153" s="42" t="s">
        <v>9991</v>
      </c>
      <c r="C2153" s="11"/>
      <c r="E2153" s="12">
        <v>8.0</v>
      </c>
      <c r="F2153" s="10"/>
      <c r="G2153" s="14" t="s">
        <v>9992</v>
      </c>
      <c r="H2153" s="15" t="b">
        <v>1</v>
      </c>
      <c r="I2153" s="16" t="b">
        <v>0</v>
      </c>
      <c r="J2153" s="16" t="b">
        <v>0</v>
      </c>
      <c r="K2153" s="16" t="b">
        <v>0</v>
      </c>
      <c r="L2153" s="17" t="b">
        <v>0</v>
      </c>
      <c r="M2153" s="18" t="s">
        <v>75</v>
      </c>
      <c r="O2153" s="40"/>
      <c r="P2153" s="15" t="b">
        <v>1</v>
      </c>
      <c r="Q2153" s="16" t="b">
        <v>0</v>
      </c>
      <c r="R2153" s="17" t="b">
        <v>0</v>
      </c>
      <c r="X2153" s="39"/>
      <c r="AI2153" s="41"/>
      <c r="AJ2153" s="27"/>
      <c r="AK2153" s="27"/>
      <c r="AL2153" s="27"/>
      <c r="AM2153" s="27"/>
      <c r="AN2153" s="27"/>
      <c r="AO2153" s="28"/>
      <c r="AP2153" s="27"/>
      <c r="AQ2153" s="27"/>
      <c r="AR2153" s="27"/>
      <c r="AS2153" s="27"/>
      <c r="AT2153" s="27"/>
      <c r="AU2153" s="27"/>
      <c r="AV2153" s="27"/>
      <c r="AW2153" s="27"/>
      <c r="AX2153" s="27"/>
      <c r="AY2153" s="27"/>
      <c r="AZ2153" s="29"/>
    </row>
    <row r="2154">
      <c r="A2154" s="9" t="s">
        <v>9993</v>
      </c>
      <c r="B2154" s="42" t="s">
        <v>9994</v>
      </c>
      <c r="C2154" s="11"/>
      <c r="E2154" s="43">
        <v>45931.0</v>
      </c>
      <c r="F2154" s="10"/>
      <c r="G2154" s="14" t="s">
        <v>9995</v>
      </c>
      <c r="H2154" s="15" t="b">
        <v>1</v>
      </c>
      <c r="I2154" s="16" t="b">
        <v>0</v>
      </c>
      <c r="J2154" s="16" t="b">
        <v>0</v>
      </c>
      <c r="K2154" s="16" t="b">
        <v>0</v>
      </c>
      <c r="L2154" s="17" t="b">
        <v>0</v>
      </c>
      <c r="M2154" s="18" t="s">
        <v>1095</v>
      </c>
      <c r="O2154" s="40"/>
      <c r="P2154" s="15" t="b">
        <v>1</v>
      </c>
      <c r="Q2154" s="16" t="b">
        <v>0</v>
      </c>
      <c r="R2154" s="17" t="b">
        <v>0</v>
      </c>
      <c r="X2154" s="39"/>
      <c r="AI2154" s="41"/>
      <c r="AO2154" s="40"/>
    </row>
    <row r="2155">
      <c r="A2155" s="9" t="s">
        <v>9996</v>
      </c>
      <c r="B2155" s="42" t="s">
        <v>9997</v>
      </c>
      <c r="C2155" s="48" t="s">
        <v>9998</v>
      </c>
      <c r="D2155" s="50" t="s">
        <v>9999</v>
      </c>
      <c r="E2155" s="12">
        <v>13.0</v>
      </c>
      <c r="F2155" s="13" t="s">
        <v>10000</v>
      </c>
      <c r="G2155" s="14" t="s">
        <v>10001</v>
      </c>
      <c r="H2155" s="15" t="b">
        <v>1</v>
      </c>
      <c r="I2155" s="16" t="b">
        <v>0</v>
      </c>
      <c r="J2155" s="16" t="b">
        <v>0</v>
      </c>
      <c r="K2155" s="16" t="b">
        <v>0</v>
      </c>
      <c r="L2155" s="17" t="b">
        <v>0</v>
      </c>
      <c r="M2155" s="18" t="s">
        <v>5561</v>
      </c>
      <c r="N2155" s="19"/>
      <c r="O2155" s="20"/>
      <c r="P2155" s="15" t="b">
        <v>1</v>
      </c>
      <c r="Q2155" s="16" t="b">
        <v>0</v>
      </c>
      <c r="R2155" s="17" t="b">
        <v>0</v>
      </c>
      <c r="S2155" s="74"/>
      <c r="T2155" s="16"/>
      <c r="U2155" s="16"/>
      <c r="V2155" s="16"/>
      <c r="W2155" s="16"/>
      <c r="X2155" s="21"/>
      <c r="Y2155" s="16"/>
      <c r="Z2155" s="16"/>
      <c r="AA2155" s="16"/>
      <c r="AB2155" s="16"/>
      <c r="AC2155" s="16"/>
      <c r="AD2155" s="16"/>
      <c r="AE2155" s="16"/>
      <c r="AF2155" s="16"/>
      <c r="AG2155" s="16"/>
      <c r="AH2155" s="19"/>
      <c r="AI2155" s="25"/>
      <c r="AJ2155" s="27"/>
      <c r="AK2155" s="27"/>
      <c r="AL2155" s="27"/>
      <c r="AM2155" s="27"/>
      <c r="AN2155" s="27"/>
      <c r="AO2155" s="28"/>
      <c r="AP2155" s="27"/>
      <c r="AQ2155" s="27"/>
      <c r="AR2155" s="27"/>
      <c r="AS2155" s="27"/>
      <c r="AT2155" s="27"/>
      <c r="AU2155" s="27"/>
      <c r="AV2155" s="27"/>
      <c r="AW2155" s="27"/>
      <c r="AX2155" s="27"/>
      <c r="AY2155" s="27"/>
      <c r="AZ2155" s="29"/>
    </row>
    <row r="2156">
      <c r="A2156" s="45" t="s">
        <v>10002</v>
      </c>
      <c r="B2156" s="37" t="s">
        <v>10003</v>
      </c>
      <c r="C2156" s="32" t="s">
        <v>10004</v>
      </c>
      <c r="D2156" s="29"/>
      <c r="E2156" s="46">
        <v>5.0</v>
      </c>
      <c r="F2156" s="33" t="s">
        <v>10005</v>
      </c>
      <c r="G2156" s="47" t="s">
        <v>10006</v>
      </c>
      <c r="H2156" s="21" t="b">
        <v>0</v>
      </c>
      <c r="I2156" s="16" t="b">
        <v>0</v>
      </c>
      <c r="J2156" s="22" t="b">
        <v>1</v>
      </c>
      <c r="K2156" s="16" t="b">
        <v>0</v>
      </c>
      <c r="L2156" s="17" t="b">
        <v>0</v>
      </c>
      <c r="M2156" s="18"/>
      <c r="O2156" s="40"/>
      <c r="P2156" s="66" t="b">
        <v>1</v>
      </c>
      <c r="Q2156" s="63" t="b">
        <v>1</v>
      </c>
      <c r="R2156" s="28" t="b">
        <v>0</v>
      </c>
      <c r="X2156" s="39"/>
      <c r="AI2156" s="41"/>
      <c r="AJ2156" s="63" t="b">
        <v>1</v>
      </c>
      <c r="AK2156" s="27" t="b">
        <v>0</v>
      </c>
      <c r="AL2156" s="27" t="b">
        <v>0</v>
      </c>
      <c r="AM2156" s="27" t="b">
        <v>0</v>
      </c>
      <c r="AN2156" s="27" t="b">
        <v>0</v>
      </c>
      <c r="AO2156" s="28" t="b">
        <v>0</v>
      </c>
      <c r="AP2156" s="27" t="b">
        <v>0</v>
      </c>
      <c r="AQ2156" s="63" t="b">
        <v>1</v>
      </c>
      <c r="AR2156" s="27" t="b">
        <v>0</v>
      </c>
      <c r="AS2156" s="27" t="b">
        <v>0</v>
      </c>
      <c r="AT2156" s="27" t="b">
        <v>0</v>
      </c>
      <c r="AU2156" s="27" t="b">
        <v>0</v>
      </c>
      <c r="AV2156" s="27" t="b">
        <v>0</v>
      </c>
      <c r="AW2156" s="27" t="b">
        <v>0</v>
      </c>
      <c r="AX2156" s="27" t="b">
        <v>0</v>
      </c>
      <c r="AY2156" s="27" t="b">
        <v>0</v>
      </c>
      <c r="AZ2156" s="29" t="s">
        <v>101</v>
      </c>
    </row>
    <row r="2157">
      <c r="A2157" s="30" t="s">
        <v>10007</v>
      </c>
      <c r="B2157" s="31" t="s">
        <v>10008</v>
      </c>
      <c r="C2157" s="44" t="s">
        <v>10009</v>
      </c>
      <c r="D2157" s="33"/>
      <c r="E2157" s="34">
        <v>1.0</v>
      </c>
      <c r="F2157" s="35"/>
      <c r="G2157" s="36" t="s">
        <v>10010</v>
      </c>
      <c r="H2157" s="21" t="b">
        <v>0</v>
      </c>
      <c r="I2157" s="16" t="b">
        <v>0</v>
      </c>
      <c r="J2157" s="16" t="b">
        <v>0</v>
      </c>
      <c r="K2157" s="16" t="b">
        <v>0</v>
      </c>
      <c r="L2157" s="23" t="b">
        <v>1</v>
      </c>
      <c r="M2157" s="18" t="s">
        <v>10011</v>
      </c>
      <c r="N2157" s="37"/>
      <c r="O2157" s="38"/>
      <c r="P2157" s="21" t="b">
        <v>0</v>
      </c>
      <c r="Q2157" s="16" t="b">
        <v>0</v>
      </c>
      <c r="R2157" s="17" t="b">
        <v>0</v>
      </c>
      <c r="X2157" s="39"/>
      <c r="AI2157" s="41"/>
      <c r="AJ2157" s="27" t="b">
        <v>0</v>
      </c>
      <c r="AK2157" s="27" t="b">
        <v>0</v>
      </c>
      <c r="AL2157" s="27" t="b">
        <v>0</v>
      </c>
      <c r="AM2157" s="27" t="b">
        <v>0</v>
      </c>
      <c r="AN2157" s="27" t="b">
        <v>0</v>
      </c>
      <c r="AO2157" s="28" t="b">
        <v>0</v>
      </c>
      <c r="AP2157" s="27" t="b">
        <v>0</v>
      </c>
      <c r="AQ2157" s="27" t="b">
        <v>0</v>
      </c>
      <c r="AR2157" s="27" t="b">
        <v>0</v>
      </c>
      <c r="AS2157" s="27" t="b">
        <v>0</v>
      </c>
      <c r="AT2157" s="27" t="b">
        <v>0</v>
      </c>
      <c r="AU2157" s="27" t="b">
        <v>0</v>
      </c>
      <c r="AV2157" s="27" t="b">
        <v>0</v>
      </c>
      <c r="AW2157" s="27" t="b">
        <v>0</v>
      </c>
      <c r="AX2157" s="27" t="b">
        <v>0</v>
      </c>
      <c r="AY2157" s="27" t="b">
        <v>0</v>
      </c>
      <c r="AZ2157" s="29"/>
    </row>
    <row r="2158">
      <c r="A2158" s="9" t="s">
        <v>10012</v>
      </c>
      <c r="B2158" s="10"/>
      <c r="C2158" s="48" t="s">
        <v>10013</v>
      </c>
      <c r="E2158" s="12">
        <v>10.0</v>
      </c>
      <c r="F2158" s="13" t="s">
        <v>10014</v>
      </c>
      <c r="G2158" s="14" t="s">
        <v>10015</v>
      </c>
      <c r="H2158" s="15" t="b">
        <v>1</v>
      </c>
      <c r="I2158" s="16" t="b">
        <v>0</v>
      </c>
      <c r="J2158" s="16" t="b">
        <v>0</v>
      </c>
      <c r="K2158" s="16" t="b">
        <v>0</v>
      </c>
      <c r="L2158" s="17" t="b">
        <v>0</v>
      </c>
      <c r="M2158" s="18" t="s">
        <v>10016</v>
      </c>
      <c r="N2158" s="19"/>
      <c r="O2158" s="20"/>
      <c r="P2158" s="15" t="b">
        <v>1</v>
      </c>
      <c r="Q2158" s="22" t="b">
        <v>1</v>
      </c>
      <c r="R2158" s="23" t="b">
        <v>1</v>
      </c>
      <c r="S2158" s="74"/>
      <c r="T2158" s="16"/>
      <c r="U2158" s="16"/>
      <c r="V2158" s="16"/>
      <c r="W2158" s="16"/>
      <c r="X2158" s="21"/>
      <c r="Y2158" s="16"/>
      <c r="Z2158" s="16"/>
      <c r="AA2158" s="16"/>
      <c r="AB2158" s="16"/>
      <c r="AC2158" s="16"/>
      <c r="AD2158" s="16"/>
      <c r="AE2158" s="16"/>
      <c r="AF2158" s="16"/>
      <c r="AG2158" s="16"/>
      <c r="AH2158" s="19"/>
      <c r="AI2158" s="25"/>
      <c r="AJ2158" s="27"/>
      <c r="AK2158" s="27"/>
      <c r="AL2158" s="27"/>
      <c r="AM2158" s="27"/>
      <c r="AN2158" s="27"/>
      <c r="AO2158" s="28"/>
      <c r="AP2158" s="27"/>
      <c r="AQ2158" s="27"/>
      <c r="AR2158" s="27"/>
      <c r="AS2158" s="27"/>
      <c r="AT2158" s="27"/>
      <c r="AU2158" s="27"/>
      <c r="AV2158" s="27"/>
      <c r="AW2158" s="27"/>
      <c r="AX2158" s="27"/>
      <c r="AY2158" s="27"/>
      <c r="AZ2158" s="29"/>
    </row>
    <row r="2159">
      <c r="A2159" s="9" t="s">
        <v>10017</v>
      </c>
      <c r="B2159" s="10"/>
      <c r="C2159" s="11"/>
      <c r="E2159" s="12">
        <v>12.0</v>
      </c>
      <c r="F2159" s="42" t="s">
        <v>10018</v>
      </c>
      <c r="G2159" s="14" t="s">
        <v>10019</v>
      </c>
      <c r="H2159" s="15" t="b">
        <v>1</v>
      </c>
      <c r="I2159" s="16" t="b">
        <v>0</v>
      </c>
      <c r="J2159" s="16" t="b">
        <v>0</v>
      </c>
      <c r="K2159" s="16" t="b">
        <v>0</v>
      </c>
      <c r="L2159" s="17" t="b">
        <v>0</v>
      </c>
      <c r="M2159" s="18" t="s">
        <v>10020</v>
      </c>
      <c r="O2159" s="40"/>
      <c r="P2159" s="21" t="b">
        <v>0</v>
      </c>
      <c r="Q2159" s="16" t="b">
        <v>0</v>
      </c>
      <c r="R2159" s="17" t="b">
        <v>0</v>
      </c>
      <c r="X2159" s="39"/>
      <c r="AI2159" s="41"/>
      <c r="AO2159" s="40"/>
    </row>
    <row r="2160">
      <c r="A2160" s="9" t="s">
        <v>10021</v>
      </c>
      <c r="B2160" s="10"/>
      <c r="C2160" s="48" t="s">
        <v>10022</v>
      </c>
      <c r="E2160" s="12">
        <v>1.0</v>
      </c>
      <c r="F2160" s="10"/>
      <c r="G2160" s="14" t="s">
        <v>10023</v>
      </c>
      <c r="H2160" s="15" t="b">
        <v>1</v>
      </c>
      <c r="I2160" s="16" t="b">
        <v>0</v>
      </c>
      <c r="J2160" s="16" t="b">
        <v>0</v>
      </c>
      <c r="K2160" s="16" t="b">
        <v>0</v>
      </c>
      <c r="L2160" s="17" t="b">
        <v>0</v>
      </c>
      <c r="M2160" s="18" t="s">
        <v>10024</v>
      </c>
      <c r="O2160" s="40"/>
      <c r="P2160" s="15" t="b">
        <v>1</v>
      </c>
      <c r="Q2160" s="16" t="b">
        <v>0</v>
      </c>
      <c r="R2160" s="23" t="b">
        <v>1</v>
      </c>
      <c r="X2160" s="39"/>
      <c r="AI2160" s="41"/>
      <c r="AO2160" s="40"/>
    </row>
    <row r="2161">
      <c r="A2161" s="9" t="s">
        <v>10025</v>
      </c>
      <c r="B2161" s="10"/>
      <c r="C2161" s="48" t="s">
        <v>10026</v>
      </c>
      <c r="E2161" s="12">
        <v>5.0</v>
      </c>
      <c r="F2161" s="13" t="s">
        <v>10027</v>
      </c>
      <c r="G2161" s="14" t="s">
        <v>10028</v>
      </c>
      <c r="H2161" s="15" t="b">
        <v>1</v>
      </c>
      <c r="I2161" s="16" t="b">
        <v>0</v>
      </c>
      <c r="J2161" s="16" t="b">
        <v>0</v>
      </c>
      <c r="K2161" s="16" t="b">
        <v>0</v>
      </c>
      <c r="L2161" s="17" t="b">
        <v>0</v>
      </c>
      <c r="M2161" s="18" t="s">
        <v>10029</v>
      </c>
      <c r="O2161" s="40"/>
      <c r="P2161" s="15" t="b">
        <v>1</v>
      </c>
      <c r="Q2161" s="16" t="b">
        <v>0</v>
      </c>
      <c r="R2161" s="23" t="b">
        <v>1</v>
      </c>
      <c r="X2161" s="39"/>
      <c r="AI2161" s="41"/>
      <c r="AO2161" s="40"/>
    </row>
    <row r="2162">
      <c r="A2162" s="9" t="s">
        <v>10030</v>
      </c>
      <c r="B2162" s="42" t="s">
        <v>10031</v>
      </c>
      <c r="C2162" s="48" t="s">
        <v>10032</v>
      </c>
      <c r="D2162" s="50" t="s">
        <v>10033</v>
      </c>
      <c r="E2162" s="12">
        <v>6.0</v>
      </c>
      <c r="F2162" s="13" t="s">
        <v>10034</v>
      </c>
      <c r="G2162" s="14" t="s">
        <v>10035</v>
      </c>
      <c r="H2162" s="15" t="b">
        <v>1</v>
      </c>
      <c r="I2162" s="16" t="b">
        <v>0</v>
      </c>
      <c r="J2162" s="16" t="b">
        <v>0</v>
      </c>
      <c r="K2162" s="16" t="b">
        <v>0</v>
      </c>
      <c r="L2162" s="17" t="b">
        <v>0</v>
      </c>
      <c r="M2162" s="18" t="s">
        <v>20</v>
      </c>
      <c r="O2162" s="40"/>
      <c r="P2162" s="15" t="b">
        <v>1</v>
      </c>
      <c r="Q2162" s="22" t="b">
        <v>1</v>
      </c>
      <c r="R2162" s="17" t="b">
        <v>0</v>
      </c>
      <c r="X2162" s="39"/>
      <c r="AI2162" s="41"/>
      <c r="AO2162" s="40"/>
    </row>
    <row r="2163">
      <c r="A2163" s="30" t="s">
        <v>10036</v>
      </c>
      <c r="B2163" s="31" t="s">
        <v>10037</v>
      </c>
      <c r="C2163" s="44" t="s">
        <v>10038</v>
      </c>
      <c r="D2163" s="33"/>
      <c r="E2163" s="34">
        <v>60.0</v>
      </c>
      <c r="F2163" s="35" t="s">
        <v>10039</v>
      </c>
      <c r="G2163" s="36" t="s">
        <v>10040</v>
      </c>
      <c r="H2163" s="21" t="b">
        <v>0</v>
      </c>
      <c r="I2163" s="16" t="b">
        <v>0</v>
      </c>
      <c r="J2163" s="16" t="b">
        <v>0</v>
      </c>
      <c r="K2163" s="16" t="b">
        <v>0</v>
      </c>
      <c r="L2163" s="23" t="b">
        <v>1</v>
      </c>
      <c r="M2163" s="18" t="s">
        <v>10041</v>
      </c>
      <c r="N2163" s="37"/>
      <c r="O2163" s="38"/>
      <c r="P2163" s="15" t="b">
        <v>1</v>
      </c>
      <c r="Q2163" s="22" t="b">
        <v>1</v>
      </c>
      <c r="R2163" s="17" t="b">
        <v>0</v>
      </c>
      <c r="X2163" s="39"/>
      <c r="AI2163" s="41"/>
      <c r="AJ2163" s="27" t="b">
        <v>0</v>
      </c>
      <c r="AK2163" s="27" t="b">
        <v>0</v>
      </c>
      <c r="AL2163" s="27" t="b">
        <v>0</v>
      </c>
      <c r="AM2163" s="27" t="b">
        <v>0</v>
      </c>
      <c r="AN2163" s="27" t="b">
        <v>0</v>
      </c>
      <c r="AO2163" s="28" t="b">
        <v>0</v>
      </c>
      <c r="AP2163" s="27" t="b">
        <v>0</v>
      </c>
      <c r="AQ2163" s="27" t="b">
        <v>0</v>
      </c>
      <c r="AR2163" s="27" t="b">
        <v>0</v>
      </c>
      <c r="AS2163" s="27" t="b">
        <v>0</v>
      </c>
      <c r="AT2163" s="27" t="b">
        <v>0</v>
      </c>
      <c r="AU2163" s="27" t="b">
        <v>0</v>
      </c>
      <c r="AV2163" s="27" t="b">
        <v>0</v>
      </c>
      <c r="AW2163" s="27" t="b">
        <v>0</v>
      </c>
      <c r="AX2163" s="27" t="b">
        <v>0</v>
      </c>
      <c r="AY2163" s="27" t="b">
        <v>0</v>
      </c>
      <c r="AZ2163" s="29"/>
    </row>
    <row r="2164">
      <c r="A2164" s="45" t="s">
        <v>10042</v>
      </c>
      <c r="B2164" s="37"/>
      <c r="C2164" s="32">
        <v>6.28139000308E12</v>
      </c>
      <c r="D2164" s="29"/>
      <c r="E2164" s="46">
        <v>17.0</v>
      </c>
      <c r="F2164" s="33" t="s">
        <v>10043</v>
      </c>
      <c r="G2164" s="47" t="s">
        <v>10044</v>
      </c>
      <c r="H2164" s="21" t="b">
        <v>0</v>
      </c>
      <c r="I2164" s="16" t="b">
        <v>0</v>
      </c>
      <c r="J2164" s="22" t="b">
        <v>1</v>
      </c>
      <c r="K2164" s="16" t="b">
        <v>0</v>
      </c>
      <c r="L2164" s="17" t="b">
        <v>0</v>
      </c>
      <c r="M2164" s="18"/>
      <c r="O2164" s="40"/>
      <c r="P2164" s="26" t="b">
        <v>0</v>
      </c>
      <c r="Q2164" s="27" t="b">
        <v>0</v>
      </c>
      <c r="R2164" s="28" t="b">
        <v>0</v>
      </c>
      <c r="X2164" s="39"/>
      <c r="AI2164" s="41"/>
      <c r="AJ2164" s="27" t="b">
        <v>0</v>
      </c>
      <c r="AK2164" s="63" t="b">
        <v>1</v>
      </c>
      <c r="AL2164" s="63" t="b">
        <v>1</v>
      </c>
      <c r="AM2164" s="27" t="b">
        <v>0</v>
      </c>
      <c r="AN2164" s="27" t="b">
        <v>0</v>
      </c>
      <c r="AO2164" s="28" t="b">
        <v>0</v>
      </c>
      <c r="AP2164" s="27" t="b">
        <v>0</v>
      </c>
      <c r="AQ2164" s="27" t="b">
        <v>0</v>
      </c>
      <c r="AR2164" s="27" t="b">
        <v>0</v>
      </c>
      <c r="AS2164" s="27" t="b">
        <v>0</v>
      </c>
      <c r="AT2164" s="27" t="b">
        <v>0</v>
      </c>
      <c r="AU2164" s="27" t="b">
        <v>0</v>
      </c>
      <c r="AV2164" s="27" t="b">
        <v>0</v>
      </c>
      <c r="AW2164" s="27" t="b">
        <v>0</v>
      </c>
      <c r="AX2164" s="27" t="b">
        <v>0</v>
      </c>
      <c r="AY2164" s="63" t="b">
        <v>1</v>
      </c>
      <c r="AZ2164" s="29" t="s">
        <v>101</v>
      </c>
    </row>
    <row r="2165">
      <c r="A2165" s="45" t="s">
        <v>10045</v>
      </c>
      <c r="B2165" s="45" t="s">
        <v>10046</v>
      </c>
      <c r="C2165" s="59"/>
      <c r="D2165" s="19"/>
      <c r="E2165" s="34">
        <v>3.0</v>
      </c>
      <c r="F2165" s="56" t="s">
        <v>10047</v>
      </c>
      <c r="G2165" s="57" t="s">
        <v>10048</v>
      </c>
      <c r="H2165" s="21" t="b">
        <v>0</v>
      </c>
      <c r="I2165" s="22" t="b">
        <v>1</v>
      </c>
      <c r="J2165" s="16" t="b">
        <v>0</v>
      </c>
      <c r="K2165" s="16" t="b">
        <v>0</v>
      </c>
      <c r="L2165" s="17" t="b">
        <v>0</v>
      </c>
      <c r="M2165" s="18"/>
      <c r="O2165" s="40"/>
      <c r="P2165" s="21" t="b">
        <v>0</v>
      </c>
      <c r="Q2165" s="16" t="b">
        <v>0</v>
      </c>
      <c r="R2165" s="17" t="b">
        <v>0</v>
      </c>
      <c r="S2165" s="75" t="b">
        <v>1</v>
      </c>
      <c r="T2165" s="22" t="b">
        <v>1</v>
      </c>
      <c r="U2165" s="22" t="b">
        <v>1</v>
      </c>
      <c r="V2165" s="16" t="b">
        <v>0</v>
      </c>
      <c r="W2165" s="16" t="b">
        <v>0</v>
      </c>
      <c r="X2165" s="21" t="b">
        <v>0</v>
      </c>
      <c r="Y2165" s="22" t="b">
        <v>1</v>
      </c>
      <c r="Z2165" s="22" t="b">
        <v>1</v>
      </c>
      <c r="AA2165" s="16" t="b">
        <v>0</v>
      </c>
      <c r="AB2165" s="16" t="b">
        <v>0</v>
      </c>
      <c r="AC2165" s="22" t="b">
        <v>1</v>
      </c>
      <c r="AD2165" s="16" t="b">
        <v>0</v>
      </c>
      <c r="AE2165" s="16" t="b">
        <v>0</v>
      </c>
      <c r="AF2165" s="16" t="b">
        <v>0</v>
      </c>
      <c r="AG2165" s="16" t="b">
        <v>0</v>
      </c>
      <c r="AH2165" s="19" t="s">
        <v>101</v>
      </c>
      <c r="AI2165" s="25" t="s">
        <v>10049</v>
      </c>
      <c r="AO2165" s="40"/>
    </row>
    <row r="2166">
      <c r="A2166" s="9" t="s">
        <v>10050</v>
      </c>
      <c r="B2166" s="42" t="s">
        <v>10051</v>
      </c>
      <c r="C2166" s="48" t="s">
        <v>10052</v>
      </c>
      <c r="D2166" s="50" t="s">
        <v>10053</v>
      </c>
      <c r="E2166" s="12">
        <v>7.0</v>
      </c>
      <c r="F2166" s="13" t="s">
        <v>10054</v>
      </c>
      <c r="G2166" s="14" t="s">
        <v>10055</v>
      </c>
      <c r="H2166" s="15" t="b">
        <v>1</v>
      </c>
      <c r="I2166" s="16" t="b">
        <v>0</v>
      </c>
      <c r="J2166" s="16" t="b">
        <v>0</v>
      </c>
      <c r="K2166" s="16" t="b">
        <v>0</v>
      </c>
      <c r="L2166" s="17" t="b">
        <v>0</v>
      </c>
      <c r="M2166" s="18" t="s">
        <v>10056</v>
      </c>
      <c r="O2166" s="40"/>
      <c r="P2166" s="21" t="b">
        <v>0</v>
      </c>
      <c r="Q2166" s="16" t="b">
        <v>0</v>
      </c>
      <c r="R2166" s="23" t="b">
        <v>1</v>
      </c>
      <c r="X2166" s="39"/>
      <c r="AI2166" s="41"/>
      <c r="AO2166" s="40"/>
    </row>
    <row r="2167">
      <c r="A2167" s="45" t="s">
        <v>10057</v>
      </c>
      <c r="B2167" s="37"/>
      <c r="C2167" s="32" t="s">
        <v>10058</v>
      </c>
      <c r="D2167" s="29"/>
      <c r="E2167" s="46">
        <v>2.0</v>
      </c>
      <c r="F2167" s="33" t="s">
        <v>10059</v>
      </c>
      <c r="G2167" s="47" t="s">
        <v>10060</v>
      </c>
      <c r="H2167" s="21" t="b">
        <v>0</v>
      </c>
      <c r="I2167" s="16" t="b">
        <v>0</v>
      </c>
      <c r="J2167" s="22" t="b">
        <v>1</v>
      </c>
      <c r="K2167" s="16" t="b">
        <v>0</v>
      </c>
      <c r="L2167" s="17" t="b">
        <v>0</v>
      </c>
      <c r="M2167" s="18"/>
      <c r="O2167" s="40"/>
      <c r="P2167" s="66" t="b">
        <v>1</v>
      </c>
      <c r="Q2167" s="27" t="b">
        <v>0</v>
      </c>
      <c r="R2167" s="28" t="b">
        <v>0</v>
      </c>
      <c r="X2167" s="39"/>
      <c r="AI2167" s="41"/>
      <c r="AJ2167" s="63" t="b">
        <v>1</v>
      </c>
      <c r="AK2167" s="27" t="b">
        <v>0</v>
      </c>
      <c r="AL2167" s="27" t="b">
        <v>0</v>
      </c>
      <c r="AM2167" s="27" t="b">
        <v>0</v>
      </c>
      <c r="AN2167" s="27" t="b">
        <v>0</v>
      </c>
      <c r="AO2167" s="28" t="b">
        <v>0</v>
      </c>
      <c r="AP2167" s="63" t="b">
        <v>1</v>
      </c>
      <c r="AQ2167" s="27" t="b">
        <v>0</v>
      </c>
      <c r="AR2167" s="27" t="b">
        <v>0</v>
      </c>
      <c r="AS2167" s="27" t="b">
        <v>0</v>
      </c>
      <c r="AT2167" s="27" t="b">
        <v>0</v>
      </c>
      <c r="AU2167" s="27" t="b">
        <v>0</v>
      </c>
      <c r="AV2167" s="27" t="b">
        <v>0</v>
      </c>
      <c r="AW2167" s="27" t="b">
        <v>0</v>
      </c>
      <c r="AX2167" s="27" t="b">
        <v>0</v>
      </c>
      <c r="AY2167" s="27" t="b">
        <v>0</v>
      </c>
      <c r="AZ2167" s="29" t="s">
        <v>101</v>
      </c>
    </row>
    <row r="2168">
      <c r="A2168" s="9" t="s">
        <v>10061</v>
      </c>
      <c r="B2168" s="42" t="s">
        <v>10062</v>
      </c>
      <c r="C2168" s="11"/>
      <c r="E2168" s="12">
        <v>10.0</v>
      </c>
      <c r="F2168" s="10"/>
      <c r="G2168" s="14" t="s">
        <v>10063</v>
      </c>
      <c r="H2168" s="15" t="b">
        <v>1</v>
      </c>
      <c r="I2168" s="16" t="b">
        <v>0</v>
      </c>
      <c r="J2168" s="16" t="b">
        <v>0</v>
      </c>
      <c r="K2168" s="16" t="b">
        <v>0</v>
      </c>
      <c r="L2168" s="17" t="b">
        <v>0</v>
      </c>
      <c r="M2168" s="18" t="s">
        <v>216</v>
      </c>
      <c r="N2168" s="19"/>
      <c r="O2168" s="20"/>
      <c r="P2168" s="15" t="b">
        <v>1</v>
      </c>
      <c r="Q2168" s="16" t="b">
        <v>0</v>
      </c>
      <c r="R2168" s="17" t="b">
        <v>0</v>
      </c>
      <c r="S2168" s="74"/>
      <c r="T2168" s="16"/>
      <c r="U2168" s="16"/>
      <c r="V2168" s="16"/>
      <c r="W2168" s="16"/>
      <c r="X2168" s="21"/>
      <c r="Y2168" s="16"/>
      <c r="Z2168" s="16"/>
      <c r="AA2168" s="16"/>
      <c r="AB2168" s="16"/>
      <c r="AC2168" s="16"/>
      <c r="AD2168" s="16"/>
      <c r="AE2168" s="16"/>
      <c r="AF2168" s="16"/>
      <c r="AG2168" s="16"/>
      <c r="AH2168" s="19"/>
      <c r="AI2168" s="25"/>
      <c r="AJ2168" s="27"/>
      <c r="AK2168" s="27"/>
      <c r="AL2168" s="27"/>
      <c r="AM2168" s="27"/>
      <c r="AN2168" s="27"/>
      <c r="AO2168" s="28"/>
      <c r="AP2168" s="27"/>
      <c r="AQ2168" s="27"/>
      <c r="AR2168" s="27"/>
      <c r="AS2168" s="27"/>
      <c r="AT2168" s="27"/>
      <c r="AU2168" s="27"/>
      <c r="AV2168" s="27"/>
      <c r="AW2168" s="27"/>
      <c r="AX2168" s="27"/>
      <c r="AY2168" s="27"/>
      <c r="AZ2168" s="29"/>
    </row>
    <row r="2169">
      <c r="A2169" s="9" t="s">
        <v>10064</v>
      </c>
      <c r="B2169" s="10"/>
      <c r="C2169" s="48" t="s">
        <v>10065</v>
      </c>
      <c r="E2169" s="12">
        <v>2.0</v>
      </c>
      <c r="F2169" s="10"/>
      <c r="G2169" s="14" t="s">
        <v>10066</v>
      </c>
      <c r="H2169" s="15" t="b">
        <v>1</v>
      </c>
      <c r="I2169" s="16" t="b">
        <v>0</v>
      </c>
      <c r="J2169" s="16" t="b">
        <v>0</v>
      </c>
      <c r="K2169" s="16" t="b">
        <v>0</v>
      </c>
      <c r="L2169" s="17" t="b">
        <v>0</v>
      </c>
      <c r="M2169" s="18" t="s">
        <v>6008</v>
      </c>
      <c r="O2169" s="40"/>
      <c r="P2169" s="15" t="b">
        <v>1</v>
      </c>
      <c r="Q2169" s="22" t="b">
        <v>1</v>
      </c>
      <c r="R2169" s="23" t="b">
        <v>1</v>
      </c>
      <c r="X2169" s="39"/>
      <c r="AI2169" s="41"/>
      <c r="AO2169" s="40"/>
    </row>
    <row r="2170">
      <c r="A2170" s="30" t="s">
        <v>10067</v>
      </c>
      <c r="B2170" s="37"/>
      <c r="C2170" s="32"/>
      <c r="D2170" s="54" t="s">
        <v>10068</v>
      </c>
      <c r="E2170" s="34">
        <v>5000.0</v>
      </c>
      <c r="F2170" s="35" t="s">
        <v>1878</v>
      </c>
      <c r="G2170" s="36" t="s">
        <v>10069</v>
      </c>
      <c r="H2170" s="21" t="b">
        <v>0</v>
      </c>
      <c r="I2170" s="16" t="b">
        <v>0</v>
      </c>
      <c r="J2170" s="16" t="b">
        <v>0</v>
      </c>
      <c r="K2170" s="16" t="b">
        <v>0</v>
      </c>
      <c r="L2170" s="23" t="b">
        <v>1</v>
      </c>
      <c r="M2170" s="18" t="s">
        <v>10070</v>
      </c>
      <c r="N2170" s="37"/>
      <c r="O2170" s="38"/>
      <c r="P2170" s="21" t="b">
        <v>0</v>
      </c>
      <c r="Q2170" s="16" t="b">
        <v>0</v>
      </c>
      <c r="R2170" s="17" t="b">
        <v>0</v>
      </c>
      <c r="X2170" s="39"/>
      <c r="AI2170" s="41"/>
      <c r="AJ2170" s="27" t="b">
        <v>0</v>
      </c>
      <c r="AK2170" s="27" t="b">
        <v>0</v>
      </c>
      <c r="AL2170" s="27" t="b">
        <v>0</v>
      </c>
      <c r="AM2170" s="27" t="b">
        <v>0</v>
      </c>
      <c r="AN2170" s="27" t="b">
        <v>0</v>
      </c>
      <c r="AO2170" s="28" t="b">
        <v>0</v>
      </c>
      <c r="AP2170" s="27" t="b">
        <v>0</v>
      </c>
      <c r="AQ2170" s="27" t="b">
        <v>0</v>
      </c>
      <c r="AR2170" s="27" t="b">
        <v>0</v>
      </c>
      <c r="AS2170" s="27" t="b">
        <v>0</v>
      </c>
      <c r="AT2170" s="27" t="b">
        <v>0</v>
      </c>
      <c r="AU2170" s="27" t="b">
        <v>0</v>
      </c>
      <c r="AV2170" s="27" t="b">
        <v>0</v>
      </c>
      <c r="AW2170" s="27" t="b">
        <v>0</v>
      </c>
      <c r="AX2170" s="27" t="b">
        <v>0</v>
      </c>
      <c r="AY2170" s="27" t="b">
        <v>0</v>
      </c>
      <c r="AZ2170" s="29"/>
    </row>
    <row r="2171">
      <c r="A2171" s="45" t="s">
        <v>10071</v>
      </c>
      <c r="B2171" s="37" t="s">
        <v>10072</v>
      </c>
      <c r="C2171" s="32">
        <v>9.19515996599E11</v>
      </c>
      <c r="D2171" s="33" t="s">
        <v>10073</v>
      </c>
      <c r="E2171" s="46">
        <v>2.0</v>
      </c>
      <c r="F2171" s="29"/>
      <c r="G2171" s="47" t="s">
        <v>10074</v>
      </c>
      <c r="H2171" s="21" t="b">
        <v>0</v>
      </c>
      <c r="I2171" s="16" t="b">
        <v>0</v>
      </c>
      <c r="J2171" s="16" t="b">
        <v>0</v>
      </c>
      <c r="K2171" s="22" t="b">
        <v>1</v>
      </c>
      <c r="L2171" s="17" t="b">
        <v>0</v>
      </c>
      <c r="M2171" s="18"/>
      <c r="N2171" s="37" t="s">
        <v>136</v>
      </c>
      <c r="O2171" s="38" t="s">
        <v>10075</v>
      </c>
      <c r="P2171" s="26" t="b">
        <v>0</v>
      </c>
      <c r="Q2171" s="27" t="b">
        <v>0</v>
      </c>
      <c r="R2171" s="28" t="b">
        <v>0</v>
      </c>
      <c r="X2171" s="39"/>
      <c r="AI2171" s="41"/>
      <c r="AJ2171" s="27" t="b">
        <v>0</v>
      </c>
      <c r="AK2171" s="27" t="b">
        <v>0</v>
      </c>
      <c r="AL2171" s="27" t="b">
        <v>0</v>
      </c>
      <c r="AM2171" s="27" t="b">
        <v>0</v>
      </c>
      <c r="AN2171" s="27" t="b">
        <v>0</v>
      </c>
      <c r="AO2171" s="28" t="b">
        <v>0</v>
      </c>
      <c r="AP2171" s="27" t="b">
        <v>0</v>
      </c>
      <c r="AQ2171" s="27" t="b">
        <v>0</v>
      </c>
      <c r="AR2171" s="27" t="b">
        <v>0</v>
      </c>
      <c r="AS2171" s="27" t="b">
        <v>0</v>
      </c>
      <c r="AT2171" s="27" t="b">
        <v>0</v>
      </c>
      <c r="AU2171" s="27" t="b">
        <v>0</v>
      </c>
      <c r="AV2171" s="27" t="b">
        <v>0</v>
      </c>
      <c r="AW2171" s="27" t="b">
        <v>0</v>
      </c>
      <c r="AX2171" s="27" t="b">
        <v>0</v>
      </c>
      <c r="AY2171" s="27" t="b">
        <v>0</v>
      </c>
      <c r="AZ2171" s="29"/>
    </row>
    <row r="2172">
      <c r="A2172" s="30" t="s">
        <v>10076</v>
      </c>
      <c r="B2172" s="37"/>
      <c r="C2172" s="32"/>
      <c r="D2172" s="54" t="s">
        <v>10077</v>
      </c>
      <c r="E2172" s="34">
        <v>8000.0</v>
      </c>
      <c r="F2172" s="35"/>
      <c r="G2172" s="36" t="s">
        <v>10078</v>
      </c>
      <c r="H2172" s="21" t="b">
        <v>0</v>
      </c>
      <c r="I2172" s="16" t="b">
        <v>0</v>
      </c>
      <c r="J2172" s="16" t="b">
        <v>0</v>
      </c>
      <c r="K2172" s="16" t="b">
        <v>0</v>
      </c>
      <c r="L2172" s="23" t="b">
        <v>1</v>
      </c>
      <c r="M2172" s="18" t="s">
        <v>6416</v>
      </c>
      <c r="N2172" s="37"/>
      <c r="O2172" s="38"/>
      <c r="P2172" s="21" t="b">
        <v>0</v>
      </c>
      <c r="Q2172" s="22" t="b">
        <v>1</v>
      </c>
      <c r="R2172" s="23" t="b">
        <v>1</v>
      </c>
      <c r="X2172" s="39"/>
      <c r="AI2172" s="41"/>
      <c r="AJ2172" s="27" t="b">
        <v>0</v>
      </c>
      <c r="AK2172" s="27" t="b">
        <v>0</v>
      </c>
      <c r="AL2172" s="27" t="b">
        <v>0</v>
      </c>
      <c r="AM2172" s="27" t="b">
        <v>0</v>
      </c>
      <c r="AN2172" s="27" t="b">
        <v>0</v>
      </c>
      <c r="AO2172" s="28" t="b">
        <v>0</v>
      </c>
      <c r="AP2172" s="27" t="b">
        <v>0</v>
      </c>
      <c r="AQ2172" s="27" t="b">
        <v>0</v>
      </c>
      <c r="AR2172" s="27" t="b">
        <v>0</v>
      </c>
      <c r="AS2172" s="27" t="b">
        <v>0</v>
      </c>
      <c r="AT2172" s="27" t="b">
        <v>0</v>
      </c>
      <c r="AU2172" s="27" t="b">
        <v>0</v>
      </c>
      <c r="AV2172" s="27" t="b">
        <v>0</v>
      </c>
      <c r="AW2172" s="27" t="b">
        <v>0</v>
      </c>
      <c r="AX2172" s="27" t="b">
        <v>0</v>
      </c>
      <c r="AY2172" s="27" t="b">
        <v>0</v>
      </c>
      <c r="AZ2172" s="29"/>
    </row>
    <row r="2173">
      <c r="A2173" s="9" t="s">
        <v>10079</v>
      </c>
      <c r="B2173" s="42" t="s">
        <v>10080</v>
      </c>
      <c r="C2173" s="48" t="s">
        <v>10081</v>
      </c>
      <c r="D2173" s="50" t="s">
        <v>10082</v>
      </c>
      <c r="E2173" s="12">
        <v>10.0</v>
      </c>
      <c r="F2173" s="13" t="s">
        <v>10083</v>
      </c>
      <c r="G2173" s="14" t="s">
        <v>10084</v>
      </c>
      <c r="H2173" s="15" t="b">
        <v>1</v>
      </c>
      <c r="I2173" s="16" t="b">
        <v>0</v>
      </c>
      <c r="J2173" s="16" t="b">
        <v>0</v>
      </c>
      <c r="K2173" s="16" t="b">
        <v>0</v>
      </c>
      <c r="L2173" s="17" t="b">
        <v>0</v>
      </c>
      <c r="M2173" s="18" t="s">
        <v>10085</v>
      </c>
      <c r="O2173" s="40"/>
      <c r="P2173" s="21" t="b">
        <v>0</v>
      </c>
      <c r="Q2173" s="22" t="b">
        <v>1</v>
      </c>
      <c r="R2173" s="23" t="b">
        <v>1</v>
      </c>
      <c r="X2173" s="39"/>
      <c r="AI2173" s="41"/>
      <c r="AO2173" s="40"/>
    </row>
    <row r="2174">
      <c r="A2174" s="45" t="s">
        <v>10086</v>
      </c>
      <c r="B2174" s="45" t="s">
        <v>10087</v>
      </c>
      <c r="C2174" s="55">
        <v>2.7832140513E10</v>
      </c>
      <c r="D2174" s="45" t="s">
        <v>10088</v>
      </c>
      <c r="E2174" s="34" t="s">
        <v>10089</v>
      </c>
      <c r="F2174" s="56" t="s">
        <v>10090</v>
      </c>
      <c r="G2174" s="57" t="s">
        <v>10091</v>
      </c>
      <c r="H2174" s="21" t="b">
        <v>0</v>
      </c>
      <c r="I2174" s="22" t="b">
        <v>1</v>
      </c>
      <c r="J2174" s="16" t="b">
        <v>0</v>
      </c>
      <c r="K2174" s="16" t="b">
        <v>0</v>
      </c>
      <c r="L2174" s="17" t="b">
        <v>0</v>
      </c>
      <c r="M2174" s="18"/>
      <c r="O2174" s="40"/>
      <c r="P2174" s="15" t="b">
        <v>1</v>
      </c>
      <c r="Q2174" s="16" t="b">
        <v>0</v>
      </c>
      <c r="R2174" s="17" t="b">
        <v>0</v>
      </c>
      <c r="S2174" s="75" t="b">
        <v>1</v>
      </c>
      <c r="T2174" s="22" t="b">
        <v>1</v>
      </c>
      <c r="U2174" s="16" t="b">
        <v>0</v>
      </c>
      <c r="V2174" s="16" t="b">
        <v>0</v>
      </c>
      <c r="W2174" s="16" t="b">
        <v>0</v>
      </c>
      <c r="X2174" s="21" t="b">
        <v>0</v>
      </c>
      <c r="Y2174" s="16" t="b">
        <v>0</v>
      </c>
      <c r="Z2174" s="16" t="b">
        <v>0</v>
      </c>
      <c r="AA2174" s="22" t="b">
        <v>1</v>
      </c>
      <c r="AB2174" s="22" t="b">
        <v>1</v>
      </c>
      <c r="AC2174" s="22" t="b">
        <v>1</v>
      </c>
      <c r="AD2174" s="16" t="b">
        <v>0</v>
      </c>
      <c r="AE2174" s="22" t="b">
        <v>1</v>
      </c>
      <c r="AF2174" s="22" t="b">
        <v>1</v>
      </c>
      <c r="AG2174" s="16" t="b">
        <v>0</v>
      </c>
      <c r="AH2174" s="19" t="s">
        <v>101</v>
      </c>
      <c r="AI2174" s="25" t="s">
        <v>10092</v>
      </c>
      <c r="AO2174" s="40"/>
    </row>
    <row r="2175">
      <c r="A2175" s="30" t="s">
        <v>10093</v>
      </c>
      <c r="B2175" s="37"/>
      <c r="C2175" s="44" t="s">
        <v>10094</v>
      </c>
      <c r="D2175" s="33"/>
      <c r="E2175" s="34" t="s">
        <v>10095</v>
      </c>
      <c r="F2175" s="35"/>
      <c r="G2175" s="36" t="s">
        <v>10096</v>
      </c>
      <c r="H2175" s="21" t="b">
        <v>0</v>
      </c>
      <c r="I2175" s="16" t="b">
        <v>0</v>
      </c>
      <c r="J2175" s="16" t="b">
        <v>0</v>
      </c>
      <c r="K2175" s="16" t="b">
        <v>0</v>
      </c>
      <c r="L2175" s="23" t="b">
        <v>1</v>
      </c>
      <c r="M2175" s="18" t="s">
        <v>10097</v>
      </c>
      <c r="N2175" s="37"/>
      <c r="O2175" s="38"/>
      <c r="P2175" s="21" t="b">
        <v>0</v>
      </c>
      <c r="Q2175" s="16" t="b">
        <v>0</v>
      </c>
      <c r="R2175" s="23" t="b">
        <v>1</v>
      </c>
      <c r="X2175" s="39"/>
      <c r="AI2175" s="41"/>
      <c r="AJ2175" s="27" t="b">
        <v>0</v>
      </c>
      <c r="AK2175" s="27" t="b">
        <v>0</v>
      </c>
      <c r="AL2175" s="27" t="b">
        <v>0</v>
      </c>
      <c r="AM2175" s="27" t="b">
        <v>0</v>
      </c>
      <c r="AN2175" s="27" t="b">
        <v>0</v>
      </c>
      <c r="AO2175" s="28" t="b">
        <v>0</v>
      </c>
      <c r="AP2175" s="27" t="b">
        <v>0</v>
      </c>
      <c r="AQ2175" s="27" t="b">
        <v>0</v>
      </c>
      <c r="AR2175" s="27" t="b">
        <v>0</v>
      </c>
      <c r="AS2175" s="27" t="b">
        <v>0</v>
      </c>
      <c r="AT2175" s="27" t="b">
        <v>0</v>
      </c>
      <c r="AU2175" s="27" t="b">
        <v>0</v>
      </c>
      <c r="AV2175" s="27" t="b">
        <v>0</v>
      </c>
      <c r="AW2175" s="27" t="b">
        <v>0</v>
      </c>
      <c r="AX2175" s="27" t="b">
        <v>0</v>
      </c>
      <c r="AY2175" s="27" t="b">
        <v>0</v>
      </c>
      <c r="AZ2175" s="29"/>
    </row>
    <row r="2176">
      <c r="A2176" s="30" t="s">
        <v>10098</v>
      </c>
      <c r="B2176" s="31" t="s">
        <v>10099</v>
      </c>
      <c r="C2176" s="32"/>
      <c r="D2176" s="33"/>
      <c r="E2176" s="34">
        <v>70.0</v>
      </c>
      <c r="F2176" s="35"/>
      <c r="G2176" s="36" t="s">
        <v>10100</v>
      </c>
      <c r="H2176" s="21" t="b">
        <v>0</v>
      </c>
      <c r="I2176" s="16" t="b">
        <v>0</v>
      </c>
      <c r="J2176" s="16" t="b">
        <v>0</v>
      </c>
      <c r="K2176" s="16" t="b">
        <v>0</v>
      </c>
      <c r="L2176" s="23" t="b">
        <v>1</v>
      </c>
      <c r="M2176" s="18" t="s">
        <v>10101</v>
      </c>
      <c r="N2176" s="37"/>
      <c r="O2176" s="38"/>
      <c r="P2176" s="15" t="b">
        <v>1</v>
      </c>
      <c r="Q2176" s="22" t="b">
        <v>1</v>
      </c>
      <c r="R2176" s="23" t="b">
        <v>1</v>
      </c>
      <c r="X2176" s="39"/>
      <c r="AI2176" s="41"/>
      <c r="AJ2176" s="27" t="b">
        <v>0</v>
      </c>
      <c r="AK2176" s="27" t="b">
        <v>0</v>
      </c>
      <c r="AL2176" s="27" t="b">
        <v>0</v>
      </c>
      <c r="AM2176" s="27" t="b">
        <v>0</v>
      </c>
      <c r="AN2176" s="27" t="b">
        <v>0</v>
      </c>
      <c r="AO2176" s="28" t="b">
        <v>0</v>
      </c>
      <c r="AP2176" s="27" t="b">
        <v>0</v>
      </c>
      <c r="AQ2176" s="27" t="b">
        <v>0</v>
      </c>
      <c r="AR2176" s="27" t="b">
        <v>0</v>
      </c>
      <c r="AS2176" s="27" t="b">
        <v>0</v>
      </c>
      <c r="AT2176" s="27" t="b">
        <v>0</v>
      </c>
      <c r="AU2176" s="27" t="b">
        <v>0</v>
      </c>
      <c r="AV2176" s="27" t="b">
        <v>0</v>
      </c>
      <c r="AW2176" s="27" t="b">
        <v>0</v>
      </c>
      <c r="AX2176" s="27" t="b">
        <v>0</v>
      </c>
      <c r="AY2176" s="27" t="b">
        <v>0</v>
      </c>
      <c r="AZ2176" s="29"/>
    </row>
    <row r="2177">
      <c r="A2177" s="30" t="s">
        <v>10102</v>
      </c>
      <c r="B2177" s="31" t="s">
        <v>10103</v>
      </c>
      <c r="C2177" s="44" t="s">
        <v>10104</v>
      </c>
      <c r="D2177" s="54" t="s">
        <v>10105</v>
      </c>
      <c r="E2177" s="34" t="s">
        <v>10106</v>
      </c>
      <c r="F2177" s="35"/>
      <c r="G2177" s="36" t="s">
        <v>10107</v>
      </c>
      <c r="H2177" s="21" t="b">
        <v>0</v>
      </c>
      <c r="I2177" s="16" t="b">
        <v>0</v>
      </c>
      <c r="J2177" s="16" t="b">
        <v>0</v>
      </c>
      <c r="K2177" s="16" t="b">
        <v>0</v>
      </c>
      <c r="L2177" s="23" t="b">
        <v>1</v>
      </c>
      <c r="M2177" s="18" t="s">
        <v>10108</v>
      </c>
      <c r="N2177" s="37"/>
      <c r="O2177" s="38"/>
      <c r="P2177" s="15" t="b">
        <v>1</v>
      </c>
      <c r="Q2177" s="22" t="b">
        <v>1</v>
      </c>
      <c r="R2177" s="23" t="b">
        <v>1</v>
      </c>
      <c r="X2177" s="39"/>
      <c r="AI2177" s="41"/>
      <c r="AJ2177" s="27" t="b">
        <v>0</v>
      </c>
      <c r="AK2177" s="27" t="b">
        <v>0</v>
      </c>
      <c r="AL2177" s="27" t="b">
        <v>0</v>
      </c>
      <c r="AM2177" s="27" t="b">
        <v>0</v>
      </c>
      <c r="AN2177" s="27" t="b">
        <v>0</v>
      </c>
      <c r="AO2177" s="28" t="b">
        <v>0</v>
      </c>
      <c r="AP2177" s="27" t="b">
        <v>0</v>
      </c>
      <c r="AQ2177" s="27" t="b">
        <v>0</v>
      </c>
      <c r="AR2177" s="27" t="b">
        <v>0</v>
      </c>
      <c r="AS2177" s="27" t="b">
        <v>0</v>
      </c>
      <c r="AT2177" s="27" t="b">
        <v>0</v>
      </c>
      <c r="AU2177" s="27" t="b">
        <v>0</v>
      </c>
      <c r="AV2177" s="27" t="b">
        <v>0</v>
      </c>
      <c r="AW2177" s="27" t="b">
        <v>0</v>
      </c>
      <c r="AX2177" s="27" t="b">
        <v>0</v>
      </c>
      <c r="AY2177" s="27" t="b">
        <v>0</v>
      </c>
      <c r="AZ2177" s="29"/>
    </row>
    <row r="2178">
      <c r="A2178" s="30" t="s">
        <v>10109</v>
      </c>
      <c r="B2178" s="31" t="s">
        <v>10110</v>
      </c>
      <c r="C2178" s="44" t="s">
        <v>10111</v>
      </c>
      <c r="D2178" s="33"/>
      <c r="E2178" s="34" t="s">
        <v>6433</v>
      </c>
      <c r="F2178" s="35"/>
      <c r="G2178" s="36" t="s">
        <v>7115</v>
      </c>
      <c r="H2178" s="21" t="b">
        <v>0</v>
      </c>
      <c r="I2178" s="16" t="b">
        <v>0</v>
      </c>
      <c r="J2178" s="16" t="b">
        <v>0</v>
      </c>
      <c r="K2178" s="16" t="b">
        <v>0</v>
      </c>
      <c r="L2178" s="23" t="b">
        <v>1</v>
      </c>
      <c r="M2178" s="18" t="s">
        <v>882</v>
      </c>
      <c r="N2178" s="37"/>
      <c r="O2178" s="38"/>
      <c r="P2178" s="15" t="b">
        <v>1</v>
      </c>
      <c r="Q2178" s="22" t="b">
        <v>1</v>
      </c>
      <c r="R2178" s="23" t="b">
        <v>1</v>
      </c>
      <c r="X2178" s="39"/>
      <c r="AI2178" s="41"/>
      <c r="AJ2178" s="27" t="b">
        <v>0</v>
      </c>
      <c r="AK2178" s="27" t="b">
        <v>0</v>
      </c>
      <c r="AL2178" s="27" t="b">
        <v>0</v>
      </c>
      <c r="AM2178" s="27" t="b">
        <v>0</v>
      </c>
      <c r="AN2178" s="27" t="b">
        <v>0</v>
      </c>
      <c r="AO2178" s="28" t="b">
        <v>0</v>
      </c>
      <c r="AP2178" s="27" t="b">
        <v>0</v>
      </c>
      <c r="AQ2178" s="27" t="b">
        <v>0</v>
      </c>
      <c r="AR2178" s="27" t="b">
        <v>0</v>
      </c>
      <c r="AS2178" s="27" t="b">
        <v>0</v>
      </c>
      <c r="AT2178" s="27" t="b">
        <v>0</v>
      </c>
      <c r="AU2178" s="27" t="b">
        <v>0</v>
      </c>
      <c r="AV2178" s="27" t="b">
        <v>0</v>
      </c>
      <c r="AW2178" s="27" t="b">
        <v>0</v>
      </c>
      <c r="AX2178" s="27" t="b">
        <v>0</v>
      </c>
      <c r="AY2178" s="27" t="b">
        <v>0</v>
      </c>
      <c r="AZ2178" s="29"/>
    </row>
    <row r="2179">
      <c r="A2179" s="30" t="s">
        <v>10112</v>
      </c>
      <c r="B2179" s="31" t="s">
        <v>10113</v>
      </c>
      <c r="C2179" s="32"/>
      <c r="D2179" s="33"/>
      <c r="E2179" s="34">
        <v>100.0</v>
      </c>
      <c r="F2179" s="35"/>
      <c r="G2179" s="36" t="s">
        <v>10114</v>
      </c>
      <c r="H2179" s="21" t="b">
        <v>0</v>
      </c>
      <c r="I2179" s="16" t="b">
        <v>0</v>
      </c>
      <c r="J2179" s="16" t="b">
        <v>0</v>
      </c>
      <c r="K2179" s="16" t="b">
        <v>0</v>
      </c>
      <c r="L2179" s="23" t="b">
        <v>1</v>
      </c>
      <c r="M2179" s="18" t="s">
        <v>10115</v>
      </c>
      <c r="N2179" s="37"/>
      <c r="O2179" s="38"/>
      <c r="P2179" s="21" t="b">
        <v>0</v>
      </c>
      <c r="Q2179" s="16" t="b">
        <v>0</v>
      </c>
      <c r="R2179" s="23" t="b">
        <v>1</v>
      </c>
      <c r="X2179" s="39"/>
      <c r="AI2179" s="41"/>
      <c r="AJ2179" s="27" t="b">
        <v>0</v>
      </c>
      <c r="AK2179" s="27" t="b">
        <v>0</v>
      </c>
      <c r="AL2179" s="27" t="b">
        <v>0</v>
      </c>
      <c r="AM2179" s="27" t="b">
        <v>0</v>
      </c>
      <c r="AN2179" s="27" t="b">
        <v>0</v>
      </c>
      <c r="AO2179" s="28" t="b">
        <v>0</v>
      </c>
      <c r="AP2179" s="27" t="b">
        <v>0</v>
      </c>
      <c r="AQ2179" s="27" t="b">
        <v>0</v>
      </c>
      <c r="AR2179" s="27" t="b">
        <v>0</v>
      </c>
      <c r="AS2179" s="27" t="b">
        <v>0</v>
      </c>
      <c r="AT2179" s="27" t="b">
        <v>0</v>
      </c>
      <c r="AU2179" s="27" t="b">
        <v>0</v>
      </c>
      <c r="AV2179" s="27" t="b">
        <v>0</v>
      </c>
      <c r="AW2179" s="27" t="b">
        <v>0</v>
      </c>
      <c r="AX2179" s="27" t="b">
        <v>0</v>
      </c>
      <c r="AY2179" s="27" t="b">
        <v>0</v>
      </c>
      <c r="AZ2179" s="29"/>
    </row>
    <row r="2180">
      <c r="A2180" s="30" t="s">
        <v>10116</v>
      </c>
      <c r="B2180" s="37"/>
      <c r="C2180" s="44" t="s">
        <v>10117</v>
      </c>
      <c r="D2180" s="33"/>
      <c r="E2180" s="34">
        <v>1.0</v>
      </c>
      <c r="F2180" s="35" t="s">
        <v>10118</v>
      </c>
      <c r="G2180" s="36" t="s">
        <v>10119</v>
      </c>
      <c r="H2180" s="21" t="b">
        <v>0</v>
      </c>
      <c r="I2180" s="16" t="b">
        <v>0</v>
      </c>
      <c r="J2180" s="16" t="b">
        <v>0</v>
      </c>
      <c r="K2180" s="16" t="b">
        <v>0</v>
      </c>
      <c r="L2180" s="23" t="b">
        <v>1</v>
      </c>
      <c r="M2180" s="18" t="s">
        <v>10120</v>
      </c>
      <c r="N2180" s="37"/>
      <c r="O2180" s="38"/>
      <c r="P2180" s="21" t="b">
        <v>0</v>
      </c>
      <c r="Q2180" s="16" t="b">
        <v>0</v>
      </c>
      <c r="R2180" s="23" t="b">
        <v>1</v>
      </c>
      <c r="X2180" s="39"/>
      <c r="AI2180" s="41"/>
      <c r="AJ2180" s="27" t="b">
        <v>0</v>
      </c>
      <c r="AK2180" s="27" t="b">
        <v>0</v>
      </c>
      <c r="AL2180" s="27" t="b">
        <v>0</v>
      </c>
      <c r="AM2180" s="27" t="b">
        <v>0</v>
      </c>
      <c r="AN2180" s="27" t="b">
        <v>0</v>
      </c>
      <c r="AO2180" s="28" t="b">
        <v>0</v>
      </c>
      <c r="AP2180" s="27" t="b">
        <v>0</v>
      </c>
      <c r="AQ2180" s="27" t="b">
        <v>0</v>
      </c>
      <c r="AR2180" s="27" t="b">
        <v>0</v>
      </c>
      <c r="AS2180" s="27" t="b">
        <v>0</v>
      </c>
      <c r="AT2180" s="27" t="b">
        <v>0</v>
      </c>
      <c r="AU2180" s="27" t="b">
        <v>0</v>
      </c>
      <c r="AV2180" s="27" t="b">
        <v>0</v>
      </c>
      <c r="AW2180" s="27" t="b">
        <v>0</v>
      </c>
      <c r="AX2180" s="27" t="b">
        <v>0</v>
      </c>
      <c r="AY2180" s="27" t="b">
        <v>0</v>
      </c>
      <c r="AZ2180" s="29"/>
    </row>
    <row r="2181">
      <c r="A2181" s="30" t="s">
        <v>10121</v>
      </c>
      <c r="B2181" s="31" t="s">
        <v>10122</v>
      </c>
      <c r="C2181" s="44" t="s">
        <v>10123</v>
      </c>
      <c r="D2181" s="54" t="s">
        <v>10124</v>
      </c>
      <c r="E2181" s="34">
        <v>100.0</v>
      </c>
      <c r="F2181" s="35"/>
      <c r="G2181" s="36" t="s">
        <v>10125</v>
      </c>
      <c r="H2181" s="21" t="b">
        <v>0</v>
      </c>
      <c r="I2181" s="16" t="b">
        <v>0</v>
      </c>
      <c r="J2181" s="16" t="b">
        <v>0</v>
      </c>
      <c r="K2181" s="16" t="b">
        <v>0</v>
      </c>
      <c r="L2181" s="23" t="b">
        <v>1</v>
      </c>
      <c r="M2181" s="18" t="s">
        <v>10126</v>
      </c>
      <c r="N2181" s="37"/>
      <c r="O2181" s="38"/>
      <c r="P2181" s="21" t="b">
        <v>0</v>
      </c>
      <c r="Q2181" s="22" t="b">
        <v>1</v>
      </c>
      <c r="R2181" s="23" t="b">
        <v>1</v>
      </c>
      <c r="X2181" s="39"/>
      <c r="AI2181" s="41"/>
      <c r="AJ2181" s="27" t="b">
        <v>0</v>
      </c>
      <c r="AK2181" s="27" t="b">
        <v>0</v>
      </c>
      <c r="AL2181" s="27" t="b">
        <v>0</v>
      </c>
      <c r="AM2181" s="27" t="b">
        <v>0</v>
      </c>
      <c r="AN2181" s="27" t="b">
        <v>0</v>
      </c>
      <c r="AO2181" s="28" t="b">
        <v>0</v>
      </c>
      <c r="AP2181" s="27" t="b">
        <v>0</v>
      </c>
      <c r="AQ2181" s="27" t="b">
        <v>0</v>
      </c>
      <c r="AR2181" s="27" t="b">
        <v>0</v>
      </c>
      <c r="AS2181" s="27" t="b">
        <v>0</v>
      </c>
      <c r="AT2181" s="27" t="b">
        <v>0</v>
      </c>
      <c r="AU2181" s="27" t="b">
        <v>0</v>
      </c>
      <c r="AV2181" s="27" t="b">
        <v>0</v>
      </c>
      <c r="AW2181" s="27" t="b">
        <v>0</v>
      </c>
      <c r="AX2181" s="27" t="b">
        <v>0</v>
      </c>
      <c r="AY2181" s="27" t="b">
        <v>0</v>
      </c>
      <c r="AZ2181" s="29"/>
    </row>
    <row r="2182">
      <c r="A2182" s="30" t="s">
        <v>10127</v>
      </c>
      <c r="B2182" s="37"/>
      <c r="C2182" s="44" t="s">
        <v>10128</v>
      </c>
      <c r="D2182" s="33"/>
      <c r="E2182" s="34">
        <v>2.0</v>
      </c>
      <c r="F2182" s="35"/>
      <c r="G2182" s="36" t="s">
        <v>10129</v>
      </c>
      <c r="H2182" s="21" t="b">
        <v>0</v>
      </c>
      <c r="I2182" s="16" t="b">
        <v>0</v>
      </c>
      <c r="J2182" s="16" t="b">
        <v>0</v>
      </c>
      <c r="K2182" s="16" t="b">
        <v>0</v>
      </c>
      <c r="L2182" s="23" t="b">
        <v>1</v>
      </c>
      <c r="M2182" s="18" t="s">
        <v>2745</v>
      </c>
      <c r="N2182" s="37"/>
      <c r="O2182" s="38"/>
      <c r="P2182" s="21" t="b">
        <v>0</v>
      </c>
      <c r="Q2182" s="16" t="b">
        <v>0</v>
      </c>
      <c r="R2182" s="23" t="b">
        <v>1</v>
      </c>
      <c r="X2182" s="39"/>
      <c r="AI2182" s="41"/>
      <c r="AJ2182" s="27" t="b">
        <v>0</v>
      </c>
      <c r="AK2182" s="27" t="b">
        <v>0</v>
      </c>
      <c r="AL2182" s="27" t="b">
        <v>0</v>
      </c>
      <c r="AM2182" s="27" t="b">
        <v>0</v>
      </c>
      <c r="AN2182" s="27" t="b">
        <v>0</v>
      </c>
      <c r="AO2182" s="28" t="b">
        <v>0</v>
      </c>
      <c r="AP2182" s="27" t="b">
        <v>0</v>
      </c>
      <c r="AQ2182" s="27" t="b">
        <v>0</v>
      </c>
      <c r="AR2182" s="27" t="b">
        <v>0</v>
      </c>
      <c r="AS2182" s="27" t="b">
        <v>0</v>
      </c>
      <c r="AT2182" s="27" t="b">
        <v>0</v>
      </c>
      <c r="AU2182" s="27" t="b">
        <v>0</v>
      </c>
      <c r="AV2182" s="27" t="b">
        <v>0</v>
      </c>
      <c r="AW2182" s="27" t="b">
        <v>0</v>
      </c>
      <c r="AX2182" s="27" t="b">
        <v>0</v>
      </c>
      <c r="AY2182" s="27" t="b">
        <v>0</v>
      </c>
      <c r="AZ2182" s="29"/>
    </row>
    <row r="2183">
      <c r="A2183" s="9" t="s">
        <v>10130</v>
      </c>
      <c r="B2183" s="42" t="s">
        <v>10131</v>
      </c>
      <c r="C2183" s="48" t="s">
        <v>10132</v>
      </c>
      <c r="D2183" s="50" t="s">
        <v>10133</v>
      </c>
      <c r="E2183" s="12">
        <v>50.0</v>
      </c>
      <c r="F2183" s="13" t="s">
        <v>10134</v>
      </c>
      <c r="G2183" s="14" t="s">
        <v>10135</v>
      </c>
      <c r="H2183" s="15" t="b">
        <v>1</v>
      </c>
      <c r="I2183" s="16" t="b">
        <v>0</v>
      </c>
      <c r="J2183" s="16" t="b">
        <v>0</v>
      </c>
      <c r="K2183" s="16" t="b">
        <v>0</v>
      </c>
      <c r="L2183" s="17" t="b">
        <v>0</v>
      </c>
      <c r="M2183" s="18" t="s">
        <v>679</v>
      </c>
      <c r="O2183" s="40"/>
      <c r="P2183" s="15" t="b">
        <v>1</v>
      </c>
      <c r="Q2183" s="16" t="b">
        <v>0</v>
      </c>
      <c r="R2183" s="23" t="b">
        <v>1</v>
      </c>
      <c r="X2183" s="39"/>
      <c r="AI2183" s="41"/>
      <c r="AO2183" s="40"/>
    </row>
    <row r="2184">
      <c r="A2184" s="45" t="s">
        <v>10136</v>
      </c>
      <c r="B2184" s="45" t="s">
        <v>10137</v>
      </c>
      <c r="C2184" s="59"/>
      <c r="D2184" s="19"/>
      <c r="E2184" s="34">
        <v>1.0</v>
      </c>
      <c r="F2184" s="45"/>
      <c r="G2184" s="57" t="s">
        <v>10138</v>
      </c>
      <c r="H2184" s="21" t="b">
        <v>0</v>
      </c>
      <c r="I2184" s="22" t="b">
        <v>1</v>
      </c>
      <c r="J2184" s="16" t="b">
        <v>0</v>
      </c>
      <c r="K2184" s="16" t="b">
        <v>0</v>
      </c>
      <c r="L2184" s="17" t="b">
        <v>0</v>
      </c>
      <c r="M2184" s="18"/>
      <c r="O2184" s="40"/>
      <c r="P2184" s="15" t="b">
        <v>1</v>
      </c>
      <c r="Q2184" s="22" t="b">
        <v>1</v>
      </c>
      <c r="R2184" s="23" t="b">
        <v>1</v>
      </c>
      <c r="S2184" s="75" t="b">
        <v>1</v>
      </c>
      <c r="T2184" s="22" t="b">
        <v>1</v>
      </c>
      <c r="U2184" s="22" t="b">
        <v>1</v>
      </c>
      <c r="V2184" s="22" t="b">
        <v>1</v>
      </c>
      <c r="W2184" s="16" t="b">
        <v>0</v>
      </c>
      <c r="X2184" s="15" t="b">
        <v>1</v>
      </c>
      <c r="Y2184" s="16" t="b">
        <v>0</v>
      </c>
      <c r="Z2184" s="16" t="b">
        <v>0</v>
      </c>
      <c r="AA2184" s="16" t="b">
        <v>0</v>
      </c>
      <c r="AB2184" s="16" t="b">
        <v>0</v>
      </c>
      <c r="AC2184" s="16" t="b">
        <v>0</v>
      </c>
      <c r="AD2184" s="16" t="b">
        <v>0</v>
      </c>
      <c r="AE2184" s="16" t="b">
        <v>0</v>
      </c>
      <c r="AF2184" s="16" t="b">
        <v>0</v>
      </c>
      <c r="AG2184" s="16" t="b">
        <v>0</v>
      </c>
      <c r="AH2184" s="19" t="s">
        <v>101</v>
      </c>
      <c r="AI2184" s="25" t="s">
        <v>10139</v>
      </c>
      <c r="AO2184" s="40"/>
    </row>
    <row r="2185">
      <c r="A2185" s="9" t="s">
        <v>10140</v>
      </c>
      <c r="B2185" s="10"/>
      <c r="C2185" s="48" t="s">
        <v>10141</v>
      </c>
      <c r="E2185" s="12">
        <v>120.0</v>
      </c>
      <c r="F2185" s="10"/>
      <c r="G2185" s="14" t="s">
        <v>10142</v>
      </c>
      <c r="H2185" s="15" t="b">
        <v>1</v>
      </c>
      <c r="I2185" s="16" t="b">
        <v>0</v>
      </c>
      <c r="J2185" s="16" t="b">
        <v>0</v>
      </c>
      <c r="K2185" s="16" t="b">
        <v>0</v>
      </c>
      <c r="L2185" s="17" t="b">
        <v>0</v>
      </c>
      <c r="M2185" s="18" t="s">
        <v>2795</v>
      </c>
      <c r="O2185" s="40"/>
      <c r="P2185" s="21" t="b">
        <v>0</v>
      </c>
      <c r="Q2185" s="22" t="b">
        <v>1</v>
      </c>
      <c r="R2185" s="17" t="b">
        <v>0</v>
      </c>
      <c r="X2185" s="39"/>
      <c r="AI2185" s="41"/>
      <c r="AO2185" s="40"/>
    </row>
    <row r="2186">
      <c r="A2186" s="9" t="s">
        <v>10143</v>
      </c>
      <c r="B2186" s="42" t="s">
        <v>10144</v>
      </c>
      <c r="C2186" s="11"/>
      <c r="E2186" s="12">
        <v>4.0</v>
      </c>
      <c r="F2186" s="10"/>
      <c r="G2186" s="14" t="s">
        <v>10145</v>
      </c>
      <c r="H2186" s="15" t="b">
        <v>1</v>
      </c>
      <c r="I2186" s="16" t="b">
        <v>0</v>
      </c>
      <c r="J2186" s="16" t="b">
        <v>0</v>
      </c>
      <c r="K2186" s="16" t="b">
        <v>0</v>
      </c>
      <c r="L2186" s="17" t="b">
        <v>0</v>
      </c>
      <c r="M2186" s="18" t="s">
        <v>10146</v>
      </c>
      <c r="O2186" s="40"/>
      <c r="P2186" s="21" t="b">
        <v>0</v>
      </c>
      <c r="Q2186" s="16" t="b">
        <v>0</v>
      </c>
      <c r="R2186" s="23" t="b">
        <v>1</v>
      </c>
      <c r="X2186" s="39"/>
      <c r="AI2186" s="41"/>
      <c r="AO2186" s="40"/>
    </row>
    <row r="2187">
      <c r="A2187" s="45" t="s">
        <v>10147</v>
      </c>
      <c r="B2187" s="45" t="s">
        <v>10148</v>
      </c>
      <c r="C2187" s="59"/>
      <c r="D2187" s="19"/>
      <c r="E2187" s="34">
        <v>8.0</v>
      </c>
      <c r="F2187" s="45" t="s">
        <v>10149</v>
      </c>
      <c r="G2187" s="57" t="s">
        <v>10150</v>
      </c>
      <c r="H2187" s="21" t="b">
        <v>0</v>
      </c>
      <c r="I2187" s="22" t="b">
        <v>1</v>
      </c>
      <c r="J2187" s="16" t="b">
        <v>0</v>
      </c>
      <c r="K2187" s="16" t="b">
        <v>0</v>
      </c>
      <c r="L2187" s="17" t="b">
        <v>0</v>
      </c>
      <c r="M2187" s="18"/>
      <c r="O2187" s="40"/>
      <c r="P2187" s="15" t="b">
        <v>1</v>
      </c>
      <c r="Q2187" s="22" t="b">
        <v>1</v>
      </c>
      <c r="R2187" s="23" t="b">
        <v>1</v>
      </c>
      <c r="S2187" s="75" t="b">
        <v>1</v>
      </c>
      <c r="T2187" s="22" t="b">
        <v>1</v>
      </c>
      <c r="U2187" s="22" t="b">
        <v>1</v>
      </c>
      <c r="V2187" s="22" t="b">
        <v>1</v>
      </c>
      <c r="W2187" s="16" t="b">
        <v>0</v>
      </c>
      <c r="X2187" s="15" t="b">
        <v>1</v>
      </c>
      <c r="Y2187" s="16" t="b">
        <v>0</v>
      </c>
      <c r="Z2187" s="16" t="b">
        <v>0</v>
      </c>
      <c r="AA2187" s="16" t="b">
        <v>0</v>
      </c>
      <c r="AB2187" s="16" t="b">
        <v>0</v>
      </c>
      <c r="AC2187" s="16" t="b">
        <v>0</v>
      </c>
      <c r="AD2187" s="16" t="b">
        <v>0</v>
      </c>
      <c r="AE2187" s="16" t="b">
        <v>0</v>
      </c>
      <c r="AF2187" s="16" t="b">
        <v>0</v>
      </c>
      <c r="AG2187" s="16" t="b">
        <v>0</v>
      </c>
      <c r="AH2187" s="19" t="s">
        <v>101</v>
      </c>
      <c r="AI2187" s="25" t="s">
        <v>10151</v>
      </c>
      <c r="AO2187" s="40"/>
    </row>
    <row r="2188">
      <c r="A2188" s="30" t="s">
        <v>10152</v>
      </c>
      <c r="B2188" s="31" t="s">
        <v>10153</v>
      </c>
      <c r="C2188" s="44" t="s">
        <v>10154</v>
      </c>
      <c r="D2188" s="33"/>
      <c r="E2188" s="34">
        <v>3.0</v>
      </c>
      <c r="F2188" s="35"/>
      <c r="G2188" s="36" t="s">
        <v>10155</v>
      </c>
      <c r="H2188" s="21" t="b">
        <v>0</v>
      </c>
      <c r="I2188" s="16" t="b">
        <v>0</v>
      </c>
      <c r="J2188" s="16" t="b">
        <v>0</v>
      </c>
      <c r="K2188" s="16" t="b">
        <v>0</v>
      </c>
      <c r="L2188" s="23" t="b">
        <v>1</v>
      </c>
      <c r="M2188" s="18" t="s">
        <v>10156</v>
      </c>
      <c r="N2188" s="37"/>
      <c r="O2188" s="38"/>
      <c r="P2188" s="15" t="b">
        <v>1</v>
      </c>
      <c r="Q2188" s="22" t="b">
        <v>1</v>
      </c>
      <c r="R2188" s="23" t="b">
        <v>1</v>
      </c>
      <c r="X2188" s="39"/>
      <c r="AI2188" s="41"/>
      <c r="AJ2188" s="27" t="b">
        <v>0</v>
      </c>
      <c r="AK2188" s="27" t="b">
        <v>0</v>
      </c>
      <c r="AL2188" s="27" t="b">
        <v>0</v>
      </c>
      <c r="AM2188" s="27" t="b">
        <v>0</v>
      </c>
      <c r="AN2188" s="27" t="b">
        <v>0</v>
      </c>
      <c r="AO2188" s="28" t="b">
        <v>0</v>
      </c>
      <c r="AP2188" s="27" t="b">
        <v>0</v>
      </c>
      <c r="AQ2188" s="27" t="b">
        <v>0</v>
      </c>
      <c r="AR2188" s="27" t="b">
        <v>0</v>
      </c>
      <c r="AS2188" s="27" t="b">
        <v>0</v>
      </c>
      <c r="AT2188" s="27" t="b">
        <v>0</v>
      </c>
      <c r="AU2188" s="27" t="b">
        <v>0</v>
      </c>
      <c r="AV2188" s="27" t="b">
        <v>0</v>
      </c>
      <c r="AW2188" s="27" t="b">
        <v>0</v>
      </c>
      <c r="AX2188" s="27" t="b">
        <v>0</v>
      </c>
      <c r="AY2188" s="27" t="b">
        <v>0</v>
      </c>
      <c r="AZ2188" s="29"/>
    </row>
    <row r="2189">
      <c r="A2189" s="45" t="s">
        <v>10157</v>
      </c>
      <c r="B2189" s="45"/>
      <c r="C2189" s="55" t="s">
        <v>10158</v>
      </c>
      <c r="D2189" s="19"/>
      <c r="E2189" s="34">
        <v>20.0</v>
      </c>
      <c r="F2189" s="56" t="s">
        <v>10159</v>
      </c>
      <c r="G2189" s="57" t="s">
        <v>10160</v>
      </c>
      <c r="H2189" s="21" t="b">
        <v>0</v>
      </c>
      <c r="I2189" s="22" t="b">
        <v>1</v>
      </c>
      <c r="J2189" s="16" t="b">
        <v>0</v>
      </c>
      <c r="K2189" s="16" t="b">
        <v>0</v>
      </c>
      <c r="L2189" s="17" t="b">
        <v>0</v>
      </c>
      <c r="M2189" s="18"/>
      <c r="O2189" s="40"/>
      <c r="P2189" s="21" t="b">
        <v>0</v>
      </c>
      <c r="Q2189" s="16" t="b">
        <v>0</v>
      </c>
      <c r="R2189" s="17" t="b">
        <v>0</v>
      </c>
      <c r="S2189" s="75" t="b">
        <v>1</v>
      </c>
      <c r="T2189" s="22" t="b">
        <v>1</v>
      </c>
      <c r="U2189" s="16" t="b">
        <v>0</v>
      </c>
      <c r="V2189" s="16" t="b">
        <v>0</v>
      </c>
      <c r="W2189" s="16" t="b">
        <v>0</v>
      </c>
      <c r="X2189" s="15" t="b">
        <v>1</v>
      </c>
      <c r="Y2189" s="16" t="b">
        <v>0</v>
      </c>
      <c r="Z2189" s="16" t="b">
        <v>0</v>
      </c>
      <c r="AA2189" s="16" t="b">
        <v>0</v>
      </c>
      <c r="AB2189" s="16" t="b">
        <v>0</v>
      </c>
      <c r="AC2189" s="16" t="b">
        <v>0</v>
      </c>
      <c r="AD2189" s="16" t="b">
        <v>0</v>
      </c>
      <c r="AE2189" s="16" t="b">
        <v>0</v>
      </c>
      <c r="AF2189" s="16" t="b">
        <v>0</v>
      </c>
      <c r="AG2189" s="16" t="b">
        <v>0</v>
      </c>
      <c r="AH2189" s="19" t="s">
        <v>101</v>
      </c>
      <c r="AI2189" s="25" t="s">
        <v>10161</v>
      </c>
      <c r="AO2189" s="40"/>
    </row>
    <row r="2190">
      <c r="A2190" s="9" t="s">
        <v>10162</v>
      </c>
      <c r="B2190" s="10"/>
      <c r="C2190" s="11"/>
      <c r="E2190" s="12">
        <v>5.0</v>
      </c>
      <c r="F2190" s="42" t="s">
        <v>331</v>
      </c>
      <c r="G2190" s="14" t="s">
        <v>10163</v>
      </c>
      <c r="H2190" s="15" t="b">
        <v>1</v>
      </c>
      <c r="I2190" s="16" t="b">
        <v>0</v>
      </c>
      <c r="J2190" s="16" t="b">
        <v>0</v>
      </c>
      <c r="K2190" s="16" t="b">
        <v>0</v>
      </c>
      <c r="L2190" s="17" t="b">
        <v>0</v>
      </c>
      <c r="M2190" s="18" t="s">
        <v>10164</v>
      </c>
      <c r="N2190" s="19"/>
      <c r="O2190" s="20"/>
      <c r="P2190" s="15" t="b">
        <v>1</v>
      </c>
      <c r="Q2190" s="22" t="b">
        <v>1</v>
      </c>
      <c r="R2190" s="23" t="b">
        <v>1</v>
      </c>
      <c r="S2190" s="74"/>
      <c r="T2190" s="16"/>
      <c r="U2190" s="16"/>
      <c r="V2190" s="16"/>
      <c r="W2190" s="16"/>
      <c r="X2190" s="21"/>
      <c r="Y2190" s="16"/>
      <c r="Z2190" s="16"/>
      <c r="AA2190" s="16"/>
      <c r="AB2190" s="16"/>
      <c r="AC2190" s="16"/>
      <c r="AD2190" s="16"/>
      <c r="AE2190" s="16"/>
      <c r="AF2190" s="16"/>
      <c r="AG2190" s="16"/>
      <c r="AH2190" s="19"/>
      <c r="AI2190" s="25"/>
      <c r="AJ2190" s="27"/>
      <c r="AK2190" s="27"/>
      <c r="AL2190" s="27"/>
      <c r="AM2190" s="27"/>
      <c r="AN2190" s="27"/>
      <c r="AO2190" s="28"/>
      <c r="AP2190" s="27"/>
      <c r="AQ2190" s="27"/>
      <c r="AR2190" s="27"/>
      <c r="AS2190" s="27"/>
      <c r="AT2190" s="27"/>
      <c r="AU2190" s="27"/>
      <c r="AV2190" s="27"/>
      <c r="AW2190" s="27"/>
      <c r="AX2190" s="27"/>
      <c r="AY2190" s="27"/>
      <c r="AZ2190" s="29"/>
    </row>
    <row r="2191">
      <c r="A2191" s="30" t="s">
        <v>10165</v>
      </c>
      <c r="B2191" s="31" t="s">
        <v>10166</v>
      </c>
      <c r="C2191" s="44" t="s">
        <v>10167</v>
      </c>
      <c r="D2191" s="54" t="s">
        <v>10168</v>
      </c>
      <c r="E2191" s="34" t="s">
        <v>10169</v>
      </c>
      <c r="F2191" s="35" t="s">
        <v>10170</v>
      </c>
      <c r="G2191" s="36" t="s">
        <v>10171</v>
      </c>
      <c r="H2191" s="21" t="b">
        <v>0</v>
      </c>
      <c r="I2191" s="16" t="b">
        <v>0</v>
      </c>
      <c r="J2191" s="16" t="b">
        <v>0</v>
      </c>
      <c r="K2191" s="16" t="b">
        <v>0</v>
      </c>
      <c r="L2191" s="23" t="b">
        <v>1</v>
      </c>
      <c r="M2191" s="18" t="s">
        <v>10172</v>
      </c>
      <c r="N2191" s="37"/>
      <c r="O2191" s="38"/>
      <c r="P2191" s="15" t="b">
        <v>1</v>
      </c>
      <c r="Q2191" s="22" t="b">
        <v>1</v>
      </c>
      <c r="R2191" s="23" t="b">
        <v>1</v>
      </c>
      <c r="X2191" s="39"/>
      <c r="AI2191" s="41"/>
      <c r="AJ2191" s="27" t="b">
        <v>0</v>
      </c>
      <c r="AK2191" s="27" t="b">
        <v>0</v>
      </c>
      <c r="AL2191" s="27" t="b">
        <v>0</v>
      </c>
      <c r="AM2191" s="27" t="b">
        <v>0</v>
      </c>
      <c r="AN2191" s="27" t="b">
        <v>0</v>
      </c>
      <c r="AO2191" s="28" t="b">
        <v>0</v>
      </c>
      <c r="AP2191" s="27" t="b">
        <v>0</v>
      </c>
      <c r="AQ2191" s="27" t="b">
        <v>0</v>
      </c>
      <c r="AR2191" s="27" t="b">
        <v>0</v>
      </c>
      <c r="AS2191" s="27" t="b">
        <v>0</v>
      </c>
      <c r="AT2191" s="27" t="b">
        <v>0</v>
      </c>
      <c r="AU2191" s="27" t="b">
        <v>0</v>
      </c>
      <c r="AV2191" s="27" t="b">
        <v>0</v>
      </c>
      <c r="AW2191" s="27" t="b">
        <v>0</v>
      </c>
      <c r="AX2191" s="27" t="b">
        <v>0</v>
      </c>
      <c r="AY2191" s="27" t="b">
        <v>0</v>
      </c>
      <c r="AZ2191" s="29"/>
    </row>
    <row r="2192">
      <c r="A2192" s="45" t="s">
        <v>10173</v>
      </c>
      <c r="B2192" s="37"/>
      <c r="C2192" s="32" t="s">
        <v>10174</v>
      </c>
      <c r="D2192" s="33"/>
      <c r="E2192" s="46">
        <v>1.0</v>
      </c>
      <c r="F2192" s="29"/>
      <c r="G2192" s="47" t="s">
        <v>10175</v>
      </c>
      <c r="H2192" s="21" t="b">
        <v>0</v>
      </c>
      <c r="I2192" s="16" t="b">
        <v>0</v>
      </c>
      <c r="J2192" s="16" t="b">
        <v>0</v>
      </c>
      <c r="K2192" s="22" t="b">
        <v>1</v>
      </c>
      <c r="L2192" s="17" t="b">
        <v>0</v>
      </c>
      <c r="M2192" s="18"/>
      <c r="N2192" s="37" t="s">
        <v>10176</v>
      </c>
      <c r="O2192" s="38" t="s">
        <v>3561</v>
      </c>
      <c r="P2192" s="26" t="b">
        <v>0</v>
      </c>
      <c r="Q2192" s="27" t="b">
        <v>0</v>
      </c>
      <c r="R2192" s="28" t="b">
        <v>0</v>
      </c>
      <c r="X2192" s="39"/>
      <c r="AI2192" s="41"/>
      <c r="AJ2192" s="27" t="b">
        <v>0</v>
      </c>
      <c r="AK2192" s="27" t="b">
        <v>0</v>
      </c>
      <c r="AL2192" s="27" t="b">
        <v>0</v>
      </c>
      <c r="AM2192" s="27" t="b">
        <v>0</v>
      </c>
      <c r="AN2192" s="27" t="b">
        <v>0</v>
      </c>
      <c r="AO2192" s="28" t="b">
        <v>0</v>
      </c>
      <c r="AP2192" s="27" t="b">
        <v>0</v>
      </c>
      <c r="AQ2192" s="27" t="b">
        <v>0</v>
      </c>
      <c r="AR2192" s="27" t="b">
        <v>0</v>
      </c>
      <c r="AS2192" s="27" t="b">
        <v>0</v>
      </c>
      <c r="AT2192" s="27" t="b">
        <v>0</v>
      </c>
      <c r="AU2192" s="27" t="b">
        <v>0</v>
      </c>
      <c r="AV2192" s="27" t="b">
        <v>0</v>
      </c>
      <c r="AW2192" s="27" t="b">
        <v>0</v>
      </c>
      <c r="AX2192" s="27" t="b">
        <v>0</v>
      </c>
      <c r="AY2192" s="27" t="b">
        <v>0</v>
      </c>
      <c r="AZ2192" s="29"/>
    </row>
    <row r="2193">
      <c r="A2193" s="9" t="s">
        <v>10177</v>
      </c>
      <c r="B2193" s="10"/>
      <c r="C2193" s="48" t="s">
        <v>10178</v>
      </c>
      <c r="E2193" s="12">
        <v>100.0</v>
      </c>
      <c r="F2193" s="10"/>
      <c r="G2193" s="14" t="s">
        <v>10179</v>
      </c>
      <c r="H2193" s="15" t="b">
        <v>1</v>
      </c>
      <c r="I2193" s="16" t="b">
        <v>0</v>
      </c>
      <c r="J2193" s="16" t="b">
        <v>0</v>
      </c>
      <c r="K2193" s="16" t="b">
        <v>0</v>
      </c>
      <c r="L2193" s="17" t="b">
        <v>0</v>
      </c>
      <c r="M2193" s="18" t="s">
        <v>10180</v>
      </c>
      <c r="O2193" s="40"/>
      <c r="P2193" s="21" t="b">
        <v>0</v>
      </c>
      <c r="Q2193" s="16" t="b">
        <v>0</v>
      </c>
      <c r="R2193" s="23" t="b">
        <v>1</v>
      </c>
      <c r="X2193" s="39"/>
      <c r="AI2193" s="41"/>
      <c r="AO2193" s="40"/>
    </row>
    <row r="2194">
      <c r="A2194" s="30" t="s">
        <v>10181</v>
      </c>
      <c r="B2194" s="31" t="s">
        <v>10182</v>
      </c>
      <c r="C2194" s="32"/>
      <c r="D2194" s="54" t="s">
        <v>10183</v>
      </c>
      <c r="E2194" s="34">
        <v>40.0</v>
      </c>
      <c r="F2194" s="35" t="s">
        <v>10184</v>
      </c>
      <c r="G2194" s="36" t="s">
        <v>10185</v>
      </c>
      <c r="H2194" s="21" t="b">
        <v>0</v>
      </c>
      <c r="I2194" s="16" t="b">
        <v>0</v>
      </c>
      <c r="J2194" s="16" t="b">
        <v>0</v>
      </c>
      <c r="K2194" s="16" t="b">
        <v>0</v>
      </c>
      <c r="L2194" s="23" t="b">
        <v>1</v>
      </c>
      <c r="M2194" s="18" t="s">
        <v>1102</v>
      </c>
      <c r="N2194" s="37"/>
      <c r="O2194" s="38"/>
      <c r="P2194" s="21" t="b">
        <v>0</v>
      </c>
      <c r="Q2194" s="22" t="b">
        <v>1</v>
      </c>
      <c r="R2194" s="17" t="b">
        <v>0</v>
      </c>
      <c r="X2194" s="39"/>
      <c r="AI2194" s="41"/>
      <c r="AJ2194" s="27" t="b">
        <v>0</v>
      </c>
      <c r="AK2194" s="27" t="b">
        <v>0</v>
      </c>
      <c r="AL2194" s="27" t="b">
        <v>0</v>
      </c>
      <c r="AM2194" s="27" t="b">
        <v>0</v>
      </c>
      <c r="AN2194" s="27" t="b">
        <v>0</v>
      </c>
      <c r="AO2194" s="28" t="b">
        <v>0</v>
      </c>
      <c r="AP2194" s="27" t="b">
        <v>0</v>
      </c>
      <c r="AQ2194" s="27" t="b">
        <v>0</v>
      </c>
      <c r="AR2194" s="27" t="b">
        <v>0</v>
      </c>
      <c r="AS2194" s="27" t="b">
        <v>0</v>
      </c>
      <c r="AT2194" s="27" t="b">
        <v>0</v>
      </c>
      <c r="AU2194" s="27" t="b">
        <v>0</v>
      </c>
      <c r="AV2194" s="27" t="b">
        <v>0</v>
      </c>
      <c r="AW2194" s="27" t="b">
        <v>0</v>
      </c>
      <c r="AX2194" s="27" t="b">
        <v>0</v>
      </c>
      <c r="AY2194" s="27" t="b">
        <v>0</v>
      </c>
      <c r="AZ2194" s="29"/>
    </row>
    <row r="2195">
      <c r="A2195" s="30" t="s">
        <v>10186</v>
      </c>
      <c r="B2195" s="37"/>
      <c r="C2195" s="44" t="s">
        <v>10187</v>
      </c>
      <c r="D2195" s="33"/>
      <c r="E2195" s="34">
        <v>90.0</v>
      </c>
      <c r="F2195" s="35"/>
      <c r="G2195" s="36" t="s">
        <v>10188</v>
      </c>
      <c r="H2195" s="21" t="b">
        <v>0</v>
      </c>
      <c r="I2195" s="16" t="b">
        <v>0</v>
      </c>
      <c r="J2195" s="16" t="b">
        <v>0</v>
      </c>
      <c r="K2195" s="16" t="b">
        <v>0</v>
      </c>
      <c r="L2195" s="23" t="b">
        <v>1</v>
      </c>
      <c r="M2195" s="18" t="s">
        <v>10189</v>
      </c>
      <c r="N2195" s="37"/>
      <c r="O2195" s="38"/>
      <c r="P2195" s="21" t="b">
        <v>0</v>
      </c>
      <c r="Q2195" s="16" t="b">
        <v>0</v>
      </c>
      <c r="R2195" s="23" t="b">
        <v>1</v>
      </c>
      <c r="X2195" s="39"/>
      <c r="AI2195" s="41"/>
      <c r="AJ2195" s="27" t="b">
        <v>0</v>
      </c>
      <c r="AK2195" s="27" t="b">
        <v>0</v>
      </c>
      <c r="AL2195" s="27" t="b">
        <v>0</v>
      </c>
      <c r="AM2195" s="27" t="b">
        <v>0</v>
      </c>
      <c r="AN2195" s="27" t="b">
        <v>0</v>
      </c>
      <c r="AO2195" s="28" t="b">
        <v>0</v>
      </c>
      <c r="AP2195" s="27" t="b">
        <v>0</v>
      </c>
      <c r="AQ2195" s="27" t="b">
        <v>0</v>
      </c>
      <c r="AR2195" s="27" t="b">
        <v>0</v>
      </c>
      <c r="AS2195" s="27" t="b">
        <v>0</v>
      </c>
      <c r="AT2195" s="27" t="b">
        <v>0</v>
      </c>
      <c r="AU2195" s="27" t="b">
        <v>0</v>
      </c>
      <c r="AV2195" s="27" t="b">
        <v>0</v>
      </c>
      <c r="AW2195" s="27" t="b">
        <v>0</v>
      </c>
      <c r="AX2195" s="27" t="b">
        <v>0</v>
      </c>
      <c r="AY2195" s="27" t="b">
        <v>0</v>
      </c>
      <c r="AZ2195" s="29"/>
    </row>
    <row r="2196">
      <c r="A2196" s="9" t="s">
        <v>10190</v>
      </c>
      <c r="B2196" s="42" t="s">
        <v>10191</v>
      </c>
      <c r="C2196" s="11"/>
      <c r="E2196" s="12">
        <v>10.0</v>
      </c>
      <c r="F2196" s="13" t="s">
        <v>10192</v>
      </c>
      <c r="G2196" s="14" t="s">
        <v>10193</v>
      </c>
      <c r="H2196" s="15" t="b">
        <v>1</v>
      </c>
      <c r="I2196" s="16" t="b">
        <v>0</v>
      </c>
      <c r="J2196" s="16" t="b">
        <v>0</v>
      </c>
      <c r="K2196" s="16" t="b">
        <v>0</v>
      </c>
      <c r="L2196" s="17" t="b">
        <v>0</v>
      </c>
      <c r="M2196" s="18" t="s">
        <v>7112</v>
      </c>
      <c r="O2196" s="40"/>
      <c r="P2196" s="15" t="b">
        <v>1</v>
      </c>
      <c r="Q2196" s="16" t="b">
        <v>0</v>
      </c>
      <c r="R2196" s="17" t="b">
        <v>0</v>
      </c>
      <c r="X2196" s="39"/>
      <c r="AI2196" s="41"/>
      <c r="AO2196" s="40"/>
    </row>
    <row r="2197">
      <c r="A2197" s="30" t="s">
        <v>10194</v>
      </c>
      <c r="B2197" s="31" t="s">
        <v>10195</v>
      </c>
      <c r="C2197" s="32"/>
      <c r="D2197" s="33"/>
      <c r="E2197" s="60"/>
      <c r="F2197" s="35"/>
      <c r="G2197" s="36"/>
      <c r="H2197" s="21" t="b">
        <v>0</v>
      </c>
      <c r="I2197" s="16" t="b">
        <v>0</v>
      </c>
      <c r="J2197" s="16" t="b">
        <v>0</v>
      </c>
      <c r="K2197" s="16" t="b">
        <v>0</v>
      </c>
      <c r="L2197" s="23" t="b">
        <v>1</v>
      </c>
      <c r="M2197" s="18" t="s">
        <v>10196</v>
      </c>
      <c r="N2197" s="37"/>
      <c r="O2197" s="38"/>
      <c r="P2197" s="21" t="b">
        <v>0</v>
      </c>
      <c r="Q2197" s="16" t="b">
        <v>0</v>
      </c>
      <c r="R2197" s="23" t="b">
        <v>1</v>
      </c>
      <c r="X2197" s="39"/>
      <c r="AI2197" s="41"/>
      <c r="AJ2197" s="27" t="b">
        <v>0</v>
      </c>
      <c r="AK2197" s="27" t="b">
        <v>0</v>
      </c>
      <c r="AL2197" s="27" t="b">
        <v>0</v>
      </c>
      <c r="AM2197" s="27" t="b">
        <v>0</v>
      </c>
      <c r="AN2197" s="27" t="b">
        <v>0</v>
      </c>
      <c r="AO2197" s="28" t="b">
        <v>0</v>
      </c>
      <c r="AP2197" s="27" t="b">
        <v>0</v>
      </c>
      <c r="AQ2197" s="27" t="b">
        <v>0</v>
      </c>
      <c r="AR2197" s="27" t="b">
        <v>0</v>
      </c>
      <c r="AS2197" s="27" t="b">
        <v>0</v>
      </c>
      <c r="AT2197" s="27" t="b">
        <v>0</v>
      </c>
      <c r="AU2197" s="27" t="b">
        <v>0</v>
      </c>
      <c r="AV2197" s="27" t="b">
        <v>0</v>
      </c>
      <c r="AW2197" s="27" t="b">
        <v>0</v>
      </c>
      <c r="AX2197" s="27" t="b">
        <v>0</v>
      </c>
      <c r="AY2197" s="27" t="b">
        <v>0</v>
      </c>
      <c r="AZ2197" s="29"/>
    </row>
    <row r="2198">
      <c r="A2198" s="30" t="s">
        <v>10197</v>
      </c>
      <c r="B2198" s="31" t="s">
        <v>10198</v>
      </c>
      <c r="C2198" s="44" t="s">
        <v>10199</v>
      </c>
      <c r="D2198" s="54" t="s">
        <v>10200</v>
      </c>
      <c r="E2198" s="34">
        <v>10.0</v>
      </c>
      <c r="F2198" s="35" t="s">
        <v>10201</v>
      </c>
      <c r="G2198" s="36" t="s">
        <v>10202</v>
      </c>
      <c r="H2198" s="21" t="b">
        <v>0</v>
      </c>
      <c r="I2198" s="16" t="b">
        <v>0</v>
      </c>
      <c r="J2198" s="16" t="b">
        <v>0</v>
      </c>
      <c r="K2198" s="16" t="b">
        <v>0</v>
      </c>
      <c r="L2198" s="23" t="b">
        <v>1</v>
      </c>
      <c r="M2198" s="18" t="s">
        <v>10203</v>
      </c>
      <c r="N2198" s="37"/>
      <c r="O2198" s="38"/>
      <c r="P2198" s="15" t="b">
        <v>1</v>
      </c>
      <c r="Q2198" s="22" t="b">
        <v>1</v>
      </c>
      <c r="R2198" s="23" t="b">
        <v>1</v>
      </c>
      <c r="X2198" s="39"/>
      <c r="AI2198" s="41"/>
      <c r="AJ2198" s="27" t="b">
        <v>0</v>
      </c>
      <c r="AK2198" s="27" t="b">
        <v>0</v>
      </c>
      <c r="AL2198" s="27" t="b">
        <v>0</v>
      </c>
      <c r="AM2198" s="27" t="b">
        <v>0</v>
      </c>
      <c r="AN2198" s="27" t="b">
        <v>0</v>
      </c>
      <c r="AO2198" s="28" t="b">
        <v>0</v>
      </c>
      <c r="AP2198" s="27" t="b">
        <v>0</v>
      </c>
      <c r="AQ2198" s="27" t="b">
        <v>0</v>
      </c>
      <c r="AR2198" s="27" t="b">
        <v>0</v>
      </c>
      <c r="AS2198" s="27" t="b">
        <v>0</v>
      </c>
      <c r="AT2198" s="27" t="b">
        <v>0</v>
      </c>
      <c r="AU2198" s="27" t="b">
        <v>0</v>
      </c>
      <c r="AV2198" s="27" t="b">
        <v>0</v>
      </c>
      <c r="AW2198" s="27" t="b">
        <v>0</v>
      </c>
      <c r="AX2198" s="27" t="b">
        <v>0</v>
      </c>
      <c r="AY2198" s="27" t="b">
        <v>0</v>
      </c>
      <c r="AZ2198" s="29"/>
    </row>
    <row r="2199">
      <c r="A2199" s="45" t="s">
        <v>10204</v>
      </c>
      <c r="B2199" s="45" t="s">
        <v>10205</v>
      </c>
      <c r="C2199" s="55" t="s">
        <v>10206</v>
      </c>
      <c r="D2199" s="19"/>
      <c r="E2199" s="34">
        <v>15.0</v>
      </c>
      <c r="F2199" s="45"/>
      <c r="G2199" s="57" t="s">
        <v>10207</v>
      </c>
      <c r="H2199" s="21" t="b">
        <v>0</v>
      </c>
      <c r="I2199" s="22" t="b">
        <v>1</v>
      </c>
      <c r="J2199" s="16" t="b">
        <v>0</v>
      </c>
      <c r="K2199" s="16" t="b">
        <v>0</v>
      </c>
      <c r="L2199" s="17" t="b">
        <v>0</v>
      </c>
      <c r="M2199" s="18"/>
      <c r="O2199" s="40"/>
      <c r="P2199" s="15" t="b">
        <v>1</v>
      </c>
      <c r="Q2199" s="22" t="b">
        <v>1</v>
      </c>
      <c r="R2199" s="23" t="b">
        <v>1</v>
      </c>
      <c r="S2199" s="75" t="b">
        <v>1</v>
      </c>
      <c r="T2199" s="22" t="b">
        <v>1</v>
      </c>
      <c r="U2199" s="16" t="b">
        <v>0</v>
      </c>
      <c r="V2199" s="16" t="b">
        <v>0</v>
      </c>
      <c r="W2199" s="16" t="b">
        <v>0</v>
      </c>
      <c r="X2199" s="15" t="b">
        <v>1</v>
      </c>
      <c r="Y2199" s="16" t="b">
        <v>0</v>
      </c>
      <c r="Z2199" s="16" t="b">
        <v>0</v>
      </c>
      <c r="AA2199" s="16" t="b">
        <v>0</v>
      </c>
      <c r="AB2199" s="16" t="b">
        <v>0</v>
      </c>
      <c r="AC2199" s="16" t="b">
        <v>0</v>
      </c>
      <c r="AD2199" s="16" t="b">
        <v>0</v>
      </c>
      <c r="AE2199" s="16" t="b">
        <v>0</v>
      </c>
      <c r="AF2199" s="16" t="b">
        <v>0</v>
      </c>
      <c r="AG2199" s="16" t="b">
        <v>0</v>
      </c>
      <c r="AH2199" s="19" t="s">
        <v>101</v>
      </c>
      <c r="AI2199" s="25" t="s">
        <v>6312</v>
      </c>
      <c r="AO2199" s="40"/>
    </row>
    <row r="2200">
      <c r="A2200" s="9" t="s">
        <v>10208</v>
      </c>
      <c r="B2200" s="42" t="s">
        <v>10209</v>
      </c>
      <c r="C2200" s="11"/>
      <c r="E2200" s="12" t="s">
        <v>10210</v>
      </c>
      <c r="F2200" s="10"/>
      <c r="G2200" s="14" t="s">
        <v>10211</v>
      </c>
      <c r="H2200" s="15" t="b">
        <v>1</v>
      </c>
      <c r="I2200" s="16" t="b">
        <v>0</v>
      </c>
      <c r="J2200" s="16" t="b">
        <v>0</v>
      </c>
      <c r="K2200" s="16" t="b">
        <v>0</v>
      </c>
      <c r="L2200" s="17" t="b">
        <v>0</v>
      </c>
      <c r="M2200" s="18" t="s">
        <v>10212</v>
      </c>
      <c r="O2200" s="40"/>
      <c r="P2200" s="15" t="b">
        <v>1</v>
      </c>
      <c r="Q2200" s="22" t="b">
        <v>1</v>
      </c>
      <c r="R2200" s="17" t="b">
        <v>0</v>
      </c>
      <c r="X2200" s="39"/>
      <c r="AI2200" s="41"/>
      <c r="AO2200" s="40"/>
    </row>
    <row r="2201">
      <c r="A2201" s="9" t="s">
        <v>10213</v>
      </c>
      <c r="B2201" s="10"/>
      <c r="C2201" s="48" t="s">
        <v>10214</v>
      </c>
      <c r="E2201" s="12">
        <v>0.0</v>
      </c>
      <c r="F2201" s="10"/>
      <c r="G2201" s="14" t="s">
        <v>10215</v>
      </c>
      <c r="H2201" s="15" t="b">
        <v>1</v>
      </c>
      <c r="I2201" s="16" t="b">
        <v>0</v>
      </c>
      <c r="J2201" s="16" t="b">
        <v>0</v>
      </c>
      <c r="K2201" s="16" t="b">
        <v>0</v>
      </c>
      <c r="L2201" s="17" t="b">
        <v>0</v>
      </c>
      <c r="M2201" s="18" t="s">
        <v>10216</v>
      </c>
      <c r="N2201" s="19"/>
      <c r="O2201" s="20"/>
      <c r="P2201" s="15" t="b">
        <v>1</v>
      </c>
      <c r="Q2201" s="16" t="b">
        <v>0</v>
      </c>
      <c r="R2201" s="17" t="b">
        <v>0</v>
      </c>
      <c r="S2201" s="74"/>
      <c r="T2201" s="16"/>
      <c r="U2201" s="16"/>
      <c r="V2201" s="16"/>
      <c r="W2201" s="16"/>
      <c r="X2201" s="21"/>
      <c r="Y2201" s="16"/>
      <c r="Z2201" s="16"/>
      <c r="AA2201" s="16"/>
      <c r="AB2201" s="16"/>
      <c r="AC2201" s="16"/>
      <c r="AD2201" s="16"/>
      <c r="AE2201" s="16"/>
      <c r="AF2201" s="16"/>
      <c r="AG2201" s="16"/>
      <c r="AH2201" s="19"/>
      <c r="AI2201" s="25"/>
      <c r="AJ2201" s="27"/>
      <c r="AK2201" s="27"/>
      <c r="AL2201" s="27"/>
      <c r="AM2201" s="27"/>
      <c r="AN2201" s="27"/>
      <c r="AO2201" s="28"/>
      <c r="AP2201" s="27"/>
      <c r="AQ2201" s="27"/>
      <c r="AR2201" s="27"/>
      <c r="AS2201" s="27"/>
      <c r="AT2201" s="27"/>
      <c r="AU2201" s="27"/>
      <c r="AV2201" s="27"/>
      <c r="AW2201" s="27"/>
      <c r="AX2201" s="27"/>
      <c r="AY2201" s="27"/>
      <c r="AZ2201" s="29"/>
    </row>
    <row r="2202">
      <c r="A2202" s="30" t="s">
        <v>10217</v>
      </c>
      <c r="B2202" s="31" t="s">
        <v>10218</v>
      </c>
      <c r="C2202" s="32"/>
      <c r="D2202" s="33"/>
      <c r="E2202" s="60"/>
      <c r="F2202" s="35"/>
      <c r="G2202" s="36" t="s">
        <v>10219</v>
      </c>
      <c r="H2202" s="21" t="b">
        <v>0</v>
      </c>
      <c r="I2202" s="16" t="b">
        <v>0</v>
      </c>
      <c r="J2202" s="16" t="b">
        <v>0</v>
      </c>
      <c r="K2202" s="16" t="b">
        <v>0</v>
      </c>
      <c r="L2202" s="23" t="b">
        <v>1</v>
      </c>
      <c r="M2202" s="18" t="s">
        <v>10220</v>
      </c>
      <c r="N2202" s="37"/>
      <c r="O2202" s="38"/>
      <c r="P2202" s="15" t="b">
        <v>1</v>
      </c>
      <c r="Q2202" s="22" t="b">
        <v>1</v>
      </c>
      <c r="R2202" s="23" t="b">
        <v>1</v>
      </c>
      <c r="X2202" s="39"/>
      <c r="AI2202" s="41"/>
      <c r="AJ2202" s="27" t="b">
        <v>0</v>
      </c>
      <c r="AK2202" s="27" t="b">
        <v>0</v>
      </c>
      <c r="AL2202" s="27" t="b">
        <v>0</v>
      </c>
      <c r="AM2202" s="27" t="b">
        <v>0</v>
      </c>
      <c r="AN2202" s="27" t="b">
        <v>0</v>
      </c>
      <c r="AO2202" s="28" t="b">
        <v>0</v>
      </c>
      <c r="AP2202" s="27" t="b">
        <v>0</v>
      </c>
      <c r="AQ2202" s="27" t="b">
        <v>0</v>
      </c>
      <c r="AR2202" s="27" t="b">
        <v>0</v>
      </c>
      <c r="AS2202" s="27" t="b">
        <v>0</v>
      </c>
      <c r="AT2202" s="27" t="b">
        <v>0</v>
      </c>
      <c r="AU2202" s="27" t="b">
        <v>0</v>
      </c>
      <c r="AV2202" s="27" t="b">
        <v>0</v>
      </c>
      <c r="AW2202" s="27" t="b">
        <v>0</v>
      </c>
      <c r="AX2202" s="27" t="b">
        <v>0</v>
      </c>
      <c r="AY2202" s="27" t="b">
        <v>0</v>
      </c>
      <c r="AZ2202" s="29"/>
    </row>
    <row r="2203">
      <c r="A2203" s="45" t="s">
        <v>10221</v>
      </c>
      <c r="B2203" s="37" t="s">
        <v>10222</v>
      </c>
      <c r="C2203" s="67"/>
      <c r="D2203" s="29"/>
      <c r="E2203" s="46">
        <v>15.0</v>
      </c>
      <c r="F2203" s="33" t="s">
        <v>10223</v>
      </c>
      <c r="G2203" s="47" t="s">
        <v>10224</v>
      </c>
      <c r="H2203" s="21" t="b">
        <v>0</v>
      </c>
      <c r="I2203" s="16" t="b">
        <v>0</v>
      </c>
      <c r="J2203" s="22" t="b">
        <v>1</v>
      </c>
      <c r="K2203" s="16" t="b">
        <v>0</v>
      </c>
      <c r="L2203" s="17" t="b">
        <v>0</v>
      </c>
      <c r="M2203" s="18"/>
      <c r="O2203" s="40"/>
      <c r="P2203" s="66" t="b">
        <v>1</v>
      </c>
      <c r="Q2203" s="27" t="b">
        <v>0</v>
      </c>
      <c r="R2203" s="64" t="b">
        <v>1</v>
      </c>
      <c r="X2203" s="39"/>
      <c r="AI2203" s="41"/>
      <c r="AJ2203" s="63" t="b">
        <v>1</v>
      </c>
      <c r="AK2203" s="27" t="b">
        <v>0</v>
      </c>
      <c r="AL2203" s="27" t="b">
        <v>0</v>
      </c>
      <c r="AM2203" s="27" t="b">
        <v>0</v>
      </c>
      <c r="AN2203" s="27" t="b">
        <v>0</v>
      </c>
      <c r="AO2203" s="28" t="b">
        <v>0</v>
      </c>
      <c r="AP2203" s="27" t="b">
        <v>0</v>
      </c>
      <c r="AQ2203" s="63" t="b">
        <v>1</v>
      </c>
      <c r="AR2203" s="27" t="b">
        <v>0</v>
      </c>
      <c r="AS2203" s="27" t="b">
        <v>0</v>
      </c>
      <c r="AT2203" s="27" t="b">
        <v>0</v>
      </c>
      <c r="AU2203" s="27" t="b">
        <v>0</v>
      </c>
      <c r="AV2203" s="27" t="b">
        <v>0</v>
      </c>
      <c r="AW2203" s="27" t="b">
        <v>0</v>
      </c>
      <c r="AX2203" s="27" t="b">
        <v>0</v>
      </c>
      <c r="AY2203" s="27" t="b">
        <v>0</v>
      </c>
      <c r="AZ2203" s="29" t="s">
        <v>101</v>
      </c>
    </row>
    <row r="2204">
      <c r="A2204" s="30" t="s">
        <v>10225</v>
      </c>
      <c r="B2204" s="37"/>
      <c r="C2204" s="44" t="s">
        <v>10226</v>
      </c>
      <c r="D2204" s="33"/>
      <c r="E2204" s="34">
        <v>7.0</v>
      </c>
      <c r="F2204" s="35" t="s">
        <v>10227</v>
      </c>
      <c r="G2204" s="36" t="s">
        <v>10228</v>
      </c>
      <c r="H2204" s="21" t="b">
        <v>0</v>
      </c>
      <c r="I2204" s="16" t="b">
        <v>0</v>
      </c>
      <c r="J2204" s="16" t="b">
        <v>0</v>
      </c>
      <c r="K2204" s="16" t="b">
        <v>0</v>
      </c>
      <c r="L2204" s="23" t="b">
        <v>1</v>
      </c>
      <c r="M2204" s="18" t="s">
        <v>7992</v>
      </c>
      <c r="N2204" s="37"/>
      <c r="O2204" s="38"/>
      <c r="P2204" s="15" t="b">
        <v>1</v>
      </c>
      <c r="Q2204" s="22" t="b">
        <v>1</v>
      </c>
      <c r="R2204" s="23" t="b">
        <v>1</v>
      </c>
      <c r="X2204" s="39"/>
      <c r="AI2204" s="41"/>
      <c r="AJ2204" s="27" t="b">
        <v>0</v>
      </c>
      <c r="AK2204" s="27" t="b">
        <v>0</v>
      </c>
      <c r="AL2204" s="27" t="b">
        <v>0</v>
      </c>
      <c r="AM2204" s="27" t="b">
        <v>0</v>
      </c>
      <c r="AN2204" s="27" t="b">
        <v>0</v>
      </c>
      <c r="AO2204" s="28" t="b">
        <v>0</v>
      </c>
      <c r="AP2204" s="27" t="b">
        <v>0</v>
      </c>
      <c r="AQ2204" s="27" t="b">
        <v>0</v>
      </c>
      <c r="AR2204" s="27" t="b">
        <v>0</v>
      </c>
      <c r="AS2204" s="27" t="b">
        <v>0</v>
      </c>
      <c r="AT2204" s="27" t="b">
        <v>0</v>
      </c>
      <c r="AU2204" s="27" t="b">
        <v>0</v>
      </c>
      <c r="AV2204" s="27" t="b">
        <v>0</v>
      </c>
      <c r="AW2204" s="27" t="b">
        <v>0</v>
      </c>
      <c r="AX2204" s="27" t="b">
        <v>0</v>
      </c>
      <c r="AY2204" s="27" t="b">
        <v>0</v>
      </c>
      <c r="AZ2204" s="29"/>
    </row>
    <row r="2205">
      <c r="A2205" s="30" t="s">
        <v>10229</v>
      </c>
      <c r="B2205" s="31" t="s">
        <v>10230</v>
      </c>
      <c r="C2205" s="44" t="s">
        <v>10231</v>
      </c>
      <c r="D2205" s="54" t="s">
        <v>10232</v>
      </c>
      <c r="E2205" s="34" t="s">
        <v>10233</v>
      </c>
      <c r="F2205" s="35" t="s">
        <v>10234</v>
      </c>
      <c r="G2205" s="36" t="s">
        <v>10235</v>
      </c>
      <c r="H2205" s="21" t="b">
        <v>0</v>
      </c>
      <c r="I2205" s="16" t="b">
        <v>0</v>
      </c>
      <c r="J2205" s="16" t="b">
        <v>0</v>
      </c>
      <c r="K2205" s="16" t="b">
        <v>0</v>
      </c>
      <c r="L2205" s="23" t="b">
        <v>1</v>
      </c>
      <c r="M2205" s="18" t="s">
        <v>10236</v>
      </c>
      <c r="N2205" s="37"/>
      <c r="O2205" s="38"/>
      <c r="P2205" s="15" t="b">
        <v>1</v>
      </c>
      <c r="Q2205" s="22" t="b">
        <v>1</v>
      </c>
      <c r="R2205" s="23" t="b">
        <v>1</v>
      </c>
      <c r="X2205" s="39"/>
      <c r="AI2205" s="41"/>
      <c r="AJ2205" s="27" t="b">
        <v>0</v>
      </c>
      <c r="AK2205" s="27" t="b">
        <v>0</v>
      </c>
      <c r="AL2205" s="27" t="b">
        <v>0</v>
      </c>
      <c r="AM2205" s="27" t="b">
        <v>0</v>
      </c>
      <c r="AN2205" s="27" t="b">
        <v>0</v>
      </c>
      <c r="AO2205" s="28" t="b">
        <v>0</v>
      </c>
      <c r="AP2205" s="27" t="b">
        <v>0</v>
      </c>
      <c r="AQ2205" s="27" t="b">
        <v>0</v>
      </c>
      <c r="AR2205" s="27" t="b">
        <v>0</v>
      </c>
      <c r="AS2205" s="27" t="b">
        <v>0</v>
      </c>
      <c r="AT2205" s="27" t="b">
        <v>0</v>
      </c>
      <c r="AU2205" s="27" t="b">
        <v>0</v>
      </c>
      <c r="AV2205" s="27" t="b">
        <v>0</v>
      </c>
      <c r="AW2205" s="27" t="b">
        <v>0</v>
      </c>
      <c r="AX2205" s="27" t="b">
        <v>0</v>
      </c>
      <c r="AY2205" s="27" t="b">
        <v>0</v>
      </c>
      <c r="AZ2205" s="29"/>
    </row>
    <row r="2206">
      <c r="A2206" s="9" t="s">
        <v>10237</v>
      </c>
      <c r="B2206" s="42" t="s">
        <v>10238</v>
      </c>
      <c r="C2206" s="11"/>
      <c r="E2206" s="12">
        <v>70.0</v>
      </c>
      <c r="F2206" s="10"/>
      <c r="G2206" s="14" t="s">
        <v>10239</v>
      </c>
      <c r="H2206" s="15" t="b">
        <v>1</v>
      </c>
      <c r="I2206" s="16" t="b">
        <v>0</v>
      </c>
      <c r="J2206" s="16" t="b">
        <v>0</v>
      </c>
      <c r="K2206" s="16" t="b">
        <v>0</v>
      </c>
      <c r="L2206" s="17" t="b">
        <v>0</v>
      </c>
      <c r="M2206" s="18" t="s">
        <v>10240</v>
      </c>
      <c r="O2206" s="40"/>
      <c r="P2206" s="21" t="b">
        <v>0</v>
      </c>
      <c r="Q2206" s="16" t="b">
        <v>0</v>
      </c>
      <c r="R2206" s="23" t="b">
        <v>1</v>
      </c>
      <c r="X2206" s="39"/>
      <c r="AI2206" s="41"/>
      <c r="AO2206" s="40"/>
    </row>
    <row r="2207">
      <c r="A2207" s="45" t="s">
        <v>10241</v>
      </c>
      <c r="B2207" s="45" t="s">
        <v>10242</v>
      </c>
      <c r="C2207" s="55">
        <v>4.47405204205E11</v>
      </c>
      <c r="D2207" s="19"/>
      <c r="E2207" s="34">
        <v>20.0</v>
      </c>
      <c r="F2207" s="56" t="s">
        <v>10243</v>
      </c>
      <c r="G2207" s="57"/>
      <c r="H2207" s="21" t="b">
        <v>0</v>
      </c>
      <c r="I2207" s="22" t="b">
        <v>1</v>
      </c>
      <c r="J2207" s="16" t="b">
        <v>0</v>
      </c>
      <c r="K2207" s="16" t="b">
        <v>0</v>
      </c>
      <c r="L2207" s="17" t="b">
        <v>0</v>
      </c>
      <c r="M2207" s="18"/>
      <c r="O2207" s="40"/>
      <c r="P2207" s="21" t="b">
        <v>0</v>
      </c>
      <c r="Q2207" s="16" t="b">
        <v>0</v>
      </c>
      <c r="R2207" s="17" t="b">
        <v>0</v>
      </c>
      <c r="S2207" s="75" t="b">
        <v>1</v>
      </c>
      <c r="T2207" s="22" t="b">
        <v>1</v>
      </c>
      <c r="U2207" s="16" t="b">
        <v>0</v>
      </c>
      <c r="V2207" s="16" t="b">
        <v>0</v>
      </c>
      <c r="W2207" s="16" t="b">
        <v>0</v>
      </c>
      <c r="X2207" s="21" t="b">
        <v>0</v>
      </c>
      <c r="Y2207" s="22" t="b">
        <v>1</v>
      </c>
      <c r="Z2207" s="16" t="b">
        <v>0</v>
      </c>
      <c r="AA2207" s="22" t="b">
        <v>1</v>
      </c>
      <c r="AB2207" s="16" t="b">
        <v>0</v>
      </c>
      <c r="AC2207" s="22" t="b">
        <v>1</v>
      </c>
      <c r="AD2207" s="16" t="b">
        <v>0</v>
      </c>
      <c r="AE2207" s="16" t="b">
        <v>0</v>
      </c>
      <c r="AF2207" s="16" t="b">
        <v>0</v>
      </c>
      <c r="AG2207" s="16" t="b">
        <v>0</v>
      </c>
      <c r="AH2207" s="19" t="s">
        <v>101</v>
      </c>
      <c r="AI2207" s="25" t="s">
        <v>10244</v>
      </c>
      <c r="AO2207" s="40"/>
    </row>
    <row r="2208">
      <c r="A2208" s="9" t="s">
        <v>10245</v>
      </c>
      <c r="B2208" s="42" t="s">
        <v>10246</v>
      </c>
      <c r="C2208" s="48" t="s">
        <v>10247</v>
      </c>
      <c r="E2208" s="12">
        <v>5.0</v>
      </c>
      <c r="F2208" s="10"/>
      <c r="G2208" s="14" t="s">
        <v>2852</v>
      </c>
      <c r="H2208" s="15" t="b">
        <v>1</v>
      </c>
      <c r="I2208" s="16" t="b">
        <v>0</v>
      </c>
      <c r="J2208" s="16" t="b">
        <v>0</v>
      </c>
      <c r="K2208" s="16" t="b">
        <v>0</v>
      </c>
      <c r="L2208" s="17" t="b">
        <v>0</v>
      </c>
      <c r="M2208" s="18" t="s">
        <v>10248</v>
      </c>
      <c r="O2208" s="40"/>
      <c r="P2208" s="15" t="b">
        <v>1</v>
      </c>
      <c r="Q2208" s="22" t="b">
        <v>1</v>
      </c>
      <c r="R2208" s="23" t="b">
        <v>1</v>
      </c>
      <c r="X2208" s="39"/>
      <c r="AI2208" s="41"/>
      <c r="AO2208" s="40"/>
    </row>
    <row r="2209">
      <c r="A2209" s="9" t="s">
        <v>10249</v>
      </c>
      <c r="B2209" s="10"/>
      <c r="C2209" s="48" t="s">
        <v>10250</v>
      </c>
      <c r="E2209" s="12">
        <v>3.0</v>
      </c>
      <c r="F2209" s="13" t="s">
        <v>10251</v>
      </c>
      <c r="G2209" s="14" t="s">
        <v>10252</v>
      </c>
      <c r="H2209" s="15" t="b">
        <v>1</v>
      </c>
      <c r="I2209" s="16" t="b">
        <v>0</v>
      </c>
      <c r="J2209" s="16" t="b">
        <v>0</v>
      </c>
      <c r="K2209" s="16" t="b">
        <v>0</v>
      </c>
      <c r="L2209" s="17" t="b">
        <v>0</v>
      </c>
      <c r="M2209" s="18" t="s">
        <v>10253</v>
      </c>
      <c r="O2209" s="40"/>
      <c r="P2209" s="21" t="b">
        <v>0</v>
      </c>
      <c r="Q2209" s="16" t="b">
        <v>0</v>
      </c>
      <c r="R2209" s="23" t="b">
        <v>1</v>
      </c>
      <c r="X2209" s="39"/>
      <c r="AI2209" s="41"/>
      <c r="AO2209" s="40"/>
    </row>
    <row r="2210">
      <c r="A2210" s="9" t="s">
        <v>10254</v>
      </c>
      <c r="B2210" s="10"/>
      <c r="C2210" s="48" t="s">
        <v>10255</v>
      </c>
      <c r="E2210" s="12" t="s">
        <v>331</v>
      </c>
      <c r="F2210" s="42" t="s">
        <v>331</v>
      </c>
      <c r="G2210" s="14" t="s">
        <v>10256</v>
      </c>
      <c r="H2210" s="15" t="b">
        <v>1</v>
      </c>
      <c r="I2210" s="16" t="b">
        <v>0</v>
      </c>
      <c r="J2210" s="16" t="b">
        <v>0</v>
      </c>
      <c r="K2210" s="16" t="b">
        <v>0</v>
      </c>
      <c r="L2210" s="17" t="b">
        <v>0</v>
      </c>
      <c r="M2210" s="18" t="s">
        <v>1102</v>
      </c>
      <c r="O2210" s="40"/>
      <c r="P2210" s="15" t="b">
        <v>1</v>
      </c>
      <c r="Q2210" s="16" t="b">
        <v>0</v>
      </c>
      <c r="R2210" s="17" t="b">
        <v>0</v>
      </c>
      <c r="X2210" s="39"/>
      <c r="AI2210" s="41"/>
      <c r="AO2210" s="40"/>
    </row>
    <row r="2211">
      <c r="A2211" s="45" t="s">
        <v>10257</v>
      </c>
      <c r="B2211" s="37"/>
      <c r="C2211" s="32">
        <v>6.597887591E9</v>
      </c>
      <c r="D2211" s="33"/>
      <c r="E2211" s="46">
        <v>1.0</v>
      </c>
      <c r="F2211" s="29"/>
      <c r="G2211" s="47" t="s">
        <v>10258</v>
      </c>
      <c r="H2211" s="21" t="b">
        <v>0</v>
      </c>
      <c r="I2211" s="16" t="b">
        <v>0</v>
      </c>
      <c r="J2211" s="16" t="b">
        <v>0</v>
      </c>
      <c r="K2211" s="22" t="b">
        <v>1</v>
      </c>
      <c r="L2211" s="17" t="b">
        <v>0</v>
      </c>
      <c r="M2211" s="18"/>
      <c r="N2211" s="37" t="s">
        <v>10259</v>
      </c>
      <c r="O2211" s="38" t="s">
        <v>10260</v>
      </c>
      <c r="P2211" s="26" t="b">
        <v>0</v>
      </c>
      <c r="Q2211" s="27" t="b">
        <v>0</v>
      </c>
      <c r="R2211" s="28" t="b">
        <v>0</v>
      </c>
      <c r="X2211" s="39"/>
      <c r="AI2211" s="41"/>
      <c r="AJ2211" s="27" t="b">
        <v>0</v>
      </c>
      <c r="AK2211" s="27" t="b">
        <v>0</v>
      </c>
      <c r="AL2211" s="27" t="b">
        <v>0</v>
      </c>
      <c r="AM2211" s="27" t="b">
        <v>0</v>
      </c>
      <c r="AN2211" s="27" t="b">
        <v>0</v>
      </c>
      <c r="AO2211" s="28" t="b">
        <v>0</v>
      </c>
      <c r="AP2211" s="27" t="b">
        <v>0</v>
      </c>
      <c r="AQ2211" s="27" t="b">
        <v>0</v>
      </c>
      <c r="AR2211" s="27" t="b">
        <v>0</v>
      </c>
      <c r="AS2211" s="27" t="b">
        <v>0</v>
      </c>
      <c r="AT2211" s="27" t="b">
        <v>0</v>
      </c>
      <c r="AU2211" s="27" t="b">
        <v>0</v>
      </c>
      <c r="AV2211" s="27" t="b">
        <v>0</v>
      </c>
      <c r="AW2211" s="27" t="b">
        <v>0</v>
      </c>
      <c r="AX2211" s="27" t="b">
        <v>0</v>
      </c>
      <c r="AY2211" s="27" t="b">
        <v>0</v>
      </c>
      <c r="AZ2211" s="29"/>
    </row>
    <row r="2212">
      <c r="A2212" s="9" t="s">
        <v>10261</v>
      </c>
      <c r="B2212" s="10"/>
      <c r="C2212" s="48" t="s">
        <v>10262</v>
      </c>
      <c r="E2212" s="12">
        <v>1.0</v>
      </c>
      <c r="F2212" s="10"/>
      <c r="G2212" s="14" t="s">
        <v>10263</v>
      </c>
      <c r="H2212" s="15" t="b">
        <v>1</v>
      </c>
      <c r="I2212" s="16" t="b">
        <v>0</v>
      </c>
      <c r="J2212" s="16" t="b">
        <v>0</v>
      </c>
      <c r="K2212" s="16" t="b">
        <v>0</v>
      </c>
      <c r="L2212" s="17" t="b">
        <v>0</v>
      </c>
      <c r="M2212" s="18" t="s">
        <v>10264</v>
      </c>
      <c r="O2212" s="40"/>
      <c r="P2212" s="21" t="b">
        <v>0</v>
      </c>
      <c r="Q2212" s="16" t="b">
        <v>0</v>
      </c>
      <c r="R2212" s="23" t="b">
        <v>1</v>
      </c>
      <c r="X2212" s="39"/>
      <c r="AI2212" s="41"/>
      <c r="AO2212" s="40"/>
    </row>
    <row r="2213">
      <c r="A2213" s="45" t="s">
        <v>10265</v>
      </c>
      <c r="B2213" s="37" t="s">
        <v>10266</v>
      </c>
      <c r="C2213" s="32">
        <v>9.71522587802E11</v>
      </c>
      <c r="D2213" s="33" t="s">
        <v>10267</v>
      </c>
      <c r="E2213" s="46">
        <v>1.0</v>
      </c>
      <c r="F2213" s="29"/>
      <c r="G2213" s="47" t="s">
        <v>10268</v>
      </c>
      <c r="H2213" s="21" t="b">
        <v>0</v>
      </c>
      <c r="I2213" s="16" t="b">
        <v>0</v>
      </c>
      <c r="J2213" s="16" t="b">
        <v>0</v>
      </c>
      <c r="K2213" s="22" t="b">
        <v>1</v>
      </c>
      <c r="L2213" s="17" t="b">
        <v>0</v>
      </c>
      <c r="M2213" s="18"/>
      <c r="N2213" s="37" t="s">
        <v>136</v>
      </c>
      <c r="O2213" s="38" t="s">
        <v>10269</v>
      </c>
      <c r="P2213" s="26" t="b">
        <v>0</v>
      </c>
      <c r="Q2213" s="27" t="b">
        <v>0</v>
      </c>
      <c r="R2213" s="28" t="b">
        <v>0</v>
      </c>
      <c r="X2213" s="39"/>
      <c r="AI2213" s="41"/>
      <c r="AJ2213" s="27" t="b">
        <v>0</v>
      </c>
      <c r="AK2213" s="27" t="b">
        <v>0</v>
      </c>
      <c r="AL2213" s="27" t="b">
        <v>0</v>
      </c>
      <c r="AM2213" s="27" t="b">
        <v>0</v>
      </c>
      <c r="AN2213" s="27" t="b">
        <v>0</v>
      </c>
      <c r="AO2213" s="28" t="b">
        <v>0</v>
      </c>
      <c r="AP2213" s="27" t="b">
        <v>0</v>
      </c>
      <c r="AQ2213" s="27" t="b">
        <v>0</v>
      </c>
      <c r="AR2213" s="27" t="b">
        <v>0</v>
      </c>
      <c r="AS2213" s="27" t="b">
        <v>0</v>
      </c>
      <c r="AT2213" s="27" t="b">
        <v>0</v>
      </c>
      <c r="AU2213" s="27" t="b">
        <v>0</v>
      </c>
      <c r="AV2213" s="27" t="b">
        <v>0</v>
      </c>
      <c r="AW2213" s="27" t="b">
        <v>0</v>
      </c>
      <c r="AX2213" s="27" t="b">
        <v>0</v>
      </c>
      <c r="AY2213" s="27" t="b">
        <v>0</v>
      </c>
      <c r="AZ2213" s="29"/>
    </row>
    <row r="2214">
      <c r="A2214" s="45" t="s">
        <v>10270</v>
      </c>
      <c r="B2214" s="37" t="s">
        <v>10271</v>
      </c>
      <c r="C2214" s="32" t="s">
        <v>10272</v>
      </c>
      <c r="D2214" s="33" t="s">
        <v>10273</v>
      </c>
      <c r="E2214" s="46">
        <v>5.0</v>
      </c>
      <c r="F2214" s="33" t="s">
        <v>10274</v>
      </c>
      <c r="G2214" s="47" t="s">
        <v>10275</v>
      </c>
      <c r="H2214" s="21" t="b">
        <v>0</v>
      </c>
      <c r="I2214" s="16" t="b">
        <v>0</v>
      </c>
      <c r="J2214" s="22" t="b">
        <v>1</v>
      </c>
      <c r="K2214" s="16" t="b">
        <v>0</v>
      </c>
      <c r="L2214" s="17" t="b">
        <v>0</v>
      </c>
      <c r="M2214" s="18"/>
      <c r="O2214" s="40"/>
      <c r="P2214" s="26" t="b">
        <v>0</v>
      </c>
      <c r="Q2214" s="27" t="b">
        <v>0</v>
      </c>
      <c r="R2214" s="28" t="b">
        <v>0</v>
      </c>
      <c r="X2214" s="39"/>
      <c r="AI2214" s="41"/>
      <c r="AJ2214" s="63" t="b">
        <v>1</v>
      </c>
      <c r="AK2214" s="27" t="b">
        <v>0</v>
      </c>
      <c r="AL2214" s="27" t="b">
        <v>0</v>
      </c>
      <c r="AM2214" s="27" t="b">
        <v>0</v>
      </c>
      <c r="AN2214" s="27" t="b">
        <v>0</v>
      </c>
      <c r="AO2214" s="28" t="b">
        <v>0</v>
      </c>
      <c r="AP2214" s="27" t="b">
        <v>0</v>
      </c>
      <c r="AQ2214" s="63" t="b">
        <v>1</v>
      </c>
      <c r="AR2214" s="27" t="b">
        <v>0</v>
      </c>
      <c r="AS2214" s="27" t="b">
        <v>0</v>
      </c>
      <c r="AT2214" s="27" t="b">
        <v>0</v>
      </c>
      <c r="AU2214" s="27" t="b">
        <v>0</v>
      </c>
      <c r="AV2214" s="27" t="b">
        <v>0</v>
      </c>
      <c r="AW2214" s="27" t="b">
        <v>0</v>
      </c>
      <c r="AX2214" s="27" t="b">
        <v>0</v>
      </c>
      <c r="AY2214" s="27" t="b">
        <v>0</v>
      </c>
      <c r="AZ2214" s="29" t="s">
        <v>101</v>
      </c>
    </row>
    <row r="2215">
      <c r="A2215" s="9" t="s">
        <v>10276</v>
      </c>
      <c r="B2215" s="42" t="s">
        <v>10277</v>
      </c>
      <c r="C2215" s="11"/>
      <c r="D2215" s="50" t="s">
        <v>10278</v>
      </c>
      <c r="E2215" s="12">
        <v>3.0</v>
      </c>
      <c r="F2215" s="42" t="s">
        <v>10279</v>
      </c>
      <c r="G2215" s="14" t="s">
        <v>10280</v>
      </c>
      <c r="H2215" s="15" t="b">
        <v>1</v>
      </c>
      <c r="I2215" s="16" t="b">
        <v>0</v>
      </c>
      <c r="J2215" s="16" t="b">
        <v>0</v>
      </c>
      <c r="K2215" s="16" t="b">
        <v>0</v>
      </c>
      <c r="L2215" s="17" t="b">
        <v>0</v>
      </c>
      <c r="M2215" s="18" t="s">
        <v>10281</v>
      </c>
      <c r="N2215" s="19"/>
      <c r="O2215" s="20"/>
      <c r="P2215" s="15" t="b">
        <v>1</v>
      </c>
      <c r="Q2215" s="16" t="b">
        <v>0</v>
      </c>
      <c r="R2215" s="17" t="b">
        <v>0</v>
      </c>
      <c r="S2215" s="74"/>
      <c r="T2215" s="16"/>
      <c r="U2215" s="16"/>
      <c r="V2215" s="16"/>
      <c r="W2215" s="16"/>
      <c r="X2215" s="21"/>
      <c r="Y2215" s="16"/>
      <c r="Z2215" s="16"/>
      <c r="AA2215" s="16"/>
      <c r="AB2215" s="16"/>
      <c r="AC2215" s="16"/>
      <c r="AD2215" s="16"/>
      <c r="AE2215" s="16"/>
      <c r="AF2215" s="16"/>
      <c r="AG2215" s="16"/>
      <c r="AH2215" s="19"/>
      <c r="AI2215" s="25"/>
      <c r="AJ2215" s="27"/>
      <c r="AK2215" s="27"/>
      <c r="AL2215" s="27"/>
      <c r="AM2215" s="27"/>
      <c r="AN2215" s="27"/>
      <c r="AO2215" s="28"/>
      <c r="AP2215" s="27"/>
      <c r="AQ2215" s="27"/>
      <c r="AR2215" s="27"/>
      <c r="AS2215" s="27"/>
      <c r="AT2215" s="27"/>
      <c r="AU2215" s="27"/>
      <c r="AV2215" s="27"/>
      <c r="AW2215" s="27"/>
      <c r="AX2215" s="27"/>
      <c r="AY2215" s="27"/>
      <c r="AZ2215" s="29"/>
    </row>
    <row r="2216">
      <c r="A2216" s="9" t="s">
        <v>10282</v>
      </c>
      <c r="B2216" s="42" t="s">
        <v>10283</v>
      </c>
      <c r="C2216" s="11"/>
      <c r="E2216" s="12">
        <v>1.0</v>
      </c>
      <c r="F2216" s="10"/>
      <c r="G2216" s="14" t="s">
        <v>10284</v>
      </c>
      <c r="H2216" s="15" t="b">
        <v>1</v>
      </c>
      <c r="I2216" s="16" t="b">
        <v>0</v>
      </c>
      <c r="J2216" s="16" t="b">
        <v>0</v>
      </c>
      <c r="K2216" s="16" t="b">
        <v>0</v>
      </c>
      <c r="L2216" s="17" t="b">
        <v>0</v>
      </c>
      <c r="M2216" s="18" t="s">
        <v>1095</v>
      </c>
      <c r="O2216" s="40"/>
      <c r="P2216" s="15" t="b">
        <v>1</v>
      </c>
      <c r="Q2216" s="22" t="b">
        <v>1</v>
      </c>
      <c r="R2216" s="23" t="b">
        <v>1</v>
      </c>
      <c r="X2216" s="39"/>
      <c r="AI2216" s="41"/>
      <c r="AO2216" s="40"/>
    </row>
    <row r="2217">
      <c r="A2217" s="45" t="s">
        <v>10285</v>
      </c>
      <c r="B2217" s="37" t="s">
        <v>10286</v>
      </c>
      <c r="C2217" s="32">
        <v>3.6706285955E10</v>
      </c>
      <c r="D2217" s="33"/>
      <c r="E2217" s="46">
        <v>1.0</v>
      </c>
      <c r="F2217" s="29"/>
      <c r="G2217" s="47" t="s">
        <v>10287</v>
      </c>
      <c r="H2217" s="21" t="b">
        <v>0</v>
      </c>
      <c r="I2217" s="16" t="b">
        <v>0</v>
      </c>
      <c r="J2217" s="16" t="b">
        <v>0</v>
      </c>
      <c r="K2217" s="22" t="b">
        <v>1</v>
      </c>
      <c r="L2217" s="17" t="b">
        <v>0</v>
      </c>
      <c r="M2217" s="18"/>
      <c r="N2217" s="37" t="s">
        <v>10288</v>
      </c>
      <c r="O2217" s="38" t="s">
        <v>10289</v>
      </c>
      <c r="P2217" s="26" t="b">
        <v>0</v>
      </c>
      <c r="Q2217" s="27" t="b">
        <v>0</v>
      </c>
      <c r="R2217" s="28" t="b">
        <v>0</v>
      </c>
      <c r="X2217" s="39"/>
      <c r="AI2217" s="41"/>
      <c r="AJ2217" s="27" t="b">
        <v>0</v>
      </c>
      <c r="AK2217" s="27" t="b">
        <v>0</v>
      </c>
      <c r="AL2217" s="27" t="b">
        <v>0</v>
      </c>
      <c r="AM2217" s="27" t="b">
        <v>0</v>
      </c>
      <c r="AN2217" s="27" t="b">
        <v>0</v>
      </c>
      <c r="AO2217" s="28" t="b">
        <v>0</v>
      </c>
      <c r="AP2217" s="27" t="b">
        <v>0</v>
      </c>
      <c r="AQ2217" s="27" t="b">
        <v>0</v>
      </c>
      <c r="AR2217" s="27" t="b">
        <v>0</v>
      </c>
      <c r="AS2217" s="27" t="b">
        <v>0</v>
      </c>
      <c r="AT2217" s="27" t="b">
        <v>0</v>
      </c>
      <c r="AU2217" s="27" t="b">
        <v>0</v>
      </c>
      <c r="AV2217" s="27" t="b">
        <v>0</v>
      </c>
      <c r="AW2217" s="27" t="b">
        <v>0</v>
      </c>
      <c r="AX2217" s="27" t="b">
        <v>0</v>
      </c>
      <c r="AY2217" s="27" t="b">
        <v>0</v>
      </c>
      <c r="AZ2217" s="29"/>
    </row>
    <row r="2218">
      <c r="A2218" s="45" t="s">
        <v>10290</v>
      </c>
      <c r="B2218" s="45" t="s">
        <v>10291</v>
      </c>
      <c r="C2218" s="55" t="s">
        <v>10292</v>
      </c>
      <c r="D2218" s="19"/>
      <c r="E2218" s="34">
        <v>5.0</v>
      </c>
      <c r="F2218" s="45"/>
      <c r="G2218" s="57" t="s">
        <v>10293</v>
      </c>
      <c r="H2218" s="21" t="b">
        <v>0</v>
      </c>
      <c r="I2218" s="22" t="b">
        <v>1</v>
      </c>
      <c r="J2218" s="16" t="b">
        <v>0</v>
      </c>
      <c r="K2218" s="16" t="b">
        <v>0</v>
      </c>
      <c r="L2218" s="17" t="b">
        <v>0</v>
      </c>
      <c r="M2218" s="18"/>
      <c r="O2218" s="40"/>
      <c r="P2218" s="21" t="b">
        <v>0</v>
      </c>
      <c r="Q2218" s="16" t="b">
        <v>0</v>
      </c>
      <c r="R2218" s="17" t="b">
        <v>0</v>
      </c>
      <c r="S2218" s="75" t="b">
        <v>1</v>
      </c>
      <c r="T2218" s="22" t="b">
        <v>1</v>
      </c>
      <c r="U2218" s="16" t="b">
        <v>0</v>
      </c>
      <c r="V2218" s="16" t="b">
        <v>0</v>
      </c>
      <c r="W2218" s="16" t="b">
        <v>0</v>
      </c>
      <c r="X2218" s="21" t="b">
        <v>0</v>
      </c>
      <c r="Y2218" s="22" t="b">
        <v>1</v>
      </c>
      <c r="Z2218" s="22" t="b">
        <v>1</v>
      </c>
      <c r="AA2218" s="16" t="b">
        <v>0</v>
      </c>
      <c r="AB2218" s="16" t="b">
        <v>0</v>
      </c>
      <c r="AC2218" s="16" t="b">
        <v>0</v>
      </c>
      <c r="AD2218" s="16" t="b">
        <v>0</v>
      </c>
      <c r="AE2218" s="16" t="b">
        <v>0</v>
      </c>
      <c r="AF2218" s="16" t="b">
        <v>0</v>
      </c>
      <c r="AG2218" s="16" t="b">
        <v>0</v>
      </c>
      <c r="AH2218" s="19" t="s">
        <v>101</v>
      </c>
      <c r="AI2218" s="25" t="s">
        <v>10294</v>
      </c>
      <c r="AO2218" s="40"/>
    </row>
    <row r="2219">
      <c r="A2219" s="45" t="s">
        <v>10295</v>
      </c>
      <c r="B2219" s="37" t="s">
        <v>10296</v>
      </c>
      <c r="C2219" s="32">
        <v>9.18610498859E11</v>
      </c>
      <c r="D2219" s="33"/>
      <c r="E2219" s="46">
        <v>2.0</v>
      </c>
      <c r="F2219" s="58" t="s">
        <v>10297</v>
      </c>
      <c r="G2219" s="47" t="s">
        <v>10298</v>
      </c>
      <c r="H2219" s="21" t="b">
        <v>0</v>
      </c>
      <c r="I2219" s="16" t="b">
        <v>0</v>
      </c>
      <c r="J2219" s="16" t="b">
        <v>0</v>
      </c>
      <c r="K2219" s="22" t="b">
        <v>1</v>
      </c>
      <c r="L2219" s="17" t="b">
        <v>0</v>
      </c>
      <c r="M2219" s="18"/>
      <c r="N2219" s="37" t="s">
        <v>10299</v>
      </c>
      <c r="O2219" s="38" t="s">
        <v>10300</v>
      </c>
      <c r="P2219" s="26" t="b">
        <v>0</v>
      </c>
      <c r="Q2219" s="27" t="b">
        <v>0</v>
      </c>
      <c r="R2219" s="28" t="b">
        <v>0</v>
      </c>
      <c r="X2219" s="39"/>
      <c r="AI2219" s="41"/>
      <c r="AJ2219" s="27" t="b">
        <v>0</v>
      </c>
      <c r="AK2219" s="27" t="b">
        <v>0</v>
      </c>
      <c r="AL2219" s="27" t="b">
        <v>0</v>
      </c>
      <c r="AM2219" s="27" t="b">
        <v>0</v>
      </c>
      <c r="AN2219" s="27" t="b">
        <v>0</v>
      </c>
      <c r="AO2219" s="28" t="b">
        <v>0</v>
      </c>
      <c r="AP2219" s="27" t="b">
        <v>0</v>
      </c>
      <c r="AQ2219" s="27" t="b">
        <v>0</v>
      </c>
      <c r="AR2219" s="27" t="b">
        <v>0</v>
      </c>
      <c r="AS2219" s="27" t="b">
        <v>0</v>
      </c>
      <c r="AT2219" s="27" t="b">
        <v>0</v>
      </c>
      <c r="AU2219" s="27" t="b">
        <v>0</v>
      </c>
      <c r="AV2219" s="27" t="b">
        <v>0</v>
      </c>
      <c r="AW2219" s="27" t="b">
        <v>0</v>
      </c>
      <c r="AX2219" s="27" t="b">
        <v>0</v>
      </c>
      <c r="AY2219" s="27" t="b">
        <v>0</v>
      </c>
      <c r="AZ2219" s="29"/>
    </row>
    <row r="2220">
      <c r="A2220" s="45" t="s">
        <v>10301</v>
      </c>
      <c r="B2220" s="37" t="s">
        <v>10302</v>
      </c>
      <c r="C2220" s="32">
        <v>9.18667495294E11</v>
      </c>
      <c r="D2220" s="33" t="s">
        <v>10303</v>
      </c>
      <c r="E2220" s="46">
        <v>10.0</v>
      </c>
      <c r="F2220" s="29"/>
      <c r="G2220" s="47" t="s">
        <v>10304</v>
      </c>
      <c r="H2220" s="21" t="b">
        <v>0</v>
      </c>
      <c r="I2220" s="16" t="b">
        <v>0</v>
      </c>
      <c r="J2220" s="16" t="b">
        <v>0</v>
      </c>
      <c r="K2220" s="22" t="b">
        <v>1</v>
      </c>
      <c r="L2220" s="17" t="b">
        <v>0</v>
      </c>
      <c r="M2220" s="18"/>
      <c r="N2220" s="37" t="s">
        <v>10305</v>
      </c>
      <c r="O2220" s="38" t="s">
        <v>10306</v>
      </c>
      <c r="P2220" s="26" t="b">
        <v>0</v>
      </c>
      <c r="Q2220" s="27" t="b">
        <v>0</v>
      </c>
      <c r="R2220" s="28" t="b">
        <v>0</v>
      </c>
      <c r="X2220" s="39"/>
      <c r="AI2220" s="41"/>
      <c r="AJ2220" s="27" t="b">
        <v>0</v>
      </c>
      <c r="AK2220" s="27" t="b">
        <v>0</v>
      </c>
      <c r="AL2220" s="27" t="b">
        <v>0</v>
      </c>
      <c r="AM2220" s="27" t="b">
        <v>0</v>
      </c>
      <c r="AN2220" s="27" t="b">
        <v>0</v>
      </c>
      <c r="AO2220" s="28" t="b">
        <v>0</v>
      </c>
      <c r="AP2220" s="27" t="b">
        <v>0</v>
      </c>
      <c r="AQ2220" s="27" t="b">
        <v>0</v>
      </c>
      <c r="AR2220" s="27" t="b">
        <v>0</v>
      </c>
      <c r="AS2220" s="27" t="b">
        <v>0</v>
      </c>
      <c r="AT2220" s="27" t="b">
        <v>0</v>
      </c>
      <c r="AU2220" s="27" t="b">
        <v>0</v>
      </c>
      <c r="AV2220" s="27" t="b">
        <v>0</v>
      </c>
      <c r="AW2220" s="27" t="b">
        <v>0</v>
      </c>
      <c r="AX2220" s="27" t="b">
        <v>0</v>
      </c>
      <c r="AY2220" s="27" t="b">
        <v>0</v>
      </c>
      <c r="AZ2220" s="29"/>
    </row>
    <row r="2221">
      <c r="A2221" s="45" t="s">
        <v>10307</v>
      </c>
      <c r="B2221" s="37" t="s">
        <v>10308</v>
      </c>
      <c r="C2221" s="67"/>
      <c r="D2221" s="33" t="s">
        <v>10309</v>
      </c>
      <c r="E2221" s="46">
        <v>40.0</v>
      </c>
      <c r="F2221" s="33" t="s">
        <v>10310</v>
      </c>
      <c r="G2221" s="47" t="s">
        <v>10311</v>
      </c>
      <c r="H2221" s="21" t="b">
        <v>0</v>
      </c>
      <c r="I2221" s="16" t="b">
        <v>0</v>
      </c>
      <c r="J2221" s="22" t="b">
        <v>1</v>
      </c>
      <c r="K2221" s="16" t="b">
        <v>0</v>
      </c>
      <c r="L2221" s="17" t="b">
        <v>0</v>
      </c>
      <c r="M2221" s="18"/>
      <c r="O2221" s="40"/>
      <c r="P2221" s="66" t="b">
        <v>1</v>
      </c>
      <c r="Q2221" s="63" t="b">
        <v>1</v>
      </c>
      <c r="R2221" s="64" t="b">
        <v>1</v>
      </c>
      <c r="X2221" s="39"/>
      <c r="AI2221" s="41"/>
      <c r="AJ2221" s="63" t="b">
        <v>1</v>
      </c>
      <c r="AK2221" s="27" t="b">
        <v>0</v>
      </c>
      <c r="AL2221" s="27" t="b">
        <v>0</v>
      </c>
      <c r="AM2221" s="27" t="b">
        <v>0</v>
      </c>
      <c r="AN2221" s="27" t="b">
        <v>0</v>
      </c>
      <c r="AO2221" s="28" t="b">
        <v>0</v>
      </c>
      <c r="AP2221" s="27" t="b">
        <v>0</v>
      </c>
      <c r="AQ2221" s="27" t="b">
        <v>0</v>
      </c>
      <c r="AR2221" s="27" t="b">
        <v>0</v>
      </c>
      <c r="AS2221" s="27" t="b">
        <v>0</v>
      </c>
      <c r="AT2221" s="27" t="b">
        <v>0</v>
      </c>
      <c r="AU2221" s="27" t="b">
        <v>0</v>
      </c>
      <c r="AV2221" s="27" t="b">
        <v>0</v>
      </c>
      <c r="AW2221" s="27" t="b">
        <v>0</v>
      </c>
      <c r="AX2221" s="27" t="b">
        <v>0</v>
      </c>
      <c r="AY2221" s="63" t="b">
        <v>1</v>
      </c>
      <c r="AZ2221" s="29" t="s">
        <v>101</v>
      </c>
    </row>
    <row r="2222">
      <c r="A2222" s="45" t="s">
        <v>10312</v>
      </c>
      <c r="B2222" s="37"/>
      <c r="C2222" s="32">
        <v>3.453296343E9</v>
      </c>
      <c r="D2222" s="33"/>
      <c r="E2222" s="46">
        <v>100.0</v>
      </c>
      <c r="F2222" s="58" t="s">
        <v>10313</v>
      </c>
      <c r="G2222" s="47" t="s">
        <v>10314</v>
      </c>
      <c r="H2222" s="21" t="b">
        <v>0</v>
      </c>
      <c r="I2222" s="16" t="b">
        <v>0</v>
      </c>
      <c r="J2222" s="16" t="b">
        <v>0</v>
      </c>
      <c r="K2222" s="22" t="b">
        <v>1</v>
      </c>
      <c r="L2222" s="17" t="b">
        <v>0</v>
      </c>
      <c r="M2222" s="18"/>
      <c r="N2222" s="37" t="s">
        <v>10315</v>
      </c>
      <c r="O2222" s="38" t="s">
        <v>10316</v>
      </c>
      <c r="P2222" s="26" t="b">
        <v>0</v>
      </c>
      <c r="Q2222" s="27" t="b">
        <v>0</v>
      </c>
      <c r="R2222" s="28" t="b">
        <v>0</v>
      </c>
      <c r="X2222" s="39"/>
      <c r="AI2222" s="41"/>
      <c r="AJ2222" s="27" t="b">
        <v>0</v>
      </c>
      <c r="AK2222" s="27" t="b">
        <v>0</v>
      </c>
      <c r="AL2222" s="27" t="b">
        <v>0</v>
      </c>
      <c r="AM2222" s="27" t="b">
        <v>0</v>
      </c>
      <c r="AN2222" s="27" t="b">
        <v>0</v>
      </c>
      <c r="AO2222" s="28" t="b">
        <v>0</v>
      </c>
      <c r="AP2222" s="27" t="b">
        <v>0</v>
      </c>
      <c r="AQ2222" s="27" t="b">
        <v>0</v>
      </c>
      <c r="AR2222" s="27" t="b">
        <v>0</v>
      </c>
      <c r="AS2222" s="27" t="b">
        <v>0</v>
      </c>
      <c r="AT2222" s="27" t="b">
        <v>0</v>
      </c>
      <c r="AU2222" s="27" t="b">
        <v>0</v>
      </c>
      <c r="AV2222" s="27" t="b">
        <v>0</v>
      </c>
      <c r="AW2222" s="27" t="b">
        <v>0</v>
      </c>
      <c r="AX2222" s="27" t="b">
        <v>0</v>
      </c>
      <c r="AY2222" s="27" t="b">
        <v>0</v>
      </c>
      <c r="AZ2222" s="29"/>
    </row>
    <row r="2223">
      <c r="A2223" s="9" t="s">
        <v>10317</v>
      </c>
      <c r="B2223" s="10"/>
      <c r="C2223" s="11"/>
      <c r="D2223" s="50" t="s">
        <v>3123</v>
      </c>
      <c r="E2223" s="12">
        <v>8.0</v>
      </c>
      <c r="F2223" s="13" t="s">
        <v>10318</v>
      </c>
      <c r="G2223" s="14" t="s">
        <v>10319</v>
      </c>
      <c r="H2223" s="15" t="b">
        <v>1</v>
      </c>
      <c r="I2223" s="16" t="b">
        <v>0</v>
      </c>
      <c r="J2223" s="16" t="b">
        <v>0</v>
      </c>
      <c r="K2223" s="16" t="b">
        <v>0</v>
      </c>
      <c r="L2223" s="17" t="b">
        <v>0</v>
      </c>
      <c r="M2223" s="18" t="s">
        <v>9685</v>
      </c>
      <c r="O2223" s="40"/>
      <c r="P2223" s="21" t="b">
        <v>0</v>
      </c>
      <c r="Q2223" s="16" t="b">
        <v>0</v>
      </c>
      <c r="R2223" s="17" t="b">
        <v>0</v>
      </c>
      <c r="X2223" s="39"/>
      <c r="AI2223" s="41"/>
      <c r="AO2223" s="40"/>
    </row>
    <row r="2224">
      <c r="A2224" s="30" t="s">
        <v>10320</v>
      </c>
      <c r="B2224" s="37"/>
      <c r="C2224" s="44" t="s">
        <v>10321</v>
      </c>
      <c r="D2224" s="54" t="s">
        <v>10322</v>
      </c>
      <c r="E2224" s="34">
        <v>5.0</v>
      </c>
      <c r="F2224" s="35"/>
      <c r="G2224" s="36" t="s">
        <v>10323</v>
      </c>
      <c r="H2224" s="21" t="b">
        <v>0</v>
      </c>
      <c r="I2224" s="16" t="b">
        <v>0</v>
      </c>
      <c r="J2224" s="16" t="b">
        <v>0</v>
      </c>
      <c r="K2224" s="16" t="b">
        <v>0</v>
      </c>
      <c r="L2224" s="23" t="b">
        <v>1</v>
      </c>
      <c r="M2224" s="18" t="s">
        <v>10324</v>
      </c>
      <c r="N2224" s="37"/>
      <c r="O2224" s="38"/>
      <c r="P2224" s="21" t="b">
        <v>0</v>
      </c>
      <c r="Q2224" s="16" t="b">
        <v>0</v>
      </c>
      <c r="R2224" s="17" t="b">
        <v>0</v>
      </c>
      <c r="X2224" s="39"/>
      <c r="AI2224" s="41"/>
      <c r="AJ2224" s="27" t="b">
        <v>0</v>
      </c>
      <c r="AK2224" s="27" t="b">
        <v>0</v>
      </c>
      <c r="AL2224" s="27" t="b">
        <v>0</v>
      </c>
      <c r="AM2224" s="27" t="b">
        <v>0</v>
      </c>
      <c r="AN2224" s="27" t="b">
        <v>0</v>
      </c>
      <c r="AO2224" s="28" t="b">
        <v>0</v>
      </c>
      <c r="AP2224" s="27" t="b">
        <v>0</v>
      </c>
      <c r="AQ2224" s="27" t="b">
        <v>0</v>
      </c>
      <c r="AR2224" s="27" t="b">
        <v>0</v>
      </c>
      <c r="AS2224" s="27" t="b">
        <v>0</v>
      </c>
      <c r="AT2224" s="27" t="b">
        <v>0</v>
      </c>
      <c r="AU2224" s="27" t="b">
        <v>0</v>
      </c>
      <c r="AV2224" s="27" t="b">
        <v>0</v>
      </c>
      <c r="AW2224" s="27" t="b">
        <v>0</v>
      </c>
      <c r="AX2224" s="27" t="b">
        <v>0</v>
      </c>
      <c r="AY2224" s="27" t="b">
        <v>0</v>
      </c>
      <c r="AZ2224" s="29"/>
    </row>
    <row r="2225">
      <c r="A2225" s="30" t="s">
        <v>10325</v>
      </c>
      <c r="B2225" s="31" t="s">
        <v>10326</v>
      </c>
      <c r="C2225" s="32"/>
      <c r="D2225" s="33"/>
      <c r="E2225" s="34">
        <v>30.0</v>
      </c>
      <c r="F2225" s="35"/>
      <c r="G2225" s="36" t="s">
        <v>10327</v>
      </c>
      <c r="H2225" s="21" t="b">
        <v>0</v>
      </c>
      <c r="I2225" s="16" t="b">
        <v>0</v>
      </c>
      <c r="J2225" s="16" t="b">
        <v>0</v>
      </c>
      <c r="K2225" s="16" t="b">
        <v>0</v>
      </c>
      <c r="L2225" s="23" t="b">
        <v>1</v>
      </c>
      <c r="M2225" s="18" t="s">
        <v>1439</v>
      </c>
      <c r="N2225" s="37"/>
      <c r="O2225" s="38"/>
      <c r="P2225" s="21" t="b">
        <v>0</v>
      </c>
      <c r="Q2225" s="16" t="b">
        <v>0</v>
      </c>
      <c r="R2225" s="17" t="b">
        <v>0</v>
      </c>
      <c r="X2225" s="39"/>
      <c r="AI2225" s="41"/>
      <c r="AJ2225" s="27" t="b">
        <v>0</v>
      </c>
      <c r="AK2225" s="27" t="b">
        <v>0</v>
      </c>
      <c r="AL2225" s="27" t="b">
        <v>0</v>
      </c>
      <c r="AM2225" s="27" t="b">
        <v>0</v>
      </c>
      <c r="AN2225" s="27" t="b">
        <v>0</v>
      </c>
      <c r="AO2225" s="28" t="b">
        <v>0</v>
      </c>
      <c r="AP2225" s="27" t="b">
        <v>0</v>
      </c>
      <c r="AQ2225" s="27" t="b">
        <v>0</v>
      </c>
      <c r="AR2225" s="27" t="b">
        <v>0</v>
      </c>
      <c r="AS2225" s="27" t="b">
        <v>0</v>
      </c>
      <c r="AT2225" s="27" t="b">
        <v>0</v>
      </c>
      <c r="AU2225" s="27" t="b">
        <v>0</v>
      </c>
      <c r="AV2225" s="27" t="b">
        <v>0</v>
      </c>
      <c r="AW2225" s="27" t="b">
        <v>0</v>
      </c>
      <c r="AX2225" s="27" t="b">
        <v>0</v>
      </c>
      <c r="AY2225" s="27" t="b">
        <v>0</v>
      </c>
      <c r="AZ2225" s="29"/>
    </row>
    <row r="2226">
      <c r="A2226" s="30" t="s">
        <v>10328</v>
      </c>
      <c r="B2226" s="31" t="s">
        <v>10329</v>
      </c>
      <c r="C2226" s="44" t="s">
        <v>10330</v>
      </c>
      <c r="D2226" s="54" t="s">
        <v>10331</v>
      </c>
      <c r="E2226" s="34">
        <v>250.0</v>
      </c>
      <c r="F2226" s="35"/>
      <c r="G2226" s="36" t="s">
        <v>10332</v>
      </c>
      <c r="H2226" s="21" t="b">
        <v>0</v>
      </c>
      <c r="I2226" s="16" t="b">
        <v>0</v>
      </c>
      <c r="J2226" s="16" t="b">
        <v>0</v>
      </c>
      <c r="K2226" s="16" t="b">
        <v>0</v>
      </c>
      <c r="L2226" s="23" t="b">
        <v>1</v>
      </c>
      <c r="M2226" s="18" t="s">
        <v>10333</v>
      </c>
      <c r="N2226" s="37"/>
      <c r="O2226" s="38"/>
      <c r="P2226" s="15" t="b">
        <v>1</v>
      </c>
      <c r="Q2226" s="22" t="b">
        <v>1</v>
      </c>
      <c r="R2226" s="23" t="b">
        <v>1</v>
      </c>
      <c r="X2226" s="39"/>
      <c r="AI2226" s="41"/>
      <c r="AJ2226" s="27" t="b">
        <v>0</v>
      </c>
      <c r="AK2226" s="27" t="b">
        <v>0</v>
      </c>
      <c r="AL2226" s="27" t="b">
        <v>0</v>
      </c>
      <c r="AM2226" s="27" t="b">
        <v>0</v>
      </c>
      <c r="AN2226" s="27" t="b">
        <v>0</v>
      </c>
      <c r="AO2226" s="28" t="b">
        <v>0</v>
      </c>
      <c r="AP2226" s="27" t="b">
        <v>0</v>
      </c>
      <c r="AQ2226" s="27" t="b">
        <v>0</v>
      </c>
      <c r="AR2226" s="27" t="b">
        <v>0</v>
      </c>
      <c r="AS2226" s="27" t="b">
        <v>0</v>
      </c>
      <c r="AT2226" s="27" t="b">
        <v>0</v>
      </c>
      <c r="AU2226" s="27" t="b">
        <v>0</v>
      </c>
      <c r="AV2226" s="27" t="b">
        <v>0</v>
      </c>
      <c r="AW2226" s="27" t="b">
        <v>0</v>
      </c>
      <c r="AX2226" s="27" t="b">
        <v>0</v>
      </c>
      <c r="AY2226" s="27" t="b">
        <v>0</v>
      </c>
      <c r="AZ2226" s="29"/>
    </row>
    <row r="2227">
      <c r="A2227" s="9" t="s">
        <v>10334</v>
      </c>
      <c r="B2227" s="10"/>
      <c r="C2227" s="48" t="s">
        <v>10335</v>
      </c>
      <c r="E2227" s="12">
        <v>2.0</v>
      </c>
      <c r="F2227" s="42" t="s">
        <v>277</v>
      </c>
      <c r="G2227" s="14" t="s">
        <v>10336</v>
      </c>
      <c r="H2227" s="15" t="b">
        <v>1</v>
      </c>
      <c r="I2227" s="16" t="b">
        <v>0</v>
      </c>
      <c r="J2227" s="16" t="b">
        <v>0</v>
      </c>
      <c r="K2227" s="16" t="b">
        <v>0</v>
      </c>
      <c r="L2227" s="17" t="b">
        <v>0</v>
      </c>
      <c r="M2227" s="18" t="s">
        <v>10337</v>
      </c>
      <c r="O2227" s="40"/>
      <c r="P2227" s="21" t="b">
        <v>0</v>
      </c>
      <c r="Q2227" s="16" t="b">
        <v>0</v>
      </c>
      <c r="R2227" s="17" t="b">
        <v>0</v>
      </c>
      <c r="X2227" s="39"/>
      <c r="AI2227" s="41"/>
      <c r="AO2227" s="40"/>
    </row>
    <row r="2228">
      <c r="A2228" s="9" t="s">
        <v>10338</v>
      </c>
      <c r="B2228" s="10"/>
      <c r="C2228" s="48" t="s">
        <v>10339</v>
      </c>
      <c r="E2228" s="12">
        <v>12.0</v>
      </c>
      <c r="F2228" s="13" t="s">
        <v>10340</v>
      </c>
      <c r="G2228" s="14" t="s">
        <v>10341</v>
      </c>
      <c r="H2228" s="15" t="b">
        <v>1</v>
      </c>
      <c r="I2228" s="16" t="b">
        <v>0</v>
      </c>
      <c r="J2228" s="16" t="b">
        <v>0</v>
      </c>
      <c r="K2228" s="16" t="b">
        <v>0</v>
      </c>
      <c r="L2228" s="17" t="b">
        <v>0</v>
      </c>
      <c r="M2228" s="18" t="s">
        <v>2999</v>
      </c>
      <c r="O2228" s="40"/>
      <c r="P2228" s="15" t="b">
        <v>1</v>
      </c>
      <c r="Q2228" s="22" t="b">
        <v>1</v>
      </c>
      <c r="R2228" s="17" t="b">
        <v>0</v>
      </c>
      <c r="X2228" s="39"/>
      <c r="AI2228" s="41"/>
      <c r="AO2228" s="40"/>
    </row>
    <row r="2229">
      <c r="A2229" s="9" t="s">
        <v>10342</v>
      </c>
      <c r="B2229" s="42" t="s">
        <v>10343</v>
      </c>
      <c r="C2229" s="48" t="s">
        <v>10344</v>
      </c>
      <c r="D2229" s="50" t="s">
        <v>10345</v>
      </c>
      <c r="E2229" s="12">
        <v>3.0</v>
      </c>
      <c r="F2229" s="13" t="s">
        <v>10346</v>
      </c>
      <c r="G2229" s="14" t="s">
        <v>10347</v>
      </c>
      <c r="H2229" s="15" t="b">
        <v>1</v>
      </c>
      <c r="I2229" s="16" t="b">
        <v>0</v>
      </c>
      <c r="J2229" s="16" t="b">
        <v>0</v>
      </c>
      <c r="K2229" s="16" t="b">
        <v>0</v>
      </c>
      <c r="L2229" s="17" t="b">
        <v>0</v>
      </c>
      <c r="M2229" s="18" t="s">
        <v>216</v>
      </c>
      <c r="N2229" s="19"/>
      <c r="O2229" s="20"/>
      <c r="P2229" s="15" t="b">
        <v>1</v>
      </c>
      <c r="Q2229" s="16" t="b">
        <v>0</v>
      </c>
      <c r="R2229" s="23" t="b">
        <v>1</v>
      </c>
      <c r="S2229" s="74"/>
      <c r="T2229" s="16"/>
      <c r="U2229" s="16"/>
      <c r="V2229" s="16"/>
      <c r="W2229" s="16"/>
      <c r="X2229" s="21"/>
      <c r="Y2229" s="16"/>
      <c r="Z2229" s="16"/>
      <c r="AA2229" s="16"/>
      <c r="AB2229" s="16"/>
      <c r="AC2229" s="16"/>
      <c r="AD2229" s="16"/>
      <c r="AE2229" s="16"/>
      <c r="AF2229" s="16"/>
      <c r="AG2229" s="16"/>
      <c r="AH2229" s="19"/>
      <c r="AI2229" s="25"/>
      <c r="AJ2229" s="27"/>
      <c r="AK2229" s="27"/>
      <c r="AL2229" s="27"/>
      <c r="AM2229" s="27"/>
      <c r="AN2229" s="27"/>
      <c r="AO2229" s="28"/>
      <c r="AP2229" s="27"/>
      <c r="AQ2229" s="27"/>
      <c r="AR2229" s="27"/>
      <c r="AS2229" s="27"/>
      <c r="AT2229" s="27"/>
      <c r="AU2229" s="27"/>
      <c r="AV2229" s="27"/>
      <c r="AW2229" s="27"/>
      <c r="AX2229" s="27"/>
      <c r="AY2229" s="27"/>
      <c r="AZ2229" s="29"/>
    </row>
    <row r="2230">
      <c r="A2230" s="9" t="s">
        <v>10348</v>
      </c>
      <c r="B2230" s="42" t="s">
        <v>10349</v>
      </c>
      <c r="C2230" s="11"/>
      <c r="E2230" s="12">
        <v>5.0</v>
      </c>
      <c r="F2230" s="13" t="s">
        <v>10350</v>
      </c>
      <c r="G2230" s="14" t="s">
        <v>10351</v>
      </c>
      <c r="H2230" s="15" t="b">
        <v>1</v>
      </c>
      <c r="I2230" s="16" t="b">
        <v>0</v>
      </c>
      <c r="J2230" s="16" t="b">
        <v>0</v>
      </c>
      <c r="K2230" s="16" t="b">
        <v>0</v>
      </c>
      <c r="L2230" s="17" t="b">
        <v>0</v>
      </c>
      <c r="M2230" s="18" t="s">
        <v>10352</v>
      </c>
      <c r="O2230" s="40"/>
      <c r="P2230" s="21" t="b">
        <v>0</v>
      </c>
      <c r="Q2230" s="22" t="b">
        <v>1</v>
      </c>
      <c r="R2230" s="17" t="b">
        <v>0</v>
      </c>
      <c r="X2230" s="39"/>
      <c r="AI2230" s="41"/>
      <c r="AO2230" s="40"/>
    </row>
    <row r="2231">
      <c r="A2231" s="9" t="s">
        <v>10353</v>
      </c>
      <c r="B2231" s="10"/>
      <c r="C2231" s="48" t="s">
        <v>10354</v>
      </c>
      <c r="E2231" s="12">
        <v>3.0</v>
      </c>
      <c r="F2231" s="10"/>
      <c r="G2231" s="14" t="s">
        <v>10355</v>
      </c>
      <c r="H2231" s="15" t="b">
        <v>1</v>
      </c>
      <c r="I2231" s="16" t="b">
        <v>0</v>
      </c>
      <c r="J2231" s="16" t="b">
        <v>0</v>
      </c>
      <c r="K2231" s="16" t="b">
        <v>0</v>
      </c>
      <c r="L2231" s="17" t="b">
        <v>0</v>
      </c>
      <c r="M2231" s="18" t="s">
        <v>10356</v>
      </c>
      <c r="O2231" s="40"/>
      <c r="P2231" s="21" t="b">
        <v>0</v>
      </c>
      <c r="Q2231" s="16" t="b">
        <v>0</v>
      </c>
      <c r="R2231" s="17" t="b">
        <v>0</v>
      </c>
      <c r="X2231" s="39"/>
      <c r="AI2231" s="41"/>
      <c r="AO2231" s="40"/>
    </row>
    <row r="2232">
      <c r="A2232" s="9" t="s">
        <v>10357</v>
      </c>
      <c r="B2232" s="42" t="s">
        <v>10358</v>
      </c>
      <c r="C2232" s="48" t="s">
        <v>10359</v>
      </c>
      <c r="D2232" s="50" t="s">
        <v>10360</v>
      </c>
      <c r="E2232" s="12">
        <v>1000.0</v>
      </c>
      <c r="F2232" s="13" t="s">
        <v>10361</v>
      </c>
      <c r="G2232" s="14" t="s">
        <v>10362</v>
      </c>
      <c r="H2232" s="15" t="b">
        <v>1</v>
      </c>
      <c r="I2232" s="16" t="b">
        <v>0</v>
      </c>
      <c r="J2232" s="16" t="b">
        <v>0</v>
      </c>
      <c r="K2232" s="16" t="b">
        <v>0</v>
      </c>
      <c r="L2232" s="17" t="b">
        <v>0</v>
      </c>
      <c r="M2232" s="18" t="s">
        <v>195</v>
      </c>
      <c r="O2232" s="40"/>
      <c r="P2232" s="21" t="b">
        <v>0</v>
      </c>
      <c r="Q2232" s="22" t="b">
        <v>1</v>
      </c>
      <c r="R2232" s="23" t="b">
        <v>1</v>
      </c>
      <c r="X2232" s="39"/>
      <c r="AI2232" s="41"/>
      <c r="AO2232" s="40"/>
    </row>
    <row r="2233">
      <c r="A2233" s="30" t="s">
        <v>10363</v>
      </c>
      <c r="B2233" s="31" t="s">
        <v>10364</v>
      </c>
      <c r="C2233" s="32"/>
      <c r="D2233" s="54" t="s">
        <v>3123</v>
      </c>
      <c r="E2233" s="34">
        <v>20.0</v>
      </c>
      <c r="F2233" s="35"/>
      <c r="G2233" s="36" t="s">
        <v>10365</v>
      </c>
      <c r="H2233" s="21" t="b">
        <v>0</v>
      </c>
      <c r="I2233" s="16" t="b">
        <v>0</v>
      </c>
      <c r="J2233" s="16" t="b">
        <v>0</v>
      </c>
      <c r="K2233" s="16" t="b">
        <v>0</v>
      </c>
      <c r="L2233" s="23" t="b">
        <v>1</v>
      </c>
      <c r="M2233" s="18" t="s">
        <v>10366</v>
      </c>
      <c r="N2233" s="37"/>
      <c r="O2233" s="38"/>
      <c r="P2233" s="21" t="b">
        <v>0</v>
      </c>
      <c r="Q2233" s="16" t="b">
        <v>0</v>
      </c>
      <c r="R2233" s="17" t="b">
        <v>0</v>
      </c>
      <c r="X2233" s="39"/>
      <c r="AI2233" s="41"/>
      <c r="AJ2233" s="27" t="b">
        <v>0</v>
      </c>
      <c r="AK2233" s="27" t="b">
        <v>0</v>
      </c>
      <c r="AL2233" s="27" t="b">
        <v>0</v>
      </c>
      <c r="AM2233" s="27" t="b">
        <v>0</v>
      </c>
      <c r="AN2233" s="27" t="b">
        <v>0</v>
      </c>
      <c r="AO2233" s="28" t="b">
        <v>0</v>
      </c>
      <c r="AP2233" s="27" t="b">
        <v>0</v>
      </c>
      <c r="AQ2233" s="27" t="b">
        <v>0</v>
      </c>
      <c r="AR2233" s="27" t="b">
        <v>0</v>
      </c>
      <c r="AS2233" s="27" t="b">
        <v>0</v>
      </c>
      <c r="AT2233" s="27" t="b">
        <v>0</v>
      </c>
      <c r="AU2233" s="27" t="b">
        <v>0</v>
      </c>
      <c r="AV2233" s="27" t="b">
        <v>0</v>
      </c>
      <c r="AW2233" s="27" t="b">
        <v>0</v>
      </c>
      <c r="AX2233" s="27" t="b">
        <v>0</v>
      </c>
      <c r="AY2233" s="27" t="b">
        <v>0</v>
      </c>
      <c r="AZ2233" s="29"/>
    </row>
    <row r="2234">
      <c r="A2234" s="30" t="s">
        <v>10367</v>
      </c>
      <c r="B2234" s="37"/>
      <c r="C2234" s="44" t="s">
        <v>10368</v>
      </c>
      <c r="D2234" s="33"/>
      <c r="E2234" s="34">
        <v>10000.0</v>
      </c>
      <c r="F2234" s="35"/>
      <c r="G2234" s="36" t="s">
        <v>10369</v>
      </c>
      <c r="H2234" s="21" t="b">
        <v>0</v>
      </c>
      <c r="I2234" s="16" t="b">
        <v>0</v>
      </c>
      <c r="J2234" s="16" t="b">
        <v>0</v>
      </c>
      <c r="K2234" s="16" t="b">
        <v>0</v>
      </c>
      <c r="L2234" s="23" t="b">
        <v>1</v>
      </c>
      <c r="M2234" s="18" t="s">
        <v>957</v>
      </c>
      <c r="N2234" s="37"/>
      <c r="O2234" s="38"/>
      <c r="P2234" s="21" t="b">
        <v>0</v>
      </c>
      <c r="Q2234" s="22" t="b">
        <v>1</v>
      </c>
      <c r="R2234" s="23" t="b">
        <v>1</v>
      </c>
      <c r="X2234" s="39"/>
      <c r="AI2234" s="41"/>
      <c r="AJ2234" s="27" t="b">
        <v>0</v>
      </c>
      <c r="AK2234" s="27" t="b">
        <v>0</v>
      </c>
      <c r="AL2234" s="27" t="b">
        <v>0</v>
      </c>
      <c r="AM2234" s="27" t="b">
        <v>0</v>
      </c>
      <c r="AN2234" s="27" t="b">
        <v>0</v>
      </c>
      <c r="AO2234" s="28" t="b">
        <v>0</v>
      </c>
      <c r="AP2234" s="27" t="b">
        <v>0</v>
      </c>
      <c r="AQ2234" s="27" t="b">
        <v>0</v>
      </c>
      <c r="AR2234" s="27" t="b">
        <v>0</v>
      </c>
      <c r="AS2234" s="27" t="b">
        <v>0</v>
      </c>
      <c r="AT2234" s="27" t="b">
        <v>0</v>
      </c>
      <c r="AU2234" s="27" t="b">
        <v>0</v>
      </c>
      <c r="AV2234" s="27" t="b">
        <v>0</v>
      </c>
      <c r="AW2234" s="27" t="b">
        <v>0</v>
      </c>
      <c r="AX2234" s="27" t="b">
        <v>0</v>
      </c>
      <c r="AY2234" s="27" t="b">
        <v>0</v>
      </c>
      <c r="AZ2234" s="29"/>
    </row>
    <row r="2235">
      <c r="A2235" s="9" t="s">
        <v>10370</v>
      </c>
      <c r="B2235" s="42" t="s">
        <v>10371</v>
      </c>
      <c r="C2235" s="11"/>
      <c r="E2235" s="12">
        <v>1.0</v>
      </c>
      <c r="F2235" s="10"/>
      <c r="G2235" s="14" t="s">
        <v>62</v>
      </c>
      <c r="H2235" s="15" t="b">
        <v>1</v>
      </c>
      <c r="I2235" s="16" t="b">
        <v>0</v>
      </c>
      <c r="J2235" s="16" t="b">
        <v>0</v>
      </c>
      <c r="K2235" s="16" t="b">
        <v>0</v>
      </c>
      <c r="L2235" s="17" t="b">
        <v>0</v>
      </c>
      <c r="M2235" s="18" t="s">
        <v>62</v>
      </c>
      <c r="O2235" s="40"/>
      <c r="P2235" s="21" t="b">
        <v>0</v>
      </c>
      <c r="Q2235" s="16" t="b">
        <v>0</v>
      </c>
      <c r="R2235" s="17" t="b">
        <v>0</v>
      </c>
      <c r="X2235" s="39"/>
      <c r="AI2235" s="41"/>
      <c r="AO2235" s="40"/>
    </row>
    <row r="2236">
      <c r="A2236" s="30" t="s">
        <v>10372</v>
      </c>
      <c r="B2236" s="31" t="s">
        <v>10373</v>
      </c>
      <c r="C2236" s="44" t="s">
        <v>10374</v>
      </c>
      <c r="D2236" s="54" t="s">
        <v>10375</v>
      </c>
      <c r="E2236" s="34" t="s">
        <v>10376</v>
      </c>
      <c r="F2236" s="35" t="s">
        <v>10377</v>
      </c>
      <c r="G2236" s="36" t="s">
        <v>10378</v>
      </c>
      <c r="H2236" s="21" t="b">
        <v>0</v>
      </c>
      <c r="I2236" s="16" t="b">
        <v>0</v>
      </c>
      <c r="J2236" s="16" t="b">
        <v>0</v>
      </c>
      <c r="K2236" s="16" t="b">
        <v>0</v>
      </c>
      <c r="L2236" s="23" t="b">
        <v>1</v>
      </c>
      <c r="M2236" s="18" t="s">
        <v>10379</v>
      </c>
      <c r="N2236" s="37"/>
      <c r="O2236" s="38"/>
      <c r="P2236" s="21" t="b">
        <v>0</v>
      </c>
      <c r="Q2236" s="16" t="b">
        <v>0</v>
      </c>
      <c r="R2236" s="17" t="b">
        <v>0</v>
      </c>
      <c r="X2236" s="39"/>
      <c r="AI2236" s="41"/>
      <c r="AJ2236" s="27" t="b">
        <v>0</v>
      </c>
      <c r="AK2236" s="27" t="b">
        <v>0</v>
      </c>
      <c r="AL2236" s="27" t="b">
        <v>0</v>
      </c>
      <c r="AM2236" s="27" t="b">
        <v>0</v>
      </c>
      <c r="AN2236" s="27" t="b">
        <v>0</v>
      </c>
      <c r="AO2236" s="28" t="b">
        <v>0</v>
      </c>
      <c r="AP2236" s="27" t="b">
        <v>0</v>
      </c>
      <c r="AQ2236" s="27" t="b">
        <v>0</v>
      </c>
      <c r="AR2236" s="27" t="b">
        <v>0</v>
      </c>
      <c r="AS2236" s="27" t="b">
        <v>0</v>
      </c>
      <c r="AT2236" s="27" t="b">
        <v>0</v>
      </c>
      <c r="AU2236" s="27" t="b">
        <v>0</v>
      </c>
      <c r="AV2236" s="27" t="b">
        <v>0</v>
      </c>
      <c r="AW2236" s="27" t="b">
        <v>0</v>
      </c>
      <c r="AX2236" s="27" t="b">
        <v>0</v>
      </c>
      <c r="AY2236" s="27" t="b">
        <v>0</v>
      </c>
      <c r="AZ2236" s="29"/>
    </row>
    <row r="2237">
      <c r="A2237" s="30" t="s">
        <v>10380</v>
      </c>
      <c r="B2237" s="31" t="s">
        <v>10381</v>
      </c>
      <c r="C2237" s="32"/>
      <c r="D2237" s="33"/>
      <c r="E2237" s="34">
        <v>10.0</v>
      </c>
      <c r="F2237" s="35"/>
      <c r="G2237" s="36" t="s">
        <v>10382</v>
      </c>
      <c r="H2237" s="21" t="b">
        <v>0</v>
      </c>
      <c r="I2237" s="16" t="b">
        <v>0</v>
      </c>
      <c r="J2237" s="16" t="b">
        <v>0</v>
      </c>
      <c r="K2237" s="16" t="b">
        <v>0</v>
      </c>
      <c r="L2237" s="23" t="b">
        <v>1</v>
      </c>
      <c r="M2237" s="18" t="s">
        <v>10383</v>
      </c>
      <c r="N2237" s="37"/>
      <c r="O2237" s="38"/>
      <c r="P2237" s="15" t="b">
        <v>1</v>
      </c>
      <c r="Q2237" s="22" t="b">
        <v>1</v>
      </c>
      <c r="R2237" s="23" t="b">
        <v>1</v>
      </c>
      <c r="X2237" s="39"/>
      <c r="AI2237" s="41"/>
      <c r="AJ2237" s="27" t="b">
        <v>0</v>
      </c>
      <c r="AK2237" s="27" t="b">
        <v>0</v>
      </c>
      <c r="AL2237" s="27" t="b">
        <v>0</v>
      </c>
      <c r="AM2237" s="27" t="b">
        <v>0</v>
      </c>
      <c r="AN2237" s="27" t="b">
        <v>0</v>
      </c>
      <c r="AO2237" s="28" t="b">
        <v>0</v>
      </c>
      <c r="AP2237" s="27" t="b">
        <v>0</v>
      </c>
      <c r="AQ2237" s="27" t="b">
        <v>0</v>
      </c>
      <c r="AR2237" s="27" t="b">
        <v>0</v>
      </c>
      <c r="AS2237" s="27" t="b">
        <v>0</v>
      </c>
      <c r="AT2237" s="27" t="b">
        <v>0</v>
      </c>
      <c r="AU2237" s="27" t="b">
        <v>0</v>
      </c>
      <c r="AV2237" s="27" t="b">
        <v>0</v>
      </c>
      <c r="AW2237" s="27" t="b">
        <v>0</v>
      </c>
      <c r="AX2237" s="27" t="b">
        <v>0</v>
      </c>
      <c r="AY2237" s="27" t="b">
        <v>0</v>
      </c>
      <c r="AZ2237" s="29"/>
    </row>
    <row r="2238">
      <c r="A2238" s="30" t="s">
        <v>10384</v>
      </c>
      <c r="B2238" s="37"/>
      <c r="C2238" s="44" t="s">
        <v>10385</v>
      </c>
      <c r="D2238" s="33"/>
      <c r="E2238" s="34">
        <v>1.0</v>
      </c>
      <c r="F2238" s="35"/>
      <c r="G2238" s="36" t="s">
        <v>10386</v>
      </c>
      <c r="H2238" s="21" t="b">
        <v>0</v>
      </c>
      <c r="I2238" s="16" t="b">
        <v>0</v>
      </c>
      <c r="J2238" s="16" t="b">
        <v>0</v>
      </c>
      <c r="K2238" s="16" t="b">
        <v>0</v>
      </c>
      <c r="L2238" s="23" t="b">
        <v>1</v>
      </c>
      <c r="M2238" s="18" t="s">
        <v>10387</v>
      </c>
      <c r="N2238" s="37"/>
      <c r="O2238" s="38"/>
      <c r="P2238" s="21" t="b">
        <v>0</v>
      </c>
      <c r="Q2238" s="16" t="b">
        <v>0</v>
      </c>
      <c r="R2238" s="23" t="b">
        <v>1</v>
      </c>
      <c r="X2238" s="39"/>
      <c r="AI2238" s="41"/>
      <c r="AJ2238" s="27" t="b">
        <v>0</v>
      </c>
      <c r="AK2238" s="27" t="b">
        <v>0</v>
      </c>
      <c r="AL2238" s="27" t="b">
        <v>0</v>
      </c>
      <c r="AM2238" s="27" t="b">
        <v>0</v>
      </c>
      <c r="AN2238" s="27" t="b">
        <v>0</v>
      </c>
      <c r="AO2238" s="28" t="b">
        <v>0</v>
      </c>
      <c r="AP2238" s="27" t="b">
        <v>0</v>
      </c>
      <c r="AQ2238" s="27" t="b">
        <v>0</v>
      </c>
      <c r="AR2238" s="27" t="b">
        <v>0</v>
      </c>
      <c r="AS2238" s="27" t="b">
        <v>0</v>
      </c>
      <c r="AT2238" s="27" t="b">
        <v>0</v>
      </c>
      <c r="AU2238" s="27" t="b">
        <v>0</v>
      </c>
      <c r="AV2238" s="27" t="b">
        <v>0</v>
      </c>
      <c r="AW2238" s="27" t="b">
        <v>0</v>
      </c>
      <c r="AX2238" s="27" t="b">
        <v>0</v>
      </c>
      <c r="AY2238" s="27" t="b">
        <v>0</v>
      </c>
      <c r="AZ2238" s="29"/>
    </row>
    <row r="2239">
      <c r="A2239" s="30" t="s">
        <v>10388</v>
      </c>
      <c r="B2239" s="37"/>
      <c r="C2239" s="44" t="s">
        <v>10389</v>
      </c>
      <c r="D2239" s="33"/>
      <c r="E2239" s="34">
        <v>5.0</v>
      </c>
      <c r="F2239" s="35" t="s">
        <v>10390</v>
      </c>
      <c r="G2239" s="36" t="s">
        <v>10391</v>
      </c>
      <c r="H2239" s="21" t="b">
        <v>0</v>
      </c>
      <c r="I2239" s="16" t="b">
        <v>0</v>
      </c>
      <c r="J2239" s="16" t="b">
        <v>0</v>
      </c>
      <c r="K2239" s="16" t="b">
        <v>0</v>
      </c>
      <c r="L2239" s="23" t="b">
        <v>1</v>
      </c>
      <c r="M2239" s="18" t="s">
        <v>10392</v>
      </c>
      <c r="N2239" s="37"/>
      <c r="O2239" s="38"/>
      <c r="P2239" s="15" t="b">
        <v>1</v>
      </c>
      <c r="Q2239" s="22" t="b">
        <v>1</v>
      </c>
      <c r="R2239" s="23" t="b">
        <v>1</v>
      </c>
      <c r="X2239" s="39"/>
      <c r="AI2239" s="41"/>
      <c r="AJ2239" s="27" t="b">
        <v>0</v>
      </c>
      <c r="AK2239" s="27" t="b">
        <v>0</v>
      </c>
      <c r="AL2239" s="27" t="b">
        <v>0</v>
      </c>
      <c r="AM2239" s="27" t="b">
        <v>0</v>
      </c>
      <c r="AN2239" s="27" t="b">
        <v>0</v>
      </c>
      <c r="AO2239" s="28" t="b">
        <v>0</v>
      </c>
      <c r="AP2239" s="27" t="b">
        <v>0</v>
      </c>
      <c r="AQ2239" s="27" t="b">
        <v>0</v>
      </c>
      <c r="AR2239" s="27" t="b">
        <v>0</v>
      </c>
      <c r="AS2239" s="27" t="b">
        <v>0</v>
      </c>
      <c r="AT2239" s="27" t="b">
        <v>0</v>
      </c>
      <c r="AU2239" s="27" t="b">
        <v>0</v>
      </c>
      <c r="AV2239" s="27" t="b">
        <v>0</v>
      </c>
      <c r="AW2239" s="27" t="b">
        <v>0</v>
      </c>
      <c r="AX2239" s="27" t="b">
        <v>0</v>
      </c>
      <c r="AY2239" s="27" t="b">
        <v>0</v>
      </c>
      <c r="AZ2239" s="29"/>
    </row>
    <row r="2240">
      <c r="A2240" s="9" t="s">
        <v>10393</v>
      </c>
      <c r="B2240" s="42" t="s">
        <v>10394</v>
      </c>
      <c r="C2240" s="11"/>
      <c r="E2240" s="12">
        <v>37.0</v>
      </c>
      <c r="F2240" s="13" t="s">
        <v>10395</v>
      </c>
      <c r="G2240" s="14" t="s">
        <v>10396</v>
      </c>
      <c r="H2240" s="15" t="b">
        <v>1</v>
      </c>
      <c r="I2240" s="16" t="b">
        <v>0</v>
      </c>
      <c r="J2240" s="16" t="b">
        <v>0</v>
      </c>
      <c r="K2240" s="16" t="b">
        <v>0</v>
      </c>
      <c r="L2240" s="17" t="b">
        <v>0</v>
      </c>
      <c r="M2240" s="18" t="s">
        <v>1095</v>
      </c>
      <c r="O2240" s="40"/>
      <c r="P2240" s="15" t="b">
        <v>1</v>
      </c>
      <c r="Q2240" s="16" t="b">
        <v>0</v>
      </c>
      <c r="R2240" s="17" t="b">
        <v>0</v>
      </c>
      <c r="X2240" s="39"/>
      <c r="AI2240" s="41"/>
      <c r="AO2240" s="40"/>
    </row>
    <row r="2241">
      <c r="A2241" s="9" t="s">
        <v>10397</v>
      </c>
      <c r="B2241" s="10"/>
      <c r="C2241" s="11"/>
      <c r="E2241" s="12">
        <v>5.0</v>
      </c>
      <c r="F2241" s="13" t="s">
        <v>10398</v>
      </c>
      <c r="G2241" s="14" t="s">
        <v>10399</v>
      </c>
      <c r="H2241" s="15" t="b">
        <v>1</v>
      </c>
      <c r="I2241" s="16" t="b">
        <v>0</v>
      </c>
      <c r="J2241" s="16" t="b">
        <v>0</v>
      </c>
      <c r="K2241" s="16" t="b">
        <v>0</v>
      </c>
      <c r="L2241" s="17" t="b">
        <v>0</v>
      </c>
      <c r="M2241" s="18" t="s">
        <v>1095</v>
      </c>
      <c r="O2241" s="40"/>
      <c r="P2241" s="15" t="b">
        <v>1</v>
      </c>
      <c r="Q2241" s="22" t="b">
        <v>1</v>
      </c>
      <c r="R2241" s="23" t="b">
        <v>1</v>
      </c>
      <c r="X2241" s="39"/>
      <c r="AI2241" s="41"/>
      <c r="AO2241" s="40"/>
    </row>
    <row r="2242">
      <c r="A2242" s="45" t="s">
        <v>10400</v>
      </c>
      <c r="B2242" s="37"/>
      <c r="C2242" s="32" t="s">
        <v>10401</v>
      </c>
      <c r="D2242" s="33" t="s">
        <v>10402</v>
      </c>
      <c r="E2242" s="46">
        <v>2.0</v>
      </c>
      <c r="F2242" s="37" t="s">
        <v>10403</v>
      </c>
      <c r="G2242" s="47" t="s">
        <v>10352</v>
      </c>
      <c r="H2242" s="21" t="b">
        <v>0</v>
      </c>
      <c r="I2242" s="16" t="b">
        <v>0</v>
      </c>
      <c r="J2242" s="22" t="b">
        <v>1</v>
      </c>
      <c r="K2242" s="16" t="b">
        <v>0</v>
      </c>
      <c r="L2242" s="17" t="b">
        <v>0</v>
      </c>
      <c r="M2242" s="18"/>
      <c r="O2242" s="40"/>
      <c r="P2242" s="66" t="b">
        <v>1</v>
      </c>
      <c r="Q2242" s="63" t="b">
        <v>1</v>
      </c>
      <c r="R2242" s="64" t="b">
        <v>1</v>
      </c>
      <c r="X2242" s="39"/>
      <c r="AI2242" s="41"/>
      <c r="AJ2242" s="63" t="b">
        <v>1</v>
      </c>
      <c r="AK2242" s="27" t="b">
        <v>0</v>
      </c>
      <c r="AL2242" s="27" t="b">
        <v>0</v>
      </c>
      <c r="AM2242" s="27" t="b">
        <v>0</v>
      </c>
      <c r="AN2242" s="27" t="b">
        <v>0</v>
      </c>
      <c r="AO2242" s="28" t="b">
        <v>0</v>
      </c>
      <c r="AP2242" s="27" t="b">
        <v>0</v>
      </c>
      <c r="AQ2242" s="27" t="b">
        <v>0</v>
      </c>
      <c r="AR2242" s="27" t="b">
        <v>0</v>
      </c>
      <c r="AS2242" s="27" t="b">
        <v>0</v>
      </c>
      <c r="AT2242" s="27" t="b">
        <v>0</v>
      </c>
      <c r="AU2242" s="27" t="b">
        <v>0</v>
      </c>
      <c r="AV2242" s="63" t="b">
        <v>1</v>
      </c>
      <c r="AW2242" s="27" t="b">
        <v>0</v>
      </c>
      <c r="AX2242" s="27" t="b">
        <v>0</v>
      </c>
      <c r="AY2242" s="27" t="b">
        <v>0</v>
      </c>
      <c r="AZ2242" s="29" t="s">
        <v>101</v>
      </c>
    </row>
    <row r="2243">
      <c r="A2243" s="9" t="s">
        <v>10404</v>
      </c>
      <c r="B2243" s="10"/>
      <c r="C2243" s="11"/>
      <c r="E2243" s="12">
        <v>6.0</v>
      </c>
      <c r="F2243" s="10"/>
      <c r="G2243" s="14" t="s">
        <v>10405</v>
      </c>
      <c r="H2243" s="15" t="b">
        <v>1</v>
      </c>
      <c r="I2243" s="16" t="b">
        <v>0</v>
      </c>
      <c r="J2243" s="16" t="b">
        <v>0</v>
      </c>
      <c r="K2243" s="16" t="b">
        <v>0</v>
      </c>
      <c r="L2243" s="17" t="b">
        <v>0</v>
      </c>
      <c r="M2243" s="18" t="s">
        <v>10406</v>
      </c>
      <c r="N2243" s="19"/>
      <c r="O2243" s="20"/>
      <c r="P2243" s="21" t="b">
        <v>0</v>
      </c>
      <c r="Q2243" s="16" t="b">
        <v>0</v>
      </c>
      <c r="R2243" s="17" t="b">
        <v>0</v>
      </c>
      <c r="S2243" s="74"/>
      <c r="T2243" s="16"/>
      <c r="U2243" s="16"/>
      <c r="V2243" s="16"/>
      <c r="W2243" s="16"/>
      <c r="X2243" s="21"/>
      <c r="Y2243" s="16"/>
      <c r="Z2243" s="16"/>
      <c r="AA2243" s="16"/>
      <c r="AB2243" s="16"/>
      <c r="AC2243" s="16"/>
      <c r="AD2243" s="16"/>
      <c r="AE2243" s="16"/>
      <c r="AF2243" s="16"/>
      <c r="AG2243" s="16"/>
      <c r="AH2243" s="19"/>
      <c r="AI2243" s="25"/>
      <c r="AJ2243" s="27"/>
      <c r="AK2243" s="27"/>
      <c r="AL2243" s="27"/>
      <c r="AM2243" s="27"/>
      <c r="AN2243" s="27"/>
      <c r="AO2243" s="28"/>
      <c r="AP2243" s="27"/>
      <c r="AQ2243" s="27"/>
      <c r="AR2243" s="27"/>
      <c r="AS2243" s="27"/>
      <c r="AT2243" s="27"/>
      <c r="AU2243" s="27"/>
      <c r="AV2243" s="27"/>
      <c r="AW2243" s="27"/>
      <c r="AX2243" s="27"/>
      <c r="AY2243" s="27"/>
      <c r="AZ2243" s="29"/>
    </row>
    <row r="2244">
      <c r="A2244" s="30" t="s">
        <v>10407</v>
      </c>
      <c r="B2244" s="31" t="s">
        <v>10408</v>
      </c>
      <c r="C2244" s="32"/>
      <c r="D2244" s="33"/>
      <c r="E2244" s="34">
        <v>1.0</v>
      </c>
      <c r="F2244" s="35" t="s">
        <v>10409</v>
      </c>
      <c r="G2244" s="36" t="s">
        <v>10410</v>
      </c>
      <c r="H2244" s="21" t="b">
        <v>0</v>
      </c>
      <c r="I2244" s="16" t="b">
        <v>0</v>
      </c>
      <c r="J2244" s="16" t="b">
        <v>0</v>
      </c>
      <c r="K2244" s="16" t="b">
        <v>0</v>
      </c>
      <c r="L2244" s="23" t="b">
        <v>1</v>
      </c>
      <c r="M2244" s="18" t="s">
        <v>25</v>
      </c>
      <c r="N2244" s="37"/>
      <c r="O2244" s="38"/>
      <c r="P2244" s="21" t="b">
        <v>0</v>
      </c>
      <c r="Q2244" s="22" t="b">
        <v>1</v>
      </c>
      <c r="R2244" s="17" t="b">
        <v>0</v>
      </c>
      <c r="X2244" s="39"/>
      <c r="AI2244" s="41"/>
      <c r="AJ2244" s="27" t="b">
        <v>0</v>
      </c>
      <c r="AK2244" s="27" t="b">
        <v>0</v>
      </c>
      <c r="AL2244" s="27" t="b">
        <v>0</v>
      </c>
      <c r="AM2244" s="27" t="b">
        <v>0</v>
      </c>
      <c r="AN2244" s="27" t="b">
        <v>0</v>
      </c>
      <c r="AO2244" s="28" t="b">
        <v>0</v>
      </c>
      <c r="AP2244" s="27" t="b">
        <v>0</v>
      </c>
      <c r="AQ2244" s="27" t="b">
        <v>0</v>
      </c>
      <c r="AR2244" s="27" t="b">
        <v>0</v>
      </c>
      <c r="AS2244" s="27" t="b">
        <v>0</v>
      </c>
      <c r="AT2244" s="27" t="b">
        <v>0</v>
      </c>
      <c r="AU2244" s="27" t="b">
        <v>0</v>
      </c>
      <c r="AV2244" s="27" t="b">
        <v>0</v>
      </c>
      <c r="AW2244" s="27" t="b">
        <v>0</v>
      </c>
      <c r="AX2244" s="27" t="b">
        <v>0</v>
      </c>
      <c r="AY2244" s="27" t="b">
        <v>0</v>
      </c>
      <c r="AZ2244" s="29"/>
    </row>
    <row r="2245">
      <c r="A2245" s="9" t="s">
        <v>10411</v>
      </c>
      <c r="B2245" s="10"/>
      <c r="C2245" s="48" t="s">
        <v>10412</v>
      </c>
      <c r="E2245" s="12">
        <v>7.0</v>
      </c>
      <c r="F2245" s="13" t="s">
        <v>10413</v>
      </c>
      <c r="G2245" s="14" t="s">
        <v>10414</v>
      </c>
      <c r="H2245" s="15" t="b">
        <v>1</v>
      </c>
      <c r="I2245" s="16" t="b">
        <v>0</v>
      </c>
      <c r="J2245" s="16" t="b">
        <v>0</v>
      </c>
      <c r="K2245" s="16" t="b">
        <v>0</v>
      </c>
      <c r="L2245" s="17" t="b">
        <v>0</v>
      </c>
      <c r="M2245" s="18" t="s">
        <v>10415</v>
      </c>
      <c r="O2245" s="40"/>
      <c r="P2245" s="21" t="b">
        <v>0</v>
      </c>
      <c r="Q2245" s="16" t="b">
        <v>0</v>
      </c>
      <c r="R2245" s="23" t="b">
        <v>1</v>
      </c>
      <c r="X2245" s="39"/>
      <c r="AI2245" s="41"/>
      <c r="AO2245" s="40"/>
    </row>
    <row r="2246">
      <c r="A2246" s="45" t="s">
        <v>10416</v>
      </c>
      <c r="B2246" s="37"/>
      <c r="C2246" s="32" t="s">
        <v>10417</v>
      </c>
      <c r="D2246" s="29"/>
      <c r="E2246" s="46">
        <v>12.0</v>
      </c>
      <c r="F2246" s="29"/>
      <c r="G2246" s="47" t="s">
        <v>10418</v>
      </c>
      <c r="H2246" s="21" t="b">
        <v>0</v>
      </c>
      <c r="I2246" s="16" t="b">
        <v>0</v>
      </c>
      <c r="J2246" s="22" t="b">
        <v>1</v>
      </c>
      <c r="K2246" s="16" t="b">
        <v>0</v>
      </c>
      <c r="L2246" s="17" t="b">
        <v>0</v>
      </c>
      <c r="M2246" s="18"/>
      <c r="O2246" s="40"/>
      <c r="P2246" s="66" t="b">
        <v>1</v>
      </c>
      <c r="Q2246" s="27" t="b">
        <v>0</v>
      </c>
      <c r="R2246" s="64" t="b">
        <v>1</v>
      </c>
      <c r="X2246" s="39"/>
      <c r="AI2246" s="41"/>
      <c r="AJ2246" s="27" t="b">
        <v>0</v>
      </c>
      <c r="AK2246" s="27" t="b">
        <v>0</v>
      </c>
      <c r="AL2246" s="63" t="b">
        <v>1</v>
      </c>
      <c r="AM2246" s="63" t="b">
        <v>1</v>
      </c>
      <c r="AN2246" s="27" t="b">
        <v>0</v>
      </c>
      <c r="AO2246" s="28" t="b">
        <v>0</v>
      </c>
      <c r="AP2246" s="63" t="b">
        <v>1</v>
      </c>
      <c r="AQ2246" s="63" t="b">
        <v>1</v>
      </c>
      <c r="AR2246" s="27" t="b">
        <v>0</v>
      </c>
      <c r="AS2246" s="27" t="b">
        <v>0</v>
      </c>
      <c r="AT2246" s="27" t="b">
        <v>0</v>
      </c>
      <c r="AU2246" s="27" t="b">
        <v>0</v>
      </c>
      <c r="AV2246" s="27" t="b">
        <v>0</v>
      </c>
      <c r="AW2246" s="27" t="b">
        <v>0</v>
      </c>
      <c r="AX2246" s="27" t="b">
        <v>0</v>
      </c>
      <c r="AY2246" s="27" t="b">
        <v>0</v>
      </c>
      <c r="AZ2246" s="29" t="s">
        <v>101</v>
      </c>
    </row>
    <row r="2247">
      <c r="A2247" s="9" t="s">
        <v>10419</v>
      </c>
      <c r="B2247" s="42" t="s">
        <v>10420</v>
      </c>
      <c r="C2247" s="48" t="s">
        <v>10421</v>
      </c>
      <c r="E2247" s="12">
        <v>2.0</v>
      </c>
      <c r="F2247" s="10"/>
      <c r="G2247" s="14" t="s">
        <v>10422</v>
      </c>
      <c r="H2247" s="15" t="b">
        <v>1</v>
      </c>
      <c r="I2247" s="16" t="b">
        <v>0</v>
      </c>
      <c r="J2247" s="16" t="b">
        <v>0</v>
      </c>
      <c r="K2247" s="16" t="b">
        <v>0</v>
      </c>
      <c r="L2247" s="17" t="b">
        <v>0</v>
      </c>
      <c r="M2247" s="18" t="s">
        <v>10423</v>
      </c>
      <c r="N2247" s="19"/>
      <c r="O2247" s="20"/>
      <c r="P2247" s="21" t="b">
        <v>0</v>
      </c>
      <c r="Q2247" s="16" t="b">
        <v>0</v>
      </c>
      <c r="R2247" s="17" t="b">
        <v>0</v>
      </c>
      <c r="S2247" s="74"/>
      <c r="T2247" s="16"/>
      <c r="U2247" s="16"/>
      <c r="V2247" s="16"/>
      <c r="W2247" s="16"/>
      <c r="X2247" s="21"/>
      <c r="Y2247" s="16"/>
      <c r="Z2247" s="16"/>
      <c r="AA2247" s="16"/>
      <c r="AB2247" s="16"/>
      <c r="AC2247" s="16"/>
      <c r="AD2247" s="16"/>
      <c r="AE2247" s="16"/>
      <c r="AF2247" s="16"/>
      <c r="AG2247" s="16"/>
      <c r="AH2247" s="19"/>
      <c r="AI2247" s="25"/>
      <c r="AJ2247" s="27"/>
      <c r="AK2247" s="27"/>
      <c r="AL2247" s="27"/>
      <c r="AM2247" s="27"/>
      <c r="AN2247" s="27"/>
      <c r="AO2247" s="28"/>
      <c r="AP2247" s="27"/>
      <c r="AQ2247" s="27"/>
      <c r="AR2247" s="27"/>
      <c r="AS2247" s="27"/>
      <c r="AT2247" s="27"/>
      <c r="AU2247" s="27"/>
      <c r="AV2247" s="27"/>
      <c r="AW2247" s="27"/>
      <c r="AX2247" s="27"/>
      <c r="AY2247" s="27"/>
      <c r="AZ2247" s="29"/>
    </row>
    <row r="2248">
      <c r="A2248" s="9" t="s">
        <v>10424</v>
      </c>
      <c r="B2248" s="42" t="s">
        <v>10425</v>
      </c>
      <c r="C2248" s="48" t="s">
        <v>10426</v>
      </c>
      <c r="D2248" s="50" t="s">
        <v>10427</v>
      </c>
      <c r="E2248" s="12" t="s">
        <v>10428</v>
      </c>
      <c r="F2248" s="10"/>
      <c r="G2248" s="14" t="s">
        <v>10428</v>
      </c>
      <c r="H2248" s="15" t="b">
        <v>1</v>
      </c>
      <c r="I2248" s="16" t="b">
        <v>0</v>
      </c>
      <c r="J2248" s="16" t="b">
        <v>0</v>
      </c>
      <c r="K2248" s="16" t="b">
        <v>0</v>
      </c>
      <c r="L2248" s="17" t="b">
        <v>0</v>
      </c>
      <c r="M2248" s="18" t="s">
        <v>10428</v>
      </c>
      <c r="O2248" s="40"/>
      <c r="P2248" s="15" t="b">
        <v>1</v>
      </c>
      <c r="Q2248" s="16" t="b">
        <v>0</v>
      </c>
      <c r="R2248" s="17" t="b">
        <v>0</v>
      </c>
      <c r="X2248" s="39"/>
      <c r="AI2248" s="41"/>
      <c r="AO2248" s="40"/>
    </row>
    <row r="2249">
      <c r="A2249" s="9" t="s">
        <v>10429</v>
      </c>
      <c r="B2249" s="42" t="s">
        <v>10430</v>
      </c>
      <c r="C2249" s="11"/>
      <c r="E2249" s="12">
        <v>4.0</v>
      </c>
      <c r="F2249" s="13" t="s">
        <v>10431</v>
      </c>
      <c r="G2249" s="14" t="s">
        <v>10432</v>
      </c>
      <c r="H2249" s="15" t="b">
        <v>1</v>
      </c>
      <c r="I2249" s="16" t="b">
        <v>0</v>
      </c>
      <c r="J2249" s="16" t="b">
        <v>0</v>
      </c>
      <c r="K2249" s="16" t="b">
        <v>0</v>
      </c>
      <c r="L2249" s="17" t="b">
        <v>0</v>
      </c>
      <c r="M2249" s="18" t="s">
        <v>159</v>
      </c>
      <c r="O2249" s="40"/>
      <c r="P2249" s="15" t="b">
        <v>1</v>
      </c>
      <c r="Q2249" s="16" t="b">
        <v>0</v>
      </c>
      <c r="R2249" s="17" t="b">
        <v>0</v>
      </c>
      <c r="X2249" s="39"/>
      <c r="AI2249" s="41"/>
      <c r="AO2249" s="40"/>
    </row>
    <row r="2250">
      <c r="A2250" s="9" t="s">
        <v>10433</v>
      </c>
      <c r="B2250" s="42" t="s">
        <v>10434</v>
      </c>
      <c r="C2250" s="48" t="s">
        <v>10435</v>
      </c>
      <c r="E2250" s="12">
        <v>10.0</v>
      </c>
      <c r="F2250" s="42" t="s">
        <v>10436</v>
      </c>
      <c r="G2250" s="14" t="s">
        <v>10437</v>
      </c>
      <c r="H2250" s="15" t="b">
        <v>1</v>
      </c>
      <c r="I2250" s="16" t="b">
        <v>0</v>
      </c>
      <c r="J2250" s="16" t="b">
        <v>0</v>
      </c>
      <c r="K2250" s="16" t="b">
        <v>0</v>
      </c>
      <c r="L2250" s="17" t="b">
        <v>0</v>
      </c>
      <c r="M2250" s="18" t="s">
        <v>10438</v>
      </c>
      <c r="O2250" s="40"/>
      <c r="P2250" s="15" t="b">
        <v>1</v>
      </c>
      <c r="Q2250" s="16" t="b">
        <v>0</v>
      </c>
      <c r="R2250" s="17" t="b">
        <v>0</v>
      </c>
      <c r="X2250" s="39"/>
      <c r="AI2250" s="41"/>
      <c r="AO2250" s="40"/>
    </row>
    <row r="2251">
      <c r="A2251" s="9" t="s">
        <v>10439</v>
      </c>
      <c r="B2251" s="10"/>
      <c r="C2251" s="48" t="s">
        <v>10440</v>
      </c>
      <c r="E2251" s="12">
        <v>1.0</v>
      </c>
      <c r="F2251" s="13" t="s">
        <v>10441</v>
      </c>
      <c r="G2251" s="14" t="s">
        <v>10442</v>
      </c>
      <c r="H2251" s="15" t="b">
        <v>1</v>
      </c>
      <c r="I2251" s="16" t="b">
        <v>0</v>
      </c>
      <c r="J2251" s="16" t="b">
        <v>0</v>
      </c>
      <c r="K2251" s="16" t="b">
        <v>0</v>
      </c>
      <c r="L2251" s="17" t="b">
        <v>0</v>
      </c>
      <c r="M2251" s="18" t="s">
        <v>10443</v>
      </c>
      <c r="O2251" s="40"/>
      <c r="P2251" s="21" t="b">
        <v>0</v>
      </c>
      <c r="Q2251" s="16" t="b">
        <v>0</v>
      </c>
      <c r="R2251" s="17" t="b">
        <v>0</v>
      </c>
      <c r="X2251" s="39"/>
      <c r="AI2251" s="41"/>
      <c r="AO2251" s="40"/>
    </row>
    <row r="2252">
      <c r="A2252" s="45" t="s">
        <v>10444</v>
      </c>
      <c r="B2252" s="37" t="s">
        <v>10445</v>
      </c>
      <c r="C2252" s="32"/>
      <c r="D2252" s="33"/>
      <c r="E2252" s="46">
        <v>1.0</v>
      </c>
      <c r="F2252" s="29"/>
      <c r="G2252" s="47" t="s">
        <v>10446</v>
      </c>
      <c r="H2252" s="21" t="b">
        <v>0</v>
      </c>
      <c r="I2252" s="16" t="b">
        <v>0</v>
      </c>
      <c r="J2252" s="16" t="b">
        <v>0</v>
      </c>
      <c r="K2252" s="22" t="b">
        <v>1</v>
      </c>
      <c r="L2252" s="17" t="b">
        <v>0</v>
      </c>
      <c r="M2252" s="18"/>
      <c r="N2252" s="37" t="s">
        <v>10447</v>
      </c>
      <c r="O2252" s="38" t="s">
        <v>10448</v>
      </c>
      <c r="P2252" s="26" t="b">
        <v>0</v>
      </c>
      <c r="Q2252" s="27" t="b">
        <v>0</v>
      </c>
      <c r="R2252" s="28" t="b">
        <v>0</v>
      </c>
      <c r="X2252" s="39"/>
      <c r="AI2252" s="41"/>
      <c r="AJ2252" s="27" t="b">
        <v>0</v>
      </c>
      <c r="AK2252" s="27" t="b">
        <v>0</v>
      </c>
      <c r="AL2252" s="27" t="b">
        <v>0</v>
      </c>
      <c r="AM2252" s="27" t="b">
        <v>0</v>
      </c>
      <c r="AN2252" s="27" t="b">
        <v>0</v>
      </c>
      <c r="AO2252" s="28" t="b">
        <v>0</v>
      </c>
      <c r="AP2252" s="27" t="b">
        <v>0</v>
      </c>
      <c r="AQ2252" s="27" t="b">
        <v>0</v>
      </c>
      <c r="AR2252" s="27" t="b">
        <v>0</v>
      </c>
      <c r="AS2252" s="27" t="b">
        <v>0</v>
      </c>
      <c r="AT2252" s="27" t="b">
        <v>0</v>
      </c>
      <c r="AU2252" s="27" t="b">
        <v>0</v>
      </c>
      <c r="AV2252" s="27" t="b">
        <v>0</v>
      </c>
      <c r="AW2252" s="27" t="b">
        <v>0</v>
      </c>
      <c r="AX2252" s="27" t="b">
        <v>0</v>
      </c>
      <c r="AY2252" s="27" t="b">
        <v>0</v>
      </c>
      <c r="AZ2252" s="29"/>
    </row>
    <row r="2253">
      <c r="A2253" s="9" t="s">
        <v>10449</v>
      </c>
      <c r="B2253" s="42" t="s">
        <v>10450</v>
      </c>
      <c r="C2253" s="11"/>
      <c r="E2253" s="12">
        <v>15.0</v>
      </c>
      <c r="F2253" s="13" t="s">
        <v>10451</v>
      </c>
      <c r="G2253" s="14" t="s">
        <v>10452</v>
      </c>
      <c r="H2253" s="15" t="b">
        <v>1</v>
      </c>
      <c r="I2253" s="16" t="b">
        <v>0</v>
      </c>
      <c r="J2253" s="16" t="b">
        <v>0</v>
      </c>
      <c r="K2253" s="16" t="b">
        <v>0</v>
      </c>
      <c r="L2253" s="17" t="b">
        <v>0</v>
      </c>
      <c r="M2253" s="18" t="s">
        <v>10453</v>
      </c>
      <c r="N2253" s="19"/>
      <c r="O2253" s="20"/>
      <c r="P2253" s="15" t="b">
        <v>1</v>
      </c>
      <c r="Q2253" s="16" t="b">
        <v>0</v>
      </c>
      <c r="R2253" s="17" t="b">
        <v>0</v>
      </c>
      <c r="S2253" s="74"/>
      <c r="T2253" s="16"/>
      <c r="U2253" s="16"/>
      <c r="V2253" s="16"/>
      <c r="W2253" s="16"/>
      <c r="X2253" s="21"/>
      <c r="Y2253" s="16"/>
      <c r="Z2253" s="16"/>
      <c r="AA2253" s="16"/>
      <c r="AB2253" s="16"/>
      <c r="AC2253" s="16"/>
      <c r="AD2253" s="16"/>
      <c r="AE2253" s="16"/>
      <c r="AF2253" s="16"/>
      <c r="AG2253" s="16"/>
      <c r="AH2253" s="19"/>
      <c r="AI2253" s="25"/>
      <c r="AJ2253" s="27"/>
      <c r="AK2253" s="27"/>
      <c r="AL2253" s="27"/>
      <c r="AM2253" s="27"/>
      <c r="AN2253" s="27"/>
      <c r="AO2253" s="28"/>
      <c r="AP2253" s="27"/>
      <c r="AQ2253" s="27"/>
      <c r="AR2253" s="27"/>
      <c r="AS2253" s="27"/>
      <c r="AT2253" s="27"/>
      <c r="AU2253" s="27"/>
      <c r="AV2253" s="27"/>
      <c r="AW2253" s="27"/>
      <c r="AX2253" s="27"/>
      <c r="AY2253" s="27"/>
      <c r="AZ2253" s="29"/>
    </row>
    <row r="2254">
      <c r="A2254" s="9" t="s">
        <v>10454</v>
      </c>
      <c r="B2254" s="10"/>
      <c r="C2254" s="48" t="s">
        <v>10455</v>
      </c>
      <c r="E2254" s="12">
        <v>3.0</v>
      </c>
      <c r="F2254" s="13" t="s">
        <v>10456</v>
      </c>
      <c r="G2254" s="14" t="s">
        <v>10457</v>
      </c>
      <c r="H2254" s="15" t="b">
        <v>1</v>
      </c>
      <c r="I2254" s="16" t="b">
        <v>0</v>
      </c>
      <c r="J2254" s="16" t="b">
        <v>0</v>
      </c>
      <c r="K2254" s="16" t="b">
        <v>0</v>
      </c>
      <c r="L2254" s="17" t="b">
        <v>0</v>
      </c>
      <c r="M2254" s="18" t="s">
        <v>10458</v>
      </c>
      <c r="O2254" s="40"/>
      <c r="P2254" s="15" t="b">
        <v>1</v>
      </c>
      <c r="Q2254" s="22" t="b">
        <v>1</v>
      </c>
      <c r="R2254" s="17" t="b">
        <v>0</v>
      </c>
      <c r="X2254" s="39"/>
      <c r="AI2254" s="41"/>
      <c r="AO2254" s="40"/>
    </row>
    <row r="2255">
      <c r="A2255" s="30" t="s">
        <v>10459</v>
      </c>
      <c r="B2255" s="37"/>
      <c r="C2255" s="44" t="s">
        <v>10460</v>
      </c>
      <c r="D2255" s="33"/>
      <c r="E2255" s="34">
        <v>4.0</v>
      </c>
      <c r="F2255" s="35"/>
      <c r="G2255" s="36" t="s">
        <v>10461</v>
      </c>
      <c r="H2255" s="21" t="b">
        <v>0</v>
      </c>
      <c r="I2255" s="16" t="b">
        <v>0</v>
      </c>
      <c r="J2255" s="16" t="b">
        <v>0</v>
      </c>
      <c r="K2255" s="16" t="b">
        <v>0</v>
      </c>
      <c r="L2255" s="23" t="b">
        <v>1</v>
      </c>
      <c r="M2255" s="18" t="s">
        <v>10462</v>
      </c>
      <c r="N2255" s="37"/>
      <c r="O2255" s="38"/>
      <c r="P2255" s="15" t="b">
        <v>1</v>
      </c>
      <c r="Q2255" s="16" t="b">
        <v>0</v>
      </c>
      <c r="R2255" s="17" t="b">
        <v>0</v>
      </c>
      <c r="X2255" s="39"/>
      <c r="AI2255" s="41"/>
      <c r="AJ2255" s="27" t="b">
        <v>0</v>
      </c>
      <c r="AK2255" s="27" t="b">
        <v>0</v>
      </c>
      <c r="AL2255" s="27" t="b">
        <v>0</v>
      </c>
      <c r="AM2255" s="27" t="b">
        <v>0</v>
      </c>
      <c r="AN2255" s="27" t="b">
        <v>0</v>
      </c>
      <c r="AO2255" s="28" t="b">
        <v>0</v>
      </c>
      <c r="AP2255" s="27" t="b">
        <v>0</v>
      </c>
      <c r="AQ2255" s="27" t="b">
        <v>0</v>
      </c>
      <c r="AR2255" s="27" t="b">
        <v>0</v>
      </c>
      <c r="AS2255" s="27" t="b">
        <v>0</v>
      </c>
      <c r="AT2255" s="27" t="b">
        <v>0</v>
      </c>
      <c r="AU2255" s="27" t="b">
        <v>0</v>
      </c>
      <c r="AV2255" s="27" t="b">
        <v>0</v>
      </c>
      <c r="AW2255" s="27" t="b">
        <v>0</v>
      </c>
      <c r="AX2255" s="27" t="b">
        <v>0</v>
      </c>
      <c r="AY2255" s="27" t="b">
        <v>0</v>
      </c>
      <c r="AZ2255" s="29"/>
    </row>
    <row r="2256">
      <c r="A2256" s="9" t="s">
        <v>10463</v>
      </c>
      <c r="B2256" s="10"/>
      <c r="C2256" s="48" t="s">
        <v>10464</v>
      </c>
      <c r="E2256" s="12">
        <v>47.0</v>
      </c>
      <c r="F2256" s="13" t="s">
        <v>10465</v>
      </c>
      <c r="G2256" s="14" t="s">
        <v>10466</v>
      </c>
      <c r="H2256" s="15" t="b">
        <v>1</v>
      </c>
      <c r="I2256" s="16" t="b">
        <v>0</v>
      </c>
      <c r="J2256" s="16" t="b">
        <v>0</v>
      </c>
      <c r="K2256" s="16" t="b">
        <v>0</v>
      </c>
      <c r="L2256" s="17" t="b">
        <v>0</v>
      </c>
      <c r="M2256" s="18" t="s">
        <v>10467</v>
      </c>
      <c r="O2256" s="40"/>
      <c r="P2256" s="15" t="b">
        <v>1</v>
      </c>
      <c r="Q2256" s="22" t="b">
        <v>1</v>
      </c>
      <c r="R2256" s="17" t="b">
        <v>0</v>
      </c>
      <c r="X2256" s="39"/>
      <c r="AI2256" s="41"/>
      <c r="AO2256" s="40"/>
    </row>
    <row r="2257">
      <c r="A2257" s="45" t="s">
        <v>10468</v>
      </c>
      <c r="B2257" s="37"/>
      <c r="C2257" s="32">
        <v>4.9152378078E11</v>
      </c>
      <c r="D2257" s="29"/>
      <c r="E2257" s="46">
        <v>2.0</v>
      </c>
      <c r="F2257" s="29"/>
      <c r="G2257" s="47" t="s">
        <v>10469</v>
      </c>
      <c r="H2257" s="21" t="b">
        <v>0</v>
      </c>
      <c r="I2257" s="16" t="b">
        <v>0</v>
      </c>
      <c r="J2257" s="22" t="b">
        <v>1</v>
      </c>
      <c r="K2257" s="16" t="b">
        <v>0</v>
      </c>
      <c r="L2257" s="17" t="b">
        <v>0</v>
      </c>
      <c r="M2257" s="18"/>
      <c r="O2257" s="40"/>
      <c r="P2257" s="66" t="b">
        <v>1</v>
      </c>
      <c r="Q2257" s="27" t="b">
        <v>0</v>
      </c>
      <c r="R2257" s="64" t="b">
        <v>1</v>
      </c>
      <c r="X2257" s="39"/>
      <c r="AI2257" s="41"/>
      <c r="AJ2257" s="63" t="b">
        <v>1</v>
      </c>
      <c r="AK2257" s="27" t="b">
        <v>0</v>
      </c>
      <c r="AL2257" s="27" t="b">
        <v>0</v>
      </c>
      <c r="AM2257" s="27" t="b">
        <v>0</v>
      </c>
      <c r="AN2257" s="27" t="b">
        <v>0</v>
      </c>
      <c r="AO2257" s="28" t="b">
        <v>0</v>
      </c>
      <c r="AP2257" s="27" t="b">
        <v>0</v>
      </c>
      <c r="AQ2257" s="27" t="b">
        <v>0</v>
      </c>
      <c r="AR2257" s="27" t="b">
        <v>0</v>
      </c>
      <c r="AS2257" s="27" t="b">
        <v>0</v>
      </c>
      <c r="AT2257" s="63" t="b">
        <v>1</v>
      </c>
      <c r="AU2257" s="27" t="b">
        <v>0</v>
      </c>
      <c r="AV2257" s="27" t="b">
        <v>0</v>
      </c>
      <c r="AW2257" s="27" t="b">
        <v>0</v>
      </c>
      <c r="AX2257" s="27" t="b">
        <v>0</v>
      </c>
      <c r="AY2257" s="27" t="b">
        <v>0</v>
      </c>
      <c r="AZ2257" s="29" t="s">
        <v>101</v>
      </c>
    </row>
    <row r="2258">
      <c r="A2258" s="45" t="s">
        <v>10470</v>
      </c>
      <c r="B2258" s="37" t="s">
        <v>10471</v>
      </c>
      <c r="C2258" s="32" t="s">
        <v>10472</v>
      </c>
      <c r="D2258" s="33"/>
      <c r="E2258" s="46">
        <v>10.0</v>
      </c>
      <c r="F2258" s="58" t="s">
        <v>10473</v>
      </c>
      <c r="G2258" s="47" t="s">
        <v>10474</v>
      </c>
      <c r="H2258" s="21" t="b">
        <v>0</v>
      </c>
      <c r="I2258" s="16" t="b">
        <v>0</v>
      </c>
      <c r="J2258" s="16" t="b">
        <v>0</v>
      </c>
      <c r="K2258" s="22" t="b">
        <v>1</v>
      </c>
      <c r="L2258" s="17" t="b">
        <v>0</v>
      </c>
      <c r="M2258" s="18"/>
      <c r="N2258" s="37" t="s">
        <v>10475</v>
      </c>
      <c r="O2258" s="38" t="s">
        <v>10476</v>
      </c>
      <c r="P2258" s="26" t="b">
        <v>0</v>
      </c>
      <c r="Q2258" s="27" t="b">
        <v>0</v>
      </c>
      <c r="R2258" s="28" t="b">
        <v>0</v>
      </c>
      <c r="X2258" s="39"/>
      <c r="AI2258" s="41"/>
      <c r="AJ2258" s="27" t="b">
        <v>0</v>
      </c>
      <c r="AK2258" s="27" t="b">
        <v>0</v>
      </c>
      <c r="AL2258" s="27" t="b">
        <v>0</v>
      </c>
      <c r="AM2258" s="27" t="b">
        <v>0</v>
      </c>
      <c r="AN2258" s="27" t="b">
        <v>0</v>
      </c>
      <c r="AO2258" s="28" t="b">
        <v>0</v>
      </c>
      <c r="AP2258" s="27" t="b">
        <v>0</v>
      </c>
      <c r="AQ2258" s="27" t="b">
        <v>0</v>
      </c>
      <c r="AR2258" s="27" t="b">
        <v>0</v>
      </c>
      <c r="AS2258" s="27" t="b">
        <v>0</v>
      </c>
      <c r="AT2258" s="27" t="b">
        <v>0</v>
      </c>
      <c r="AU2258" s="27" t="b">
        <v>0</v>
      </c>
      <c r="AV2258" s="27" t="b">
        <v>0</v>
      </c>
      <c r="AW2258" s="27" t="b">
        <v>0</v>
      </c>
      <c r="AX2258" s="27" t="b">
        <v>0</v>
      </c>
      <c r="AY2258" s="27" t="b">
        <v>0</v>
      </c>
      <c r="AZ2258" s="29"/>
    </row>
    <row r="2259">
      <c r="A2259" s="9" t="s">
        <v>10477</v>
      </c>
      <c r="B2259" s="10"/>
      <c r="C2259" s="48" t="s">
        <v>10478</v>
      </c>
      <c r="E2259" s="12">
        <v>30.0</v>
      </c>
      <c r="F2259" s="13" t="s">
        <v>10479</v>
      </c>
      <c r="G2259" s="14" t="s">
        <v>10480</v>
      </c>
      <c r="H2259" s="15" t="b">
        <v>1</v>
      </c>
      <c r="I2259" s="16" t="b">
        <v>0</v>
      </c>
      <c r="J2259" s="16" t="b">
        <v>0</v>
      </c>
      <c r="K2259" s="16" t="b">
        <v>0</v>
      </c>
      <c r="L2259" s="17" t="b">
        <v>0</v>
      </c>
      <c r="M2259" s="18" t="s">
        <v>10481</v>
      </c>
      <c r="O2259" s="40"/>
      <c r="P2259" s="21" t="b">
        <v>0</v>
      </c>
      <c r="Q2259" s="16" t="b">
        <v>0</v>
      </c>
      <c r="R2259" s="23" t="b">
        <v>1</v>
      </c>
      <c r="X2259" s="39"/>
      <c r="AI2259" s="41"/>
      <c r="AO2259" s="40"/>
    </row>
    <row r="2260">
      <c r="A2260" s="9" t="s">
        <v>10482</v>
      </c>
      <c r="B2260" s="42" t="s">
        <v>10483</v>
      </c>
      <c r="C2260" s="11"/>
      <c r="E2260" s="12">
        <v>10.0</v>
      </c>
      <c r="F2260" s="10"/>
      <c r="G2260" s="14" t="s">
        <v>10484</v>
      </c>
      <c r="H2260" s="15" t="b">
        <v>1</v>
      </c>
      <c r="I2260" s="16" t="b">
        <v>0</v>
      </c>
      <c r="J2260" s="16" t="b">
        <v>0</v>
      </c>
      <c r="K2260" s="16" t="b">
        <v>0</v>
      </c>
      <c r="L2260" s="17" t="b">
        <v>0</v>
      </c>
      <c r="M2260" s="18" t="s">
        <v>270</v>
      </c>
      <c r="O2260" s="40"/>
      <c r="P2260" s="15" t="b">
        <v>1</v>
      </c>
      <c r="Q2260" s="22" t="b">
        <v>1</v>
      </c>
      <c r="R2260" s="23" t="b">
        <v>1</v>
      </c>
      <c r="X2260" s="39"/>
      <c r="AI2260" s="41"/>
      <c r="AO2260" s="40"/>
    </row>
    <row r="2261">
      <c r="A2261" s="45" t="s">
        <v>10485</v>
      </c>
      <c r="B2261" s="37" t="s">
        <v>10486</v>
      </c>
      <c r="C2261" s="32">
        <v>4.4751653666E11</v>
      </c>
      <c r="D2261" s="33" t="s">
        <v>10487</v>
      </c>
      <c r="E2261" s="46">
        <v>12.0</v>
      </c>
      <c r="F2261" s="29"/>
      <c r="G2261" s="47" t="s">
        <v>10488</v>
      </c>
      <c r="H2261" s="21" t="b">
        <v>0</v>
      </c>
      <c r="I2261" s="16" t="b">
        <v>0</v>
      </c>
      <c r="J2261" s="16" t="b">
        <v>0</v>
      </c>
      <c r="K2261" s="22" t="b">
        <v>1</v>
      </c>
      <c r="L2261" s="17" t="b">
        <v>0</v>
      </c>
      <c r="M2261" s="18"/>
      <c r="N2261" s="37" t="s">
        <v>10489</v>
      </c>
      <c r="O2261" s="38" t="s">
        <v>10490</v>
      </c>
      <c r="P2261" s="26" t="b">
        <v>0</v>
      </c>
      <c r="Q2261" s="27" t="b">
        <v>0</v>
      </c>
      <c r="R2261" s="28" t="b">
        <v>0</v>
      </c>
      <c r="X2261" s="39"/>
      <c r="AI2261" s="41"/>
      <c r="AJ2261" s="27" t="b">
        <v>0</v>
      </c>
      <c r="AK2261" s="27" t="b">
        <v>0</v>
      </c>
      <c r="AL2261" s="27" t="b">
        <v>0</v>
      </c>
      <c r="AM2261" s="27" t="b">
        <v>0</v>
      </c>
      <c r="AN2261" s="27" t="b">
        <v>0</v>
      </c>
      <c r="AO2261" s="28" t="b">
        <v>0</v>
      </c>
      <c r="AP2261" s="27" t="b">
        <v>0</v>
      </c>
      <c r="AQ2261" s="27" t="b">
        <v>0</v>
      </c>
      <c r="AR2261" s="27" t="b">
        <v>0</v>
      </c>
      <c r="AS2261" s="27" t="b">
        <v>0</v>
      </c>
      <c r="AT2261" s="27" t="b">
        <v>0</v>
      </c>
      <c r="AU2261" s="27" t="b">
        <v>0</v>
      </c>
      <c r="AV2261" s="27" t="b">
        <v>0</v>
      </c>
      <c r="AW2261" s="27" t="b">
        <v>0</v>
      </c>
      <c r="AX2261" s="27" t="b">
        <v>0</v>
      </c>
      <c r="AY2261" s="27" t="b">
        <v>0</v>
      </c>
      <c r="AZ2261" s="29"/>
    </row>
    <row r="2262">
      <c r="A2262" s="30" t="s">
        <v>10491</v>
      </c>
      <c r="B2262" s="31" t="s">
        <v>10492</v>
      </c>
      <c r="C2262" s="44" t="s">
        <v>10493</v>
      </c>
      <c r="D2262" s="33"/>
      <c r="E2262" s="34">
        <v>1.0</v>
      </c>
      <c r="F2262" s="35" t="s">
        <v>10494</v>
      </c>
      <c r="G2262" s="36" t="s">
        <v>10495</v>
      </c>
      <c r="H2262" s="21" t="b">
        <v>0</v>
      </c>
      <c r="I2262" s="16" t="b">
        <v>0</v>
      </c>
      <c r="J2262" s="16" t="b">
        <v>0</v>
      </c>
      <c r="K2262" s="16" t="b">
        <v>0</v>
      </c>
      <c r="L2262" s="23" t="b">
        <v>1</v>
      </c>
      <c r="M2262" s="18" t="s">
        <v>10496</v>
      </c>
      <c r="N2262" s="37"/>
      <c r="O2262" s="38"/>
      <c r="P2262" s="21" t="b">
        <v>0</v>
      </c>
      <c r="Q2262" s="16" t="b">
        <v>0</v>
      </c>
      <c r="R2262" s="23" t="b">
        <v>1</v>
      </c>
      <c r="X2262" s="39"/>
      <c r="AI2262" s="41"/>
      <c r="AJ2262" s="27" t="b">
        <v>0</v>
      </c>
      <c r="AK2262" s="27" t="b">
        <v>0</v>
      </c>
      <c r="AL2262" s="27" t="b">
        <v>0</v>
      </c>
      <c r="AM2262" s="27" t="b">
        <v>0</v>
      </c>
      <c r="AN2262" s="27" t="b">
        <v>0</v>
      </c>
      <c r="AO2262" s="28" t="b">
        <v>0</v>
      </c>
      <c r="AP2262" s="27" t="b">
        <v>0</v>
      </c>
      <c r="AQ2262" s="27" t="b">
        <v>0</v>
      </c>
      <c r="AR2262" s="27" t="b">
        <v>0</v>
      </c>
      <c r="AS2262" s="27" t="b">
        <v>0</v>
      </c>
      <c r="AT2262" s="27" t="b">
        <v>0</v>
      </c>
      <c r="AU2262" s="27" t="b">
        <v>0</v>
      </c>
      <c r="AV2262" s="27" t="b">
        <v>0</v>
      </c>
      <c r="AW2262" s="27" t="b">
        <v>0</v>
      </c>
      <c r="AX2262" s="27" t="b">
        <v>0</v>
      </c>
      <c r="AY2262" s="27" t="b">
        <v>0</v>
      </c>
      <c r="AZ2262" s="29"/>
    </row>
    <row r="2263">
      <c r="A2263" s="9" t="s">
        <v>10497</v>
      </c>
      <c r="B2263" s="10"/>
      <c r="C2263" s="48" t="s">
        <v>5601</v>
      </c>
      <c r="E2263" s="12">
        <v>1.0</v>
      </c>
      <c r="F2263" s="10"/>
      <c r="G2263" s="14" t="s">
        <v>10498</v>
      </c>
      <c r="H2263" s="15" t="b">
        <v>1</v>
      </c>
      <c r="I2263" s="16" t="b">
        <v>0</v>
      </c>
      <c r="J2263" s="16" t="b">
        <v>0</v>
      </c>
      <c r="K2263" s="16" t="b">
        <v>0</v>
      </c>
      <c r="L2263" s="17" t="b">
        <v>0</v>
      </c>
      <c r="M2263" s="18" t="s">
        <v>10499</v>
      </c>
      <c r="O2263" s="40"/>
      <c r="P2263" s="21" t="b">
        <v>0</v>
      </c>
      <c r="Q2263" s="16" t="b">
        <v>0</v>
      </c>
      <c r="R2263" s="23" t="b">
        <v>1</v>
      </c>
      <c r="X2263" s="39"/>
      <c r="AI2263" s="41"/>
      <c r="AO2263" s="40"/>
    </row>
    <row r="2264">
      <c r="A2264" s="9" t="s">
        <v>10500</v>
      </c>
      <c r="B2264" s="42" t="s">
        <v>10501</v>
      </c>
      <c r="C2264" s="48" t="s">
        <v>10502</v>
      </c>
      <c r="E2264" s="12">
        <v>10.0</v>
      </c>
      <c r="F2264" s="13" t="s">
        <v>10503</v>
      </c>
      <c r="G2264" s="14" t="s">
        <v>10504</v>
      </c>
      <c r="H2264" s="15" t="b">
        <v>1</v>
      </c>
      <c r="I2264" s="16" t="b">
        <v>0</v>
      </c>
      <c r="J2264" s="16" t="b">
        <v>0</v>
      </c>
      <c r="K2264" s="16" t="b">
        <v>0</v>
      </c>
      <c r="L2264" s="17" t="b">
        <v>0</v>
      </c>
      <c r="M2264" s="18" t="s">
        <v>844</v>
      </c>
      <c r="O2264" s="40"/>
      <c r="P2264" s="15" t="b">
        <v>1</v>
      </c>
      <c r="Q2264" s="16" t="b">
        <v>0</v>
      </c>
      <c r="R2264" s="17" t="b">
        <v>0</v>
      </c>
      <c r="X2264" s="39"/>
      <c r="AI2264" s="41"/>
      <c r="AJ2264" s="27"/>
      <c r="AK2264" s="27"/>
      <c r="AL2264" s="27"/>
      <c r="AM2264" s="27"/>
      <c r="AN2264" s="27"/>
      <c r="AO2264" s="28"/>
      <c r="AP2264" s="27"/>
      <c r="AQ2264" s="27"/>
      <c r="AR2264" s="27"/>
      <c r="AS2264" s="27"/>
      <c r="AT2264" s="27"/>
      <c r="AU2264" s="27"/>
      <c r="AV2264" s="27"/>
      <c r="AW2264" s="27"/>
      <c r="AX2264" s="27"/>
      <c r="AY2264" s="27"/>
      <c r="AZ2264" s="29"/>
    </row>
    <row r="2265">
      <c r="A2265" s="9" t="s">
        <v>10505</v>
      </c>
      <c r="B2265" s="10"/>
      <c r="C2265" s="48" t="s">
        <v>10506</v>
      </c>
      <c r="E2265" s="12">
        <v>40.0</v>
      </c>
      <c r="F2265" s="10"/>
      <c r="G2265" s="14" t="s">
        <v>10507</v>
      </c>
      <c r="H2265" s="15" t="b">
        <v>1</v>
      </c>
      <c r="I2265" s="16" t="b">
        <v>0</v>
      </c>
      <c r="J2265" s="16" t="b">
        <v>0</v>
      </c>
      <c r="K2265" s="16" t="b">
        <v>0</v>
      </c>
      <c r="L2265" s="17" t="b">
        <v>0</v>
      </c>
      <c r="M2265" s="18" t="s">
        <v>1095</v>
      </c>
      <c r="N2265" s="19"/>
      <c r="O2265" s="20"/>
      <c r="P2265" s="15" t="b">
        <v>1</v>
      </c>
      <c r="Q2265" s="22" t="b">
        <v>1</v>
      </c>
      <c r="R2265" s="23" t="b">
        <v>1</v>
      </c>
      <c r="S2265" s="74"/>
      <c r="T2265" s="16"/>
      <c r="U2265" s="16"/>
      <c r="V2265" s="16"/>
      <c r="W2265" s="16"/>
      <c r="X2265" s="21"/>
      <c r="Y2265" s="16"/>
      <c r="Z2265" s="16"/>
      <c r="AA2265" s="16"/>
      <c r="AB2265" s="16"/>
      <c r="AC2265" s="16"/>
      <c r="AD2265" s="16"/>
      <c r="AE2265" s="16"/>
      <c r="AF2265" s="16"/>
      <c r="AG2265" s="16"/>
      <c r="AH2265" s="19"/>
      <c r="AI2265" s="25"/>
      <c r="AJ2265" s="27"/>
      <c r="AK2265" s="27"/>
      <c r="AL2265" s="27"/>
      <c r="AM2265" s="27"/>
      <c r="AN2265" s="27"/>
      <c r="AO2265" s="28"/>
      <c r="AP2265" s="27"/>
      <c r="AQ2265" s="27"/>
      <c r="AR2265" s="27"/>
      <c r="AS2265" s="27"/>
      <c r="AT2265" s="27"/>
      <c r="AU2265" s="27"/>
      <c r="AV2265" s="27"/>
      <c r="AW2265" s="27"/>
      <c r="AX2265" s="27"/>
      <c r="AY2265" s="27"/>
      <c r="AZ2265" s="29"/>
    </row>
    <row r="2266">
      <c r="A2266" s="45" t="s">
        <v>10508</v>
      </c>
      <c r="B2266" s="37" t="s">
        <v>10509</v>
      </c>
      <c r="C2266" s="32" t="s">
        <v>10510</v>
      </c>
      <c r="D2266" s="33" t="s">
        <v>10511</v>
      </c>
      <c r="E2266" s="46">
        <v>1.0</v>
      </c>
      <c r="F2266" s="33" t="s">
        <v>10512</v>
      </c>
      <c r="G2266" s="47" t="s">
        <v>10513</v>
      </c>
      <c r="H2266" s="21" t="b">
        <v>0</v>
      </c>
      <c r="I2266" s="16" t="b">
        <v>0</v>
      </c>
      <c r="J2266" s="22" t="b">
        <v>1</v>
      </c>
      <c r="K2266" s="16" t="b">
        <v>0</v>
      </c>
      <c r="L2266" s="17" t="b">
        <v>0</v>
      </c>
      <c r="M2266" s="18"/>
      <c r="O2266" s="40"/>
      <c r="P2266" s="26" t="b">
        <v>0</v>
      </c>
      <c r="Q2266" s="27" t="b">
        <v>0</v>
      </c>
      <c r="R2266" s="28" t="b">
        <v>0</v>
      </c>
      <c r="X2266" s="39"/>
      <c r="AI2266" s="41"/>
      <c r="AJ2266" s="63" t="b">
        <v>1</v>
      </c>
      <c r="AK2266" s="63" t="b">
        <v>1</v>
      </c>
      <c r="AL2266" s="63" t="b">
        <v>1</v>
      </c>
      <c r="AM2266" s="27" t="b">
        <v>0</v>
      </c>
      <c r="AN2266" s="27" t="b">
        <v>0</v>
      </c>
      <c r="AO2266" s="28" t="b">
        <v>0</v>
      </c>
      <c r="AP2266" s="63" t="b">
        <v>1</v>
      </c>
      <c r="AQ2266" s="27" t="b">
        <v>0</v>
      </c>
      <c r="AR2266" s="27" t="b">
        <v>0</v>
      </c>
      <c r="AS2266" s="27" t="b">
        <v>0</v>
      </c>
      <c r="AT2266" s="27" t="b">
        <v>0</v>
      </c>
      <c r="AU2266" s="27" t="b">
        <v>0</v>
      </c>
      <c r="AV2266" s="27" t="b">
        <v>0</v>
      </c>
      <c r="AW2266" s="27" t="b">
        <v>0</v>
      </c>
      <c r="AX2266" s="27" t="b">
        <v>0</v>
      </c>
      <c r="AY2266" s="27" t="b">
        <v>0</v>
      </c>
      <c r="AZ2266" s="29" t="s">
        <v>101</v>
      </c>
    </row>
    <row r="2267">
      <c r="A2267" s="45" t="s">
        <v>10514</v>
      </c>
      <c r="B2267" s="45" t="s">
        <v>10515</v>
      </c>
      <c r="C2267" s="55">
        <v>4.8605096014E10</v>
      </c>
      <c r="D2267" s="19"/>
      <c r="E2267" s="34">
        <v>5.0</v>
      </c>
      <c r="F2267" s="45"/>
      <c r="G2267" s="57"/>
      <c r="H2267" s="21" t="b">
        <v>0</v>
      </c>
      <c r="I2267" s="22" t="b">
        <v>1</v>
      </c>
      <c r="J2267" s="16" t="b">
        <v>0</v>
      </c>
      <c r="K2267" s="16" t="b">
        <v>0</v>
      </c>
      <c r="L2267" s="17" t="b">
        <v>0</v>
      </c>
      <c r="M2267" s="18"/>
      <c r="O2267" s="40"/>
      <c r="P2267" s="21" t="b">
        <v>0</v>
      </c>
      <c r="Q2267" s="22" t="b">
        <v>1</v>
      </c>
      <c r="R2267" s="23" t="b">
        <v>1</v>
      </c>
      <c r="S2267" s="75" t="b">
        <v>1</v>
      </c>
      <c r="T2267" s="22" t="b">
        <v>1</v>
      </c>
      <c r="U2267" s="22" t="b">
        <v>1</v>
      </c>
      <c r="V2267" s="16" t="b">
        <v>0</v>
      </c>
      <c r="W2267" s="16" t="b">
        <v>0</v>
      </c>
      <c r="X2267" s="21" t="b">
        <v>0</v>
      </c>
      <c r="Y2267" s="16" t="b">
        <v>0</v>
      </c>
      <c r="Z2267" s="16" t="b">
        <v>0</v>
      </c>
      <c r="AA2267" s="16" t="b">
        <v>0</v>
      </c>
      <c r="AB2267" s="22" t="b">
        <v>1</v>
      </c>
      <c r="AC2267" s="16" t="b">
        <v>0</v>
      </c>
      <c r="AD2267" s="16" t="b">
        <v>0</v>
      </c>
      <c r="AE2267" s="16" t="b">
        <v>0</v>
      </c>
      <c r="AF2267" s="16" t="b">
        <v>0</v>
      </c>
      <c r="AG2267" s="16" t="b">
        <v>0</v>
      </c>
      <c r="AH2267" s="19" t="s">
        <v>101</v>
      </c>
      <c r="AI2267" s="25" t="s">
        <v>10516</v>
      </c>
      <c r="AO2267" s="40"/>
    </row>
    <row r="2268">
      <c r="A2268" s="9" t="s">
        <v>10517</v>
      </c>
      <c r="B2268" s="10"/>
      <c r="C2268" s="11"/>
      <c r="E2268" s="12">
        <v>10.0</v>
      </c>
      <c r="F2268" s="13" t="s">
        <v>10518</v>
      </c>
      <c r="G2268" s="14" t="s">
        <v>10519</v>
      </c>
      <c r="H2268" s="15" t="b">
        <v>1</v>
      </c>
      <c r="I2268" s="16" t="b">
        <v>0</v>
      </c>
      <c r="J2268" s="16" t="b">
        <v>0</v>
      </c>
      <c r="K2268" s="16" t="b">
        <v>0</v>
      </c>
      <c r="L2268" s="17" t="b">
        <v>0</v>
      </c>
      <c r="M2268" s="18" t="s">
        <v>975</v>
      </c>
      <c r="O2268" s="40"/>
      <c r="P2268" s="21" t="b">
        <v>0</v>
      </c>
      <c r="Q2268" s="22" t="b">
        <v>1</v>
      </c>
      <c r="R2268" s="17" t="b">
        <v>0</v>
      </c>
      <c r="X2268" s="39"/>
      <c r="AI2268" s="41"/>
      <c r="AO2268" s="40"/>
    </row>
    <row r="2269">
      <c r="A2269" s="9" t="s">
        <v>10520</v>
      </c>
      <c r="B2269" s="42" t="s">
        <v>10521</v>
      </c>
      <c r="C2269" s="48" t="s">
        <v>10522</v>
      </c>
      <c r="E2269" s="12">
        <v>2.0</v>
      </c>
      <c r="F2269" s="13" t="s">
        <v>10523</v>
      </c>
      <c r="G2269" s="14" t="s">
        <v>10524</v>
      </c>
      <c r="H2269" s="15" t="b">
        <v>1</v>
      </c>
      <c r="I2269" s="16" t="b">
        <v>0</v>
      </c>
      <c r="J2269" s="16" t="b">
        <v>0</v>
      </c>
      <c r="K2269" s="16" t="b">
        <v>0</v>
      </c>
      <c r="L2269" s="17" t="b">
        <v>0</v>
      </c>
      <c r="M2269" s="18" t="s">
        <v>10525</v>
      </c>
      <c r="O2269" s="40"/>
      <c r="P2269" s="15" t="b">
        <v>1</v>
      </c>
      <c r="Q2269" s="16" t="b">
        <v>0</v>
      </c>
      <c r="R2269" s="23" t="b">
        <v>1</v>
      </c>
      <c r="X2269" s="39"/>
      <c r="AI2269" s="41"/>
      <c r="AO2269" s="40"/>
    </row>
    <row r="2270">
      <c r="A2270" s="45" t="s">
        <v>10526</v>
      </c>
      <c r="B2270" s="45"/>
      <c r="C2270" s="59"/>
      <c r="D2270" s="19"/>
      <c r="E2270" s="34">
        <v>5.0</v>
      </c>
      <c r="F2270" s="56" t="s">
        <v>10527</v>
      </c>
      <c r="G2270" s="57" t="s">
        <v>10528</v>
      </c>
      <c r="H2270" s="21" t="b">
        <v>0</v>
      </c>
      <c r="I2270" s="22" t="b">
        <v>1</v>
      </c>
      <c r="J2270" s="16" t="b">
        <v>0</v>
      </c>
      <c r="K2270" s="16" t="b">
        <v>0</v>
      </c>
      <c r="L2270" s="17" t="b">
        <v>0</v>
      </c>
      <c r="M2270" s="18"/>
      <c r="O2270" s="40"/>
      <c r="P2270" s="21" t="b">
        <v>0</v>
      </c>
      <c r="Q2270" s="22" t="b">
        <v>1</v>
      </c>
      <c r="R2270" s="17" t="b">
        <v>0</v>
      </c>
      <c r="S2270" s="75" t="b">
        <v>1</v>
      </c>
      <c r="T2270" s="22" t="b">
        <v>1</v>
      </c>
      <c r="U2270" s="22" t="b">
        <v>1</v>
      </c>
      <c r="V2270" s="16" t="b">
        <v>0</v>
      </c>
      <c r="W2270" s="16" t="b">
        <v>0</v>
      </c>
      <c r="X2270" s="21" t="b">
        <v>0</v>
      </c>
      <c r="Y2270" s="22" t="b">
        <v>1</v>
      </c>
      <c r="Z2270" s="16" t="b">
        <v>0</v>
      </c>
      <c r="AA2270" s="22" t="b">
        <v>1</v>
      </c>
      <c r="AB2270" s="22" t="b">
        <v>1</v>
      </c>
      <c r="AC2270" s="22" t="b">
        <v>1</v>
      </c>
      <c r="AD2270" s="16" t="b">
        <v>0</v>
      </c>
      <c r="AE2270" s="16" t="b">
        <v>0</v>
      </c>
      <c r="AF2270" s="16" t="b">
        <v>0</v>
      </c>
      <c r="AG2270" s="16" t="b">
        <v>0</v>
      </c>
      <c r="AH2270" s="19" t="s">
        <v>101</v>
      </c>
      <c r="AI2270" s="25" t="s">
        <v>10529</v>
      </c>
      <c r="AO2270" s="40"/>
    </row>
    <row r="2271">
      <c r="A2271" s="9" t="s">
        <v>10530</v>
      </c>
      <c r="B2271" s="42" t="s">
        <v>10531</v>
      </c>
      <c r="C2271" s="11"/>
      <c r="E2271" s="12">
        <v>1.0</v>
      </c>
      <c r="F2271" s="10"/>
      <c r="G2271" s="14" t="s">
        <v>10532</v>
      </c>
      <c r="H2271" s="15" t="b">
        <v>1</v>
      </c>
      <c r="I2271" s="16" t="b">
        <v>0</v>
      </c>
      <c r="J2271" s="16" t="b">
        <v>0</v>
      </c>
      <c r="K2271" s="16" t="b">
        <v>0</v>
      </c>
      <c r="L2271" s="17" t="b">
        <v>0</v>
      </c>
      <c r="M2271" s="18" t="s">
        <v>2358</v>
      </c>
      <c r="O2271" s="40"/>
      <c r="P2271" s="21" t="b">
        <v>0</v>
      </c>
      <c r="Q2271" s="16" t="b">
        <v>0</v>
      </c>
      <c r="R2271" s="23" t="b">
        <v>1</v>
      </c>
      <c r="X2271" s="39"/>
      <c r="AI2271" s="41"/>
      <c r="AO2271" s="40"/>
    </row>
    <row r="2272">
      <c r="A2272" s="30" t="s">
        <v>10533</v>
      </c>
      <c r="B2272" s="31" t="s">
        <v>10534</v>
      </c>
      <c r="C2272" s="44" t="s">
        <v>10535</v>
      </c>
      <c r="D2272" s="54" t="s">
        <v>10536</v>
      </c>
      <c r="E2272" s="34">
        <v>1.0</v>
      </c>
      <c r="F2272" s="35"/>
      <c r="G2272" s="36" t="s">
        <v>10537</v>
      </c>
      <c r="H2272" s="21" t="b">
        <v>0</v>
      </c>
      <c r="I2272" s="16" t="b">
        <v>0</v>
      </c>
      <c r="J2272" s="16" t="b">
        <v>0</v>
      </c>
      <c r="K2272" s="16" t="b">
        <v>0</v>
      </c>
      <c r="L2272" s="23" t="b">
        <v>1</v>
      </c>
      <c r="M2272" s="18" t="s">
        <v>10538</v>
      </c>
      <c r="N2272" s="37"/>
      <c r="O2272" s="38"/>
      <c r="P2272" s="15" t="b">
        <v>1</v>
      </c>
      <c r="Q2272" s="22" t="b">
        <v>1</v>
      </c>
      <c r="R2272" s="17" t="b">
        <v>0</v>
      </c>
      <c r="X2272" s="39"/>
      <c r="AI2272" s="41"/>
      <c r="AJ2272" s="27" t="b">
        <v>0</v>
      </c>
      <c r="AK2272" s="27" t="b">
        <v>0</v>
      </c>
      <c r="AL2272" s="27" t="b">
        <v>0</v>
      </c>
      <c r="AM2272" s="27" t="b">
        <v>0</v>
      </c>
      <c r="AN2272" s="27" t="b">
        <v>0</v>
      </c>
      <c r="AO2272" s="28" t="b">
        <v>0</v>
      </c>
      <c r="AP2272" s="27" t="b">
        <v>0</v>
      </c>
      <c r="AQ2272" s="27" t="b">
        <v>0</v>
      </c>
      <c r="AR2272" s="27" t="b">
        <v>0</v>
      </c>
      <c r="AS2272" s="27" t="b">
        <v>0</v>
      </c>
      <c r="AT2272" s="27" t="b">
        <v>0</v>
      </c>
      <c r="AU2272" s="27" t="b">
        <v>0</v>
      </c>
      <c r="AV2272" s="27" t="b">
        <v>0</v>
      </c>
      <c r="AW2272" s="27" t="b">
        <v>0</v>
      </c>
      <c r="AX2272" s="27" t="b">
        <v>0</v>
      </c>
      <c r="AY2272" s="27" t="b">
        <v>0</v>
      </c>
      <c r="AZ2272" s="29"/>
    </row>
    <row r="2273">
      <c r="A2273" s="9" t="s">
        <v>10539</v>
      </c>
      <c r="B2273" s="42" t="s">
        <v>10540</v>
      </c>
      <c r="C2273" s="48" t="s">
        <v>10541</v>
      </c>
      <c r="E2273" s="12">
        <v>65.0</v>
      </c>
      <c r="F2273" s="13" t="s">
        <v>10542</v>
      </c>
      <c r="G2273" s="14" t="s">
        <v>10543</v>
      </c>
      <c r="H2273" s="15" t="b">
        <v>1</v>
      </c>
      <c r="I2273" s="16" t="b">
        <v>0</v>
      </c>
      <c r="J2273" s="16" t="b">
        <v>0</v>
      </c>
      <c r="K2273" s="16" t="b">
        <v>0</v>
      </c>
      <c r="L2273" s="17" t="b">
        <v>0</v>
      </c>
      <c r="M2273" s="18" t="s">
        <v>10544</v>
      </c>
      <c r="O2273" s="40"/>
      <c r="P2273" s="21" t="b">
        <v>0</v>
      </c>
      <c r="Q2273" s="16" t="b">
        <v>0</v>
      </c>
      <c r="R2273" s="17" t="b">
        <v>0</v>
      </c>
      <c r="X2273" s="39"/>
      <c r="AI2273" s="41"/>
      <c r="AO2273" s="40"/>
    </row>
    <row r="2274">
      <c r="A2274" s="9" t="s">
        <v>10545</v>
      </c>
      <c r="B2274" s="10"/>
      <c r="C2274" s="48" t="s">
        <v>2801</v>
      </c>
      <c r="E2274" s="12">
        <v>2.0</v>
      </c>
      <c r="F2274" s="13" t="s">
        <v>2802</v>
      </c>
      <c r="G2274" s="14" t="s">
        <v>10546</v>
      </c>
      <c r="H2274" s="15" t="b">
        <v>1</v>
      </c>
      <c r="I2274" s="16" t="b">
        <v>0</v>
      </c>
      <c r="J2274" s="16" t="b">
        <v>0</v>
      </c>
      <c r="K2274" s="16" t="b">
        <v>0</v>
      </c>
      <c r="L2274" s="17" t="b">
        <v>0</v>
      </c>
      <c r="M2274" s="18" t="s">
        <v>10547</v>
      </c>
      <c r="O2274" s="40"/>
      <c r="P2274" s="15" t="b">
        <v>1</v>
      </c>
      <c r="Q2274" s="22" t="b">
        <v>1</v>
      </c>
      <c r="R2274" s="23" t="b">
        <v>1</v>
      </c>
      <c r="X2274" s="39"/>
      <c r="AI2274" s="41"/>
      <c r="AO2274" s="40"/>
    </row>
    <row r="2275">
      <c r="A2275" s="45" t="s">
        <v>10548</v>
      </c>
      <c r="B2275" s="37" t="s">
        <v>10549</v>
      </c>
      <c r="C2275" s="32" t="s">
        <v>10550</v>
      </c>
      <c r="D2275" s="33" t="s">
        <v>10551</v>
      </c>
      <c r="E2275" s="46">
        <v>23.0</v>
      </c>
      <c r="F2275" s="29"/>
      <c r="G2275" s="47" t="s">
        <v>10552</v>
      </c>
      <c r="H2275" s="21" t="b">
        <v>0</v>
      </c>
      <c r="I2275" s="16" t="b">
        <v>0</v>
      </c>
      <c r="J2275" s="22" t="b">
        <v>1</v>
      </c>
      <c r="K2275" s="16" t="b">
        <v>0</v>
      </c>
      <c r="L2275" s="17" t="b">
        <v>0</v>
      </c>
      <c r="M2275" s="18"/>
      <c r="O2275" s="40"/>
      <c r="P2275" s="26" t="b">
        <v>0</v>
      </c>
      <c r="Q2275" s="27" t="b">
        <v>0</v>
      </c>
      <c r="R2275" s="28" t="b">
        <v>0</v>
      </c>
      <c r="X2275" s="39"/>
      <c r="AI2275" s="41"/>
      <c r="AJ2275" s="63" t="b">
        <v>1</v>
      </c>
      <c r="AK2275" s="27" t="b">
        <v>0</v>
      </c>
      <c r="AL2275" s="27" t="b">
        <v>0</v>
      </c>
      <c r="AM2275" s="27" t="b">
        <v>0</v>
      </c>
      <c r="AN2275" s="27" t="b">
        <v>0</v>
      </c>
      <c r="AO2275" s="28" t="b">
        <v>0</v>
      </c>
      <c r="AP2275" s="63" t="b">
        <v>1</v>
      </c>
      <c r="AQ2275" s="27" t="b">
        <v>0</v>
      </c>
      <c r="AR2275" s="27" t="b">
        <v>0</v>
      </c>
      <c r="AS2275" s="27" t="b">
        <v>0</v>
      </c>
      <c r="AT2275" s="27" t="b">
        <v>0</v>
      </c>
      <c r="AU2275" s="27" t="b">
        <v>0</v>
      </c>
      <c r="AV2275" s="27" t="b">
        <v>0</v>
      </c>
      <c r="AW2275" s="27" t="b">
        <v>0</v>
      </c>
      <c r="AX2275" s="27" t="b">
        <v>0</v>
      </c>
      <c r="AY2275" s="27" t="b">
        <v>0</v>
      </c>
      <c r="AZ2275" s="29" t="s">
        <v>101</v>
      </c>
    </row>
    <row r="2276">
      <c r="A2276" s="45" t="s">
        <v>10553</v>
      </c>
      <c r="B2276" s="37"/>
      <c r="C2276" s="32" t="s">
        <v>10554</v>
      </c>
      <c r="D2276" s="29"/>
      <c r="E2276" s="46">
        <v>3.0</v>
      </c>
      <c r="F2276" s="29"/>
      <c r="G2276" s="47" t="s">
        <v>10555</v>
      </c>
      <c r="H2276" s="21" t="b">
        <v>0</v>
      </c>
      <c r="I2276" s="16" t="b">
        <v>0</v>
      </c>
      <c r="J2276" s="22" t="b">
        <v>1</v>
      </c>
      <c r="K2276" s="16" t="b">
        <v>0</v>
      </c>
      <c r="L2276" s="17" t="b">
        <v>0</v>
      </c>
      <c r="M2276" s="18"/>
      <c r="O2276" s="40"/>
      <c r="P2276" s="66" t="b">
        <v>1</v>
      </c>
      <c r="Q2276" s="27" t="b">
        <v>0</v>
      </c>
      <c r="R2276" s="28" t="b">
        <v>0</v>
      </c>
      <c r="X2276" s="39"/>
      <c r="AI2276" s="41"/>
      <c r="AJ2276" s="27" t="b">
        <v>0</v>
      </c>
      <c r="AK2276" s="27" t="b">
        <v>0</v>
      </c>
      <c r="AL2276" s="63" t="b">
        <v>1</v>
      </c>
      <c r="AM2276" s="27" t="b">
        <v>0</v>
      </c>
      <c r="AN2276" s="27" t="b">
        <v>0</v>
      </c>
      <c r="AO2276" s="28" t="b">
        <v>0</v>
      </c>
      <c r="AP2276" s="27" t="b">
        <v>0</v>
      </c>
      <c r="AQ2276" s="27" t="b">
        <v>0</v>
      </c>
      <c r="AR2276" s="63" t="b">
        <v>1</v>
      </c>
      <c r="AS2276" s="27" t="b">
        <v>0</v>
      </c>
      <c r="AT2276" s="27" t="b">
        <v>0</v>
      </c>
      <c r="AU2276" s="27" t="b">
        <v>0</v>
      </c>
      <c r="AV2276" s="27" t="b">
        <v>0</v>
      </c>
      <c r="AW2276" s="27" t="b">
        <v>0</v>
      </c>
      <c r="AX2276" s="27" t="b">
        <v>0</v>
      </c>
      <c r="AY2276" s="27" t="b">
        <v>0</v>
      </c>
      <c r="AZ2276" s="29" t="s">
        <v>101</v>
      </c>
    </row>
    <row r="2277">
      <c r="A2277" s="9" t="s">
        <v>10556</v>
      </c>
      <c r="B2277" s="42" t="s">
        <v>10557</v>
      </c>
      <c r="C2277" s="11"/>
      <c r="E2277" s="12">
        <v>6.0</v>
      </c>
      <c r="F2277" s="10"/>
      <c r="G2277" s="14" t="s">
        <v>10558</v>
      </c>
      <c r="H2277" s="15" t="b">
        <v>1</v>
      </c>
      <c r="I2277" s="16" t="b">
        <v>0</v>
      </c>
      <c r="J2277" s="16" t="b">
        <v>0</v>
      </c>
      <c r="K2277" s="16" t="b">
        <v>0</v>
      </c>
      <c r="L2277" s="17" t="b">
        <v>0</v>
      </c>
      <c r="M2277" s="18" t="s">
        <v>1095</v>
      </c>
      <c r="O2277" s="40"/>
      <c r="P2277" s="15" t="b">
        <v>1</v>
      </c>
      <c r="Q2277" s="22" t="b">
        <v>1</v>
      </c>
      <c r="R2277" s="23" t="b">
        <v>1</v>
      </c>
      <c r="X2277" s="39"/>
      <c r="AI2277" s="41"/>
      <c r="AO2277" s="40"/>
    </row>
    <row r="2278">
      <c r="A2278" s="9" t="s">
        <v>10559</v>
      </c>
      <c r="B2278" s="10"/>
      <c r="C2278" s="11"/>
      <c r="E2278" s="12">
        <v>35.0</v>
      </c>
      <c r="F2278" s="13" t="s">
        <v>10560</v>
      </c>
      <c r="G2278" s="14" t="s">
        <v>10561</v>
      </c>
      <c r="H2278" s="15" t="b">
        <v>1</v>
      </c>
      <c r="I2278" s="16" t="b">
        <v>0</v>
      </c>
      <c r="J2278" s="16" t="b">
        <v>0</v>
      </c>
      <c r="K2278" s="16" t="b">
        <v>0</v>
      </c>
      <c r="L2278" s="17" t="b">
        <v>0</v>
      </c>
      <c r="M2278" s="18" t="s">
        <v>270</v>
      </c>
      <c r="O2278" s="40"/>
      <c r="P2278" s="15" t="b">
        <v>1</v>
      </c>
      <c r="Q2278" s="16" t="b">
        <v>0</v>
      </c>
      <c r="R2278" s="17" t="b">
        <v>0</v>
      </c>
      <c r="X2278" s="39"/>
      <c r="AI2278" s="41"/>
      <c r="AO2278" s="40"/>
    </row>
    <row r="2279">
      <c r="A2279" s="9" t="s">
        <v>10562</v>
      </c>
      <c r="B2279" s="42" t="s">
        <v>10563</v>
      </c>
      <c r="C2279" s="48" t="s">
        <v>10564</v>
      </c>
      <c r="E2279" s="12">
        <v>2.0</v>
      </c>
      <c r="F2279" s="13" t="s">
        <v>10565</v>
      </c>
      <c r="G2279" s="14" t="s">
        <v>10566</v>
      </c>
      <c r="H2279" s="15" t="b">
        <v>1</v>
      </c>
      <c r="I2279" s="16" t="b">
        <v>0</v>
      </c>
      <c r="J2279" s="16" t="b">
        <v>0</v>
      </c>
      <c r="K2279" s="16" t="b">
        <v>0</v>
      </c>
      <c r="L2279" s="17" t="b">
        <v>0</v>
      </c>
      <c r="M2279" s="18" t="s">
        <v>10567</v>
      </c>
      <c r="O2279" s="40"/>
      <c r="P2279" s="15" t="b">
        <v>1</v>
      </c>
      <c r="Q2279" s="16" t="b">
        <v>0</v>
      </c>
      <c r="R2279" s="23" t="b">
        <v>1</v>
      </c>
      <c r="X2279" s="39"/>
      <c r="AI2279" s="41"/>
      <c r="AO2279" s="40"/>
    </row>
    <row r="2280">
      <c r="A2280" s="45" t="s">
        <v>10568</v>
      </c>
      <c r="B2280" s="37"/>
      <c r="C2280" s="32" t="s">
        <v>10569</v>
      </c>
      <c r="D2280" s="29"/>
      <c r="E2280" s="62"/>
      <c r="F2280" s="33" t="s">
        <v>10570</v>
      </c>
      <c r="G2280" s="47" t="s">
        <v>10571</v>
      </c>
      <c r="H2280" s="21" t="b">
        <v>0</v>
      </c>
      <c r="I2280" s="16" t="b">
        <v>0</v>
      </c>
      <c r="J2280" s="22" t="b">
        <v>1</v>
      </c>
      <c r="K2280" s="16" t="b">
        <v>0</v>
      </c>
      <c r="L2280" s="17" t="b">
        <v>0</v>
      </c>
      <c r="M2280" s="18"/>
      <c r="O2280" s="40"/>
      <c r="P2280" s="26" t="b">
        <v>0</v>
      </c>
      <c r="Q2280" s="27" t="b">
        <v>0</v>
      </c>
      <c r="R2280" s="64" t="b">
        <v>1</v>
      </c>
      <c r="X2280" s="39"/>
      <c r="AI2280" s="41"/>
      <c r="AJ2280" s="63" t="b">
        <v>1</v>
      </c>
      <c r="AK2280" s="27" t="b">
        <v>0</v>
      </c>
      <c r="AL2280" s="27" t="b">
        <v>0</v>
      </c>
      <c r="AM2280" s="27" t="b">
        <v>0</v>
      </c>
      <c r="AN2280" s="27" t="b">
        <v>0</v>
      </c>
      <c r="AO2280" s="28" t="b">
        <v>0</v>
      </c>
      <c r="AP2280" s="63" t="b">
        <v>1</v>
      </c>
      <c r="AQ2280" s="63" t="b">
        <v>1</v>
      </c>
      <c r="AR2280" s="27" t="b">
        <v>0</v>
      </c>
      <c r="AS2280" s="27" t="b">
        <v>0</v>
      </c>
      <c r="AT2280" s="27" t="b">
        <v>0</v>
      </c>
      <c r="AU2280" s="27" t="b">
        <v>0</v>
      </c>
      <c r="AV2280" s="27" t="b">
        <v>0</v>
      </c>
      <c r="AW2280" s="27" t="b">
        <v>0</v>
      </c>
      <c r="AX2280" s="27" t="b">
        <v>0</v>
      </c>
      <c r="AY2280" s="27" t="b">
        <v>0</v>
      </c>
      <c r="AZ2280" s="29" t="s">
        <v>101</v>
      </c>
    </row>
    <row r="2281">
      <c r="A2281" s="9" t="s">
        <v>10572</v>
      </c>
      <c r="B2281" s="42" t="s">
        <v>10573</v>
      </c>
      <c r="C2281" s="11"/>
      <c r="E2281" s="12" t="s">
        <v>10574</v>
      </c>
      <c r="F2281" s="13" t="s">
        <v>4287</v>
      </c>
      <c r="G2281" s="14" t="s">
        <v>10575</v>
      </c>
      <c r="H2281" s="15" t="b">
        <v>1</v>
      </c>
      <c r="I2281" s="16" t="b">
        <v>0</v>
      </c>
      <c r="J2281" s="16" t="b">
        <v>0</v>
      </c>
      <c r="K2281" s="16" t="b">
        <v>0</v>
      </c>
      <c r="L2281" s="17" t="b">
        <v>0</v>
      </c>
      <c r="M2281" s="18" t="s">
        <v>10576</v>
      </c>
      <c r="O2281" s="40"/>
      <c r="P2281" s="21" t="b">
        <v>0</v>
      </c>
      <c r="Q2281" s="22" t="b">
        <v>1</v>
      </c>
      <c r="R2281" s="23" t="b">
        <v>1</v>
      </c>
      <c r="X2281" s="39"/>
      <c r="AI2281" s="41"/>
      <c r="AO2281" s="40"/>
    </row>
    <row r="2282">
      <c r="A2282" s="9" t="s">
        <v>10577</v>
      </c>
      <c r="B2282" s="42" t="s">
        <v>10578</v>
      </c>
      <c r="C2282" s="11"/>
      <c r="E2282" s="12">
        <v>100.0</v>
      </c>
      <c r="F2282" s="13" t="s">
        <v>10579</v>
      </c>
      <c r="G2282" s="14" t="s">
        <v>10580</v>
      </c>
      <c r="H2282" s="15" t="b">
        <v>1</v>
      </c>
      <c r="I2282" s="16" t="b">
        <v>0</v>
      </c>
      <c r="J2282" s="16" t="b">
        <v>0</v>
      </c>
      <c r="K2282" s="16" t="b">
        <v>0</v>
      </c>
      <c r="L2282" s="17" t="b">
        <v>0</v>
      </c>
      <c r="M2282" s="18" t="s">
        <v>10581</v>
      </c>
      <c r="O2282" s="40"/>
      <c r="P2282" s="15" t="b">
        <v>1</v>
      </c>
      <c r="Q2282" s="16" t="b">
        <v>0</v>
      </c>
      <c r="R2282" s="17" t="b">
        <v>0</v>
      </c>
      <c r="X2282" s="39"/>
      <c r="AI2282" s="41"/>
      <c r="AO2282" s="40"/>
    </row>
    <row r="2283">
      <c r="A2283" s="9" t="s">
        <v>10582</v>
      </c>
      <c r="B2283" s="42" t="s">
        <v>10583</v>
      </c>
      <c r="C2283" s="48" t="s">
        <v>10584</v>
      </c>
      <c r="D2283" s="50" t="s">
        <v>10585</v>
      </c>
      <c r="E2283" s="12">
        <v>10.0</v>
      </c>
      <c r="F2283" s="13" t="s">
        <v>10586</v>
      </c>
      <c r="G2283" s="14" t="s">
        <v>10587</v>
      </c>
      <c r="H2283" s="15" t="b">
        <v>1</v>
      </c>
      <c r="I2283" s="16" t="b">
        <v>0</v>
      </c>
      <c r="J2283" s="16" t="b">
        <v>0</v>
      </c>
      <c r="K2283" s="16" t="b">
        <v>0</v>
      </c>
      <c r="L2283" s="17" t="b">
        <v>0</v>
      </c>
      <c r="M2283" s="18" t="s">
        <v>8697</v>
      </c>
      <c r="O2283" s="40"/>
      <c r="P2283" s="21" t="b">
        <v>0</v>
      </c>
      <c r="Q2283" s="16" t="b">
        <v>0</v>
      </c>
      <c r="R2283" s="17" t="b">
        <v>0</v>
      </c>
      <c r="X2283" s="39"/>
      <c r="AI2283" s="41"/>
      <c r="AJ2283" s="27"/>
      <c r="AK2283" s="27"/>
      <c r="AL2283" s="27"/>
      <c r="AM2283" s="27"/>
      <c r="AN2283" s="27"/>
      <c r="AO2283" s="28"/>
      <c r="AP2283" s="27"/>
      <c r="AQ2283" s="27"/>
      <c r="AR2283" s="27"/>
      <c r="AS2283" s="27"/>
      <c r="AT2283" s="27"/>
      <c r="AU2283" s="27"/>
      <c r="AV2283" s="27"/>
      <c r="AW2283" s="27"/>
      <c r="AX2283" s="27"/>
      <c r="AY2283" s="27"/>
      <c r="AZ2283" s="29"/>
    </row>
    <row r="2284">
      <c r="A2284" s="9" t="s">
        <v>10588</v>
      </c>
      <c r="B2284" s="42" t="s">
        <v>10589</v>
      </c>
      <c r="C2284" s="48" t="s">
        <v>10590</v>
      </c>
      <c r="E2284" s="12">
        <v>6.0</v>
      </c>
      <c r="F2284" s="13" t="s">
        <v>10591</v>
      </c>
      <c r="G2284" s="14" t="s">
        <v>10592</v>
      </c>
      <c r="H2284" s="15" t="b">
        <v>1</v>
      </c>
      <c r="I2284" s="16" t="b">
        <v>0</v>
      </c>
      <c r="J2284" s="16" t="b">
        <v>0</v>
      </c>
      <c r="K2284" s="16" t="b">
        <v>0</v>
      </c>
      <c r="L2284" s="17" t="b">
        <v>0</v>
      </c>
      <c r="M2284" s="18" t="s">
        <v>975</v>
      </c>
      <c r="N2284" s="19"/>
      <c r="O2284" s="20"/>
      <c r="P2284" s="21" t="b">
        <v>0</v>
      </c>
      <c r="Q2284" s="16" t="b">
        <v>0</v>
      </c>
      <c r="R2284" s="17" t="b">
        <v>0</v>
      </c>
      <c r="S2284" s="74"/>
      <c r="T2284" s="16"/>
      <c r="U2284" s="16"/>
      <c r="V2284" s="16"/>
      <c r="W2284" s="16"/>
      <c r="X2284" s="21"/>
      <c r="Y2284" s="16"/>
      <c r="Z2284" s="16"/>
      <c r="AA2284" s="16"/>
      <c r="AB2284" s="16"/>
      <c r="AC2284" s="16"/>
      <c r="AD2284" s="16"/>
      <c r="AE2284" s="16"/>
      <c r="AF2284" s="16"/>
      <c r="AG2284" s="16"/>
      <c r="AH2284" s="19"/>
      <c r="AI2284" s="25"/>
      <c r="AJ2284" s="27"/>
      <c r="AK2284" s="27"/>
      <c r="AL2284" s="27"/>
      <c r="AM2284" s="27"/>
      <c r="AN2284" s="27"/>
      <c r="AO2284" s="28"/>
      <c r="AP2284" s="27"/>
      <c r="AQ2284" s="27"/>
      <c r="AR2284" s="27"/>
      <c r="AS2284" s="27"/>
      <c r="AT2284" s="27"/>
      <c r="AU2284" s="27"/>
      <c r="AV2284" s="27"/>
      <c r="AW2284" s="27"/>
      <c r="AX2284" s="27"/>
      <c r="AY2284" s="27"/>
      <c r="AZ2284" s="29"/>
    </row>
    <row r="2285">
      <c r="A2285" s="30" t="s">
        <v>10593</v>
      </c>
      <c r="B2285" s="31" t="s">
        <v>10594</v>
      </c>
      <c r="C2285" s="32"/>
      <c r="D2285" s="54" t="s">
        <v>10595</v>
      </c>
      <c r="E2285" s="34">
        <v>25.0</v>
      </c>
      <c r="F2285" s="35" t="s">
        <v>10596</v>
      </c>
      <c r="G2285" s="36" t="s">
        <v>10597</v>
      </c>
      <c r="H2285" s="21" t="b">
        <v>0</v>
      </c>
      <c r="I2285" s="16" t="b">
        <v>0</v>
      </c>
      <c r="J2285" s="16" t="b">
        <v>0</v>
      </c>
      <c r="K2285" s="16" t="b">
        <v>0</v>
      </c>
      <c r="L2285" s="23" t="b">
        <v>1</v>
      </c>
      <c r="M2285" s="18" t="s">
        <v>10598</v>
      </c>
      <c r="N2285" s="37"/>
      <c r="O2285" s="38"/>
      <c r="P2285" s="21" t="b">
        <v>0</v>
      </c>
      <c r="Q2285" s="22" t="b">
        <v>1</v>
      </c>
      <c r="R2285" s="23" t="b">
        <v>1</v>
      </c>
      <c r="X2285" s="39"/>
      <c r="AI2285" s="41"/>
      <c r="AJ2285" s="27" t="b">
        <v>0</v>
      </c>
      <c r="AK2285" s="27" t="b">
        <v>0</v>
      </c>
      <c r="AL2285" s="27" t="b">
        <v>0</v>
      </c>
      <c r="AM2285" s="27" t="b">
        <v>0</v>
      </c>
      <c r="AN2285" s="27" t="b">
        <v>0</v>
      </c>
      <c r="AO2285" s="28" t="b">
        <v>0</v>
      </c>
      <c r="AP2285" s="27" t="b">
        <v>0</v>
      </c>
      <c r="AQ2285" s="27" t="b">
        <v>0</v>
      </c>
      <c r="AR2285" s="27" t="b">
        <v>0</v>
      </c>
      <c r="AS2285" s="27" t="b">
        <v>0</v>
      </c>
      <c r="AT2285" s="27" t="b">
        <v>0</v>
      </c>
      <c r="AU2285" s="27" t="b">
        <v>0</v>
      </c>
      <c r="AV2285" s="27" t="b">
        <v>0</v>
      </c>
      <c r="AW2285" s="27" t="b">
        <v>0</v>
      </c>
      <c r="AX2285" s="27" t="b">
        <v>0</v>
      </c>
      <c r="AY2285" s="27" t="b">
        <v>0</v>
      </c>
      <c r="AZ2285" s="29"/>
    </row>
    <row r="2286">
      <c r="A2286" s="9" t="s">
        <v>10599</v>
      </c>
      <c r="B2286" s="42" t="s">
        <v>10600</v>
      </c>
      <c r="C2286" s="48" t="s">
        <v>10601</v>
      </c>
      <c r="E2286" s="12">
        <v>80000.0</v>
      </c>
      <c r="F2286" s="10"/>
      <c r="G2286" s="14" t="s">
        <v>10602</v>
      </c>
      <c r="H2286" s="15" t="b">
        <v>1</v>
      </c>
      <c r="I2286" s="16" t="b">
        <v>0</v>
      </c>
      <c r="J2286" s="16" t="b">
        <v>0</v>
      </c>
      <c r="K2286" s="16" t="b">
        <v>0</v>
      </c>
      <c r="L2286" s="17" t="b">
        <v>0</v>
      </c>
      <c r="M2286" s="18" t="s">
        <v>10603</v>
      </c>
      <c r="O2286" s="40"/>
      <c r="P2286" s="15" t="b">
        <v>1</v>
      </c>
      <c r="Q2286" s="22" t="b">
        <v>1</v>
      </c>
      <c r="R2286" s="23" t="b">
        <v>1</v>
      </c>
      <c r="X2286" s="39"/>
      <c r="AI2286" s="41"/>
      <c r="AO2286" s="40"/>
    </row>
    <row r="2287">
      <c r="A2287" s="9" t="s">
        <v>10604</v>
      </c>
      <c r="B2287" s="42" t="s">
        <v>10605</v>
      </c>
      <c r="C2287" s="11"/>
      <c r="E2287" s="12">
        <v>12.0</v>
      </c>
      <c r="F2287" s="10"/>
      <c r="G2287" s="14" t="s">
        <v>10606</v>
      </c>
      <c r="H2287" s="15" t="b">
        <v>1</v>
      </c>
      <c r="I2287" s="16" t="b">
        <v>0</v>
      </c>
      <c r="J2287" s="16" t="b">
        <v>0</v>
      </c>
      <c r="K2287" s="16" t="b">
        <v>0</v>
      </c>
      <c r="L2287" s="17" t="b">
        <v>0</v>
      </c>
      <c r="M2287" s="18" t="s">
        <v>195</v>
      </c>
      <c r="O2287" s="40"/>
      <c r="P2287" s="15" t="b">
        <v>1</v>
      </c>
      <c r="Q2287" s="16" t="b">
        <v>0</v>
      </c>
      <c r="R2287" s="23" t="b">
        <v>1</v>
      </c>
      <c r="X2287" s="39"/>
      <c r="AI2287" s="41"/>
      <c r="AO2287" s="40"/>
    </row>
    <row r="2288">
      <c r="A2288" s="45" t="s">
        <v>10607</v>
      </c>
      <c r="B2288" s="37"/>
      <c r="C2288" s="32"/>
      <c r="D2288" s="33" t="s">
        <v>10608</v>
      </c>
      <c r="E2288" s="46">
        <v>300.0</v>
      </c>
      <c r="F2288" s="29"/>
      <c r="G2288" s="47" t="s">
        <v>10609</v>
      </c>
      <c r="H2288" s="21" t="b">
        <v>0</v>
      </c>
      <c r="I2288" s="16" t="b">
        <v>0</v>
      </c>
      <c r="J2288" s="16" t="b">
        <v>0</v>
      </c>
      <c r="K2288" s="22" t="b">
        <v>1</v>
      </c>
      <c r="L2288" s="17" t="b">
        <v>0</v>
      </c>
      <c r="M2288" s="18"/>
      <c r="N2288" s="37" t="s">
        <v>136</v>
      </c>
      <c r="O2288" s="38" t="s">
        <v>10610</v>
      </c>
      <c r="P2288" s="26" t="b">
        <v>0</v>
      </c>
      <c r="Q2288" s="27" t="b">
        <v>0</v>
      </c>
      <c r="R2288" s="28" t="b">
        <v>0</v>
      </c>
      <c r="X2288" s="39"/>
      <c r="AI2288" s="41"/>
      <c r="AJ2288" s="27" t="b">
        <v>0</v>
      </c>
      <c r="AK2288" s="27" t="b">
        <v>0</v>
      </c>
      <c r="AL2288" s="27" t="b">
        <v>0</v>
      </c>
      <c r="AM2288" s="27" t="b">
        <v>0</v>
      </c>
      <c r="AN2288" s="27" t="b">
        <v>0</v>
      </c>
      <c r="AO2288" s="28" t="b">
        <v>0</v>
      </c>
      <c r="AP2288" s="27" t="b">
        <v>0</v>
      </c>
      <c r="AQ2288" s="27" t="b">
        <v>0</v>
      </c>
      <c r="AR2288" s="27" t="b">
        <v>0</v>
      </c>
      <c r="AS2288" s="27" t="b">
        <v>0</v>
      </c>
      <c r="AT2288" s="27" t="b">
        <v>0</v>
      </c>
      <c r="AU2288" s="27" t="b">
        <v>0</v>
      </c>
      <c r="AV2288" s="27" t="b">
        <v>0</v>
      </c>
      <c r="AW2288" s="27" t="b">
        <v>0</v>
      </c>
      <c r="AX2288" s="27" t="b">
        <v>0</v>
      </c>
      <c r="AY2288" s="27" t="b">
        <v>0</v>
      </c>
      <c r="AZ2288" s="29"/>
    </row>
    <row r="2289">
      <c r="A2289" s="9" t="s">
        <v>10611</v>
      </c>
      <c r="B2289" s="42" t="s">
        <v>10612</v>
      </c>
      <c r="C2289" s="11"/>
      <c r="E2289" s="12">
        <v>5.0</v>
      </c>
      <c r="F2289" s="10"/>
      <c r="G2289" s="14" t="s">
        <v>10613</v>
      </c>
      <c r="H2289" s="15" t="b">
        <v>1</v>
      </c>
      <c r="I2289" s="16" t="b">
        <v>0</v>
      </c>
      <c r="J2289" s="16" t="b">
        <v>0</v>
      </c>
      <c r="K2289" s="16" t="b">
        <v>0</v>
      </c>
      <c r="L2289" s="17" t="b">
        <v>0</v>
      </c>
      <c r="M2289" s="18" t="s">
        <v>195</v>
      </c>
      <c r="N2289" s="19"/>
      <c r="O2289" s="20"/>
      <c r="P2289" s="21" t="b">
        <v>0</v>
      </c>
      <c r="Q2289" s="16" t="b">
        <v>0</v>
      </c>
      <c r="R2289" s="17" t="b">
        <v>0</v>
      </c>
      <c r="S2289" s="74"/>
      <c r="T2289" s="16"/>
      <c r="U2289" s="16"/>
      <c r="V2289" s="16"/>
      <c r="W2289" s="16"/>
      <c r="X2289" s="21"/>
      <c r="Y2289" s="16"/>
      <c r="Z2289" s="16"/>
      <c r="AA2289" s="16"/>
      <c r="AB2289" s="16"/>
      <c r="AC2289" s="16"/>
      <c r="AD2289" s="16"/>
      <c r="AE2289" s="16"/>
      <c r="AF2289" s="16"/>
      <c r="AG2289" s="16"/>
      <c r="AH2289" s="19"/>
      <c r="AI2289" s="25"/>
      <c r="AJ2289" s="27"/>
      <c r="AK2289" s="27"/>
      <c r="AL2289" s="27"/>
      <c r="AM2289" s="27"/>
      <c r="AN2289" s="27"/>
      <c r="AO2289" s="28"/>
      <c r="AP2289" s="27"/>
      <c r="AQ2289" s="27"/>
      <c r="AR2289" s="27"/>
      <c r="AS2289" s="27"/>
      <c r="AT2289" s="27"/>
      <c r="AU2289" s="27"/>
      <c r="AV2289" s="27"/>
      <c r="AW2289" s="27"/>
      <c r="AX2289" s="27"/>
      <c r="AY2289" s="27"/>
      <c r="AZ2289" s="29"/>
    </row>
    <row r="2290">
      <c r="A2290" s="45" t="s">
        <v>10614</v>
      </c>
      <c r="B2290" s="37"/>
      <c r="C2290" s="67"/>
      <c r="D2290" s="37" t="s">
        <v>10615</v>
      </c>
      <c r="E2290" s="46" t="s">
        <v>1349</v>
      </c>
      <c r="F2290" s="29"/>
      <c r="G2290" s="47" t="s">
        <v>10616</v>
      </c>
      <c r="H2290" s="21" t="b">
        <v>0</v>
      </c>
      <c r="I2290" s="16" t="b">
        <v>0</v>
      </c>
      <c r="J2290" s="22" t="b">
        <v>1</v>
      </c>
      <c r="K2290" s="16" t="b">
        <v>0</v>
      </c>
      <c r="L2290" s="17" t="b">
        <v>0</v>
      </c>
      <c r="M2290" s="18"/>
      <c r="O2290" s="40"/>
      <c r="P2290" s="26" t="b">
        <v>0</v>
      </c>
      <c r="Q2290" s="27" t="b">
        <v>0</v>
      </c>
      <c r="R2290" s="28" t="b">
        <v>0</v>
      </c>
      <c r="X2290" s="39"/>
      <c r="AI2290" s="41"/>
      <c r="AJ2290" s="27" t="b">
        <v>0</v>
      </c>
      <c r="AK2290" s="63" t="b">
        <v>1</v>
      </c>
      <c r="AL2290" s="63" t="b">
        <v>1</v>
      </c>
      <c r="AM2290" s="27" t="b">
        <v>0</v>
      </c>
      <c r="AN2290" s="27" t="b">
        <v>0</v>
      </c>
      <c r="AO2290" s="28" t="b">
        <v>0</v>
      </c>
      <c r="AP2290" s="27" t="b">
        <v>0</v>
      </c>
      <c r="AQ2290" s="27" t="b">
        <v>0</v>
      </c>
      <c r="AR2290" s="27" t="b">
        <v>0</v>
      </c>
      <c r="AS2290" s="27" t="b">
        <v>0</v>
      </c>
      <c r="AT2290" s="27" t="b">
        <v>0</v>
      </c>
      <c r="AU2290" s="27" t="b">
        <v>0</v>
      </c>
      <c r="AV2290" s="27" t="b">
        <v>0</v>
      </c>
      <c r="AW2290" s="27" t="b">
        <v>0</v>
      </c>
      <c r="AX2290" s="63" t="b">
        <v>1</v>
      </c>
      <c r="AY2290" s="27" t="b">
        <v>0</v>
      </c>
      <c r="AZ2290" s="29" t="s">
        <v>101</v>
      </c>
    </row>
    <row r="2291">
      <c r="A2291" s="45" t="s">
        <v>10617</v>
      </c>
      <c r="B2291" s="45" t="s">
        <v>10618</v>
      </c>
      <c r="C2291" s="59"/>
      <c r="D2291" s="19"/>
      <c r="E2291" s="34">
        <v>5.0</v>
      </c>
      <c r="F2291" s="45"/>
      <c r="G2291" s="57" t="s">
        <v>10619</v>
      </c>
      <c r="H2291" s="21" t="b">
        <v>0</v>
      </c>
      <c r="I2291" s="22" t="b">
        <v>1</v>
      </c>
      <c r="J2291" s="16" t="b">
        <v>0</v>
      </c>
      <c r="K2291" s="16" t="b">
        <v>0</v>
      </c>
      <c r="L2291" s="17" t="b">
        <v>0</v>
      </c>
      <c r="M2291" s="18"/>
      <c r="O2291" s="40"/>
      <c r="P2291" s="15" t="b">
        <v>1</v>
      </c>
      <c r="Q2291" s="16" t="b">
        <v>0</v>
      </c>
      <c r="R2291" s="17" t="b">
        <v>0</v>
      </c>
      <c r="S2291" s="75" t="b">
        <v>1</v>
      </c>
      <c r="T2291" s="22" t="b">
        <v>1</v>
      </c>
      <c r="U2291" s="16" t="b">
        <v>0</v>
      </c>
      <c r="V2291" s="16" t="b">
        <v>0</v>
      </c>
      <c r="W2291" s="16" t="b">
        <v>0</v>
      </c>
      <c r="X2291" s="21" t="b">
        <v>0</v>
      </c>
      <c r="Y2291" s="22" t="b">
        <v>1</v>
      </c>
      <c r="Z2291" s="16" t="b">
        <v>0</v>
      </c>
      <c r="AA2291" s="16" t="b">
        <v>0</v>
      </c>
      <c r="AB2291" s="16" t="b">
        <v>0</v>
      </c>
      <c r="AC2291" s="16" t="b">
        <v>0</v>
      </c>
      <c r="AD2291" s="16" t="b">
        <v>0</v>
      </c>
      <c r="AE2291" s="16" t="b">
        <v>0</v>
      </c>
      <c r="AF2291" s="16" t="b">
        <v>0</v>
      </c>
      <c r="AG2291" s="16" t="b">
        <v>0</v>
      </c>
      <c r="AH2291" s="19" t="s">
        <v>101</v>
      </c>
      <c r="AI2291" s="25" t="s">
        <v>568</v>
      </c>
      <c r="AO2291" s="40"/>
    </row>
    <row r="2292">
      <c r="A2292" s="9" t="s">
        <v>10620</v>
      </c>
      <c r="B2292" s="10"/>
      <c r="C2292" s="48" t="s">
        <v>10621</v>
      </c>
      <c r="E2292" s="12">
        <v>4.0</v>
      </c>
      <c r="F2292" s="13" t="s">
        <v>10622</v>
      </c>
      <c r="G2292" s="14" t="s">
        <v>10623</v>
      </c>
      <c r="H2292" s="15" t="b">
        <v>1</v>
      </c>
      <c r="I2292" s="16" t="b">
        <v>0</v>
      </c>
      <c r="J2292" s="16" t="b">
        <v>0</v>
      </c>
      <c r="K2292" s="16" t="b">
        <v>0</v>
      </c>
      <c r="L2292" s="17" t="b">
        <v>0</v>
      </c>
      <c r="M2292" s="18" t="s">
        <v>10624</v>
      </c>
      <c r="O2292" s="40"/>
      <c r="P2292" s="21" t="b">
        <v>0</v>
      </c>
      <c r="Q2292" s="22" t="b">
        <v>1</v>
      </c>
      <c r="R2292" s="17" t="b">
        <v>0</v>
      </c>
      <c r="X2292" s="39"/>
      <c r="AI2292" s="41"/>
      <c r="AO2292" s="40"/>
    </row>
    <row r="2293">
      <c r="A2293" s="30" t="s">
        <v>10625</v>
      </c>
      <c r="B2293" s="31" t="s">
        <v>10626</v>
      </c>
      <c r="C2293" s="32"/>
      <c r="D2293" s="33"/>
      <c r="E2293" s="34" t="s">
        <v>277</v>
      </c>
      <c r="F2293" s="35"/>
      <c r="G2293" s="36" t="s">
        <v>277</v>
      </c>
      <c r="H2293" s="21" t="b">
        <v>0</v>
      </c>
      <c r="I2293" s="16" t="b">
        <v>0</v>
      </c>
      <c r="J2293" s="16" t="b">
        <v>0</v>
      </c>
      <c r="K2293" s="16" t="b">
        <v>0</v>
      </c>
      <c r="L2293" s="23" t="b">
        <v>1</v>
      </c>
      <c r="M2293" s="18" t="s">
        <v>277</v>
      </c>
      <c r="N2293" s="37"/>
      <c r="O2293" s="38"/>
      <c r="P2293" s="15" t="b">
        <v>1</v>
      </c>
      <c r="Q2293" s="22" t="b">
        <v>1</v>
      </c>
      <c r="R2293" s="17" t="b">
        <v>0</v>
      </c>
      <c r="X2293" s="39"/>
      <c r="AI2293" s="41"/>
      <c r="AJ2293" s="27" t="b">
        <v>0</v>
      </c>
      <c r="AK2293" s="27" t="b">
        <v>0</v>
      </c>
      <c r="AL2293" s="27" t="b">
        <v>0</v>
      </c>
      <c r="AM2293" s="27" t="b">
        <v>0</v>
      </c>
      <c r="AN2293" s="27" t="b">
        <v>0</v>
      </c>
      <c r="AO2293" s="28" t="b">
        <v>0</v>
      </c>
      <c r="AP2293" s="27" t="b">
        <v>0</v>
      </c>
      <c r="AQ2293" s="27" t="b">
        <v>0</v>
      </c>
      <c r="AR2293" s="27" t="b">
        <v>0</v>
      </c>
      <c r="AS2293" s="27" t="b">
        <v>0</v>
      </c>
      <c r="AT2293" s="27" t="b">
        <v>0</v>
      </c>
      <c r="AU2293" s="27" t="b">
        <v>0</v>
      </c>
      <c r="AV2293" s="27" t="b">
        <v>0</v>
      </c>
      <c r="AW2293" s="27" t="b">
        <v>0</v>
      </c>
      <c r="AX2293" s="27" t="b">
        <v>0</v>
      </c>
      <c r="AY2293" s="27" t="b">
        <v>0</v>
      </c>
      <c r="AZ2293" s="29"/>
    </row>
    <row r="2294">
      <c r="A2294" s="30" t="s">
        <v>10627</v>
      </c>
      <c r="B2294" s="37"/>
      <c r="C2294" s="44" t="s">
        <v>10628</v>
      </c>
      <c r="D2294" s="54" t="s">
        <v>10629</v>
      </c>
      <c r="E2294" s="34">
        <v>1000.0</v>
      </c>
      <c r="F2294" s="35"/>
      <c r="G2294" s="36" t="s">
        <v>10630</v>
      </c>
      <c r="H2294" s="21" t="b">
        <v>0</v>
      </c>
      <c r="I2294" s="16" t="b">
        <v>0</v>
      </c>
      <c r="J2294" s="16" t="b">
        <v>0</v>
      </c>
      <c r="K2294" s="16" t="b">
        <v>0</v>
      </c>
      <c r="L2294" s="23" t="b">
        <v>1</v>
      </c>
      <c r="M2294" s="18" t="s">
        <v>10631</v>
      </c>
      <c r="N2294" s="37"/>
      <c r="O2294" s="38"/>
      <c r="P2294" s="21" t="b">
        <v>0</v>
      </c>
      <c r="Q2294" s="16" t="b">
        <v>0</v>
      </c>
      <c r="R2294" s="23" t="b">
        <v>1</v>
      </c>
      <c r="X2294" s="39"/>
      <c r="AI2294" s="41"/>
      <c r="AJ2294" s="27" t="b">
        <v>0</v>
      </c>
      <c r="AK2294" s="27" t="b">
        <v>0</v>
      </c>
      <c r="AL2294" s="27" t="b">
        <v>0</v>
      </c>
      <c r="AM2294" s="27" t="b">
        <v>0</v>
      </c>
      <c r="AN2294" s="27" t="b">
        <v>0</v>
      </c>
      <c r="AO2294" s="28" t="b">
        <v>0</v>
      </c>
      <c r="AP2294" s="27" t="b">
        <v>0</v>
      </c>
      <c r="AQ2294" s="27" t="b">
        <v>0</v>
      </c>
      <c r="AR2294" s="27" t="b">
        <v>0</v>
      </c>
      <c r="AS2294" s="27" t="b">
        <v>0</v>
      </c>
      <c r="AT2294" s="27" t="b">
        <v>0</v>
      </c>
      <c r="AU2294" s="27" t="b">
        <v>0</v>
      </c>
      <c r="AV2294" s="27" t="b">
        <v>0</v>
      </c>
      <c r="AW2294" s="27" t="b">
        <v>0</v>
      </c>
      <c r="AX2294" s="27" t="b">
        <v>0</v>
      </c>
      <c r="AY2294" s="27" t="b">
        <v>0</v>
      </c>
      <c r="AZ2294" s="29"/>
    </row>
    <row r="2295">
      <c r="A2295" s="9" t="s">
        <v>10632</v>
      </c>
      <c r="B2295" s="42" t="s">
        <v>10633</v>
      </c>
      <c r="C2295" s="48" t="s">
        <v>10634</v>
      </c>
      <c r="E2295" s="12">
        <v>450.0</v>
      </c>
      <c r="F2295" s="13" t="s">
        <v>10635</v>
      </c>
      <c r="G2295" s="14" t="s">
        <v>10636</v>
      </c>
      <c r="H2295" s="15" t="b">
        <v>1</v>
      </c>
      <c r="I2295" s="16" t="b">
        <v>0</v>
      </c>
      <c r="J2295" s="16" t="b">
        <v>0</v>
      </c>
      <c r="K2295" s="16" t="b">
        <v>0</v>
      </c>
      <c r="L2295" s="17" t="b">
        <v>0</v>
      </c>
      <c r="M2295" s="18" t="s">
        <v>10637</v>
      </c>
      <c r="O2295" s="40"/>
      <c r="P2295" s="21" t="b">
        <v>0</v>
      </c>
      <c r="Q2295" s="16" t="b">
        <v>0</v>
      </c>
      <c r="R2295" s="23" t="b">
        <v>1</v>
      </c>
      <c r="X2295" s="39"/>
      <c r="AI2295" s="41"/>
      <c r="AO2295" s="40"/>
    </row>
    <row r="2296">
      <c r="A2296" s="30" t="s">
        <v>10638</v>
      </c>
      <c r="B2296" s="31" t="s">
        <v>10639</v>
      </c>
      <c r="C2296" s="32"/>
      <c r="D2296" s="54" t="s">
        <v>10640</v>
      </c>
      <c r="E2296" s="34">
        <v>140.0</v>
      </c>
      <c r="F2296" s="35" t="s">
        <v>10641</v>
      </c>
      <c r="G2296" s="36" t="s">
        <v>10642</v>
      </c>
      <c r="H2296" s="21" t="b">
        <v>0</v>
      </c>
      <c r="I2296" s="16" t="b">
        <v>0</v>
      </c>
      <c r="J2296" s="16" t="b">
        <v>0</v>
      </c>
      <c r="K2296" s="16" t="b">
        <v>0</v>
      </c>
      <c r="L2296" s="23" t="b">
        <v>1</v>
      </c>
      <c r="M2296" s="18" t="s">
        <v>10643</v>
      </c>
      <c r="N2296" s="37"/>
      <c r="O2296" s="38"/>
      <c r="P2296" s="15" t="b">
        <v>1</v>
      </c>
      <c r="Q2296" s="22" t="b">
        <v>1</v>
      </c>
      <c r="R2296" s="23" t="b">
        <v>1</v>
      </c>
      <c r="X2296" s="39"/>
      <c r="AI2296" s="41"/>
      <c r="AJ2296" s="27" t="b">
        <v>0</v>
      </c>
      <c r="AK2296" s="27" t="b">
        <v>0</v>
      </c>
      <c r="AL2296" s="27" t="b">
        <v>0</v>
      </c>
      <c r="AM2296" s="27" t="b">
        <v>0</v>
      </c>
      <c r="AN2296" s="27" t="b">
        <v>0</v>
      </c>
      <c r="AO2296" s="28" t="b">
        <v>0</v>
      </c>
      <c r="AP2296" s="27" t="b">
        <v>0</v>
      </c>
      <c r="AQ2296" s="27" t="b">
        <v>0</v>
      </c>
      <c r="AR2296" s="27" t="b">
        <v>0</v>
      </c>
      <c r="AS2296" s="27" t="b">
        <v>0</v>
      </c>
      <c r="AT2296" s="27" t="b">
        <v>0</v>
      </c>
      <c r="AU2296" s="27" t="b">
        <v>0</v>
      </c>
      <c r="AV2296" s="27" t="b">
        <v>0</v>
      </c>
      <c r="AW2296" s="27" t="b">
        <v>0</v>
      </c>
      <c r="AX2296" s="27" t="b">
        <v>0</v>
      </c>
      <c r="AY2296" s="27" t="b">
        <v>0</v>
      </c>
      <c r="AZ2296" s="29"/>
    </row>
    <row r="2297">
      <c r="A2297" s="45" t="s">
        <v>10644</v>
      </c>
      <c r="B2297" s="37" t="s">
        <v>10645</v>
      </c>
      <c r="C2297" s="67"/>
      <c r="D2297" s="37" t="s">
        <v>10646</v>
      </c>
      <c r="E2297" s="62"/>
      <c r="F2297" s="29"/>
      <c r="G2297" s="47" t="s">
        <v>10647</v>
      </c>
      <c r="H2297" s="21" t="b">
        <v>0</v>
      </c>
      <c r="I2297" s="16" t="b">
        <v>0</v>
      </c>
      <c r="J2297" s="22" t="b">
        <v>1</v>
      </c>
      <c r="K2297" s="16" t="b">
        <v>0</v>
      </c>
      <c r="L2297" s="17" t="b">
        <v>0</v>
      </c>
      <c r="M2297" s="18"/>
      <c r="O2297" s="40"/>
      <c r="P2297" s="26" t="b">
        <v>0</v>
      </c>
      <c r="Q2297" s="27" t="b">
        <v>0</v>
      </c>
      <c r="R2297" s="64" t="b">
        <v>1</v>
      </c>
      <c r="X2297" s="39"/>
      <c r="AI2297" s="41"/>
      <c r="AJ2297" s="27" t="b">
        <v>0</v>
      </c>
      <c r="AK2297" s="63" t="b">
        <v>1</v>
      </c>
      <c r="AL2297" s="63" t="b">
        <v>1</v>
      </c>
      <c r="AM2297" s="27" t="b">
        <v>0</v>
      </c>
      <c r="AN2297" s="27" t="b">
        <v>0</v>
      </c>
      <c r="AO2297" s="28" t="b">
        <v>0</v>
      </c>
      <c r="AP2297" s="27" t="b">
        <v>0</v>
      </c>
      <c r="AQ2297" s="27" t="b">
        <v>0</v>
      </c>
      <c r="AR2297" s="27" t="b">
        <v>0</v>
      </c>
      <c r="AS2297" s="27" t="b">
        <v>0</v>
      </c>
      <c r="AT2297" s="27" t="b">
        <v>0</v>
      </c>
      <c r="AU2297" s="27" t="b">
        <v>0</v>
      </c>
      <c r="AV2297" s="27" t="b">
        <v>0</v>
      </c>
      <c r="AW2297" s="27" t="b">
        <v>0</v>
      </c>
      <c r="AX2297" s="27" t="b">
        <v>0</v>
      </c>
      <c r="AY2297" s="63" t="b">
        <v>1</v>
      </c>
      <c r="AZ2297" s="29" t="s">
        <v>101</v>
      </c>
    </row>
    <row r="2298">
      <c r="A2298" s="9" t="s">
        <v>10648</v>
      </c>
      <c r="B2298" s="10"/>
      <c r="C2298" s="48" t="s">
        <v>10649</v>
      </c>
      <c r="E2298" s="12">
        <v>10.0</v>
      </c>
      <c r="F2298" s="13" t="s">
        <v>10650</v>
      </c>
      <c r="G2298" s="14" t="s">
        <v>10651</v>
      </c>
      <c r="H2298" s="15" t="b">
        <v>1</v>
      </c>
      <c r="I2298" s="16" t="b">
        <v>0</v>
      </c>
      <c r="J2298" s="16" t="b">
        <v>0</v>
      </c>
      <c r="K2298" s="16" t="b">
        <v>0</v>
      </c>
      <c r="L2298" s="17" t="b">
        <v>0</v>
      </c>
      <c r="M2298" s="18" t="s">
        <v>10652</v>
      </c>
      <c r="O2298" s="40"/>
      <c r="P2298" s="15" t="b">
        <v>1</v>
      </c>
      <c r="Q2298" s="16" t="b">
        <v>0</v>
      </c>
      <c r="R2298" s="23" t="b">
        <v>1</v>
      </c>
      <c r="X2298" s="39"/>
      <c r="AI2298" s="41"/>
      <c r="AO2298" s="40"/>
    </row>
    <row r="2299">
      <c r="A2299" s="45" t="s">
        <v>10653</v>
      </c>
      <c r="B2299" s="37" t="s">
        <v>10654</v>
      </c>
      <c r="C2299" s="32" t="s">
        <v>10655</v>
      </c>
      <c r="D2299" s="33" t="s">
        <v>10656</v>
      </c>
      <c r="E2299" s="46">
        <v>5.0</v>
      </c>
      <c r="F2299" s="58" t="s">
        <v>10657</v>
      </c>
      <c r="G2299" s="47" t="s">
        <v>10658</v>
      </c>
      <c r="H2299" s="21" t="b">
        <v>0</v>
      </c>
      <c r="I2299" s="16" t="b">
        <v>0</v>
      </c>
      <c r="J2299" s="16" t="b">
        <v>0</v>
      </c>
      <c r="K2299" s="22" t="b">
        <v>1</v>
      </c>
      <c r="L2299" s="17" t="b">
        <v>0</v>
      </c>
      <c r="M2299" s="18"/>
      <c r="N2299" s="37" t="s">
        <v>5824</v>
      </c>
      <c r="O2299" s="38" t="s">
        <v>10659</v>
      </c>
      <c r="P2299" s="26" t="b">
        <v>0</v>
      </c>
      <c r="Q2299" s="27" t="b">
        <v>0</v>
      </c>
      <c r="R2299" s="28" t="b">
        <v>0</v>
      </c>
      <c r="X2299" s="39"/>
      <c r="AI2299" s="41"/>
      <c r="AJ2299" s="27" t="b">
        <v>0</v>
      </c>
      <c r="AK2299" s="27" t="b">
        <v>0</v>
      </c>
      <c r="AL2299" s="27" t="b">
        <v>0</v>
      </c>
      <c r="AM2299" s="27" t="b">
        <v>0</v>
      </c>
      <c r="AN2299" s="27" t="b">
        <v>0</v>
      </c>
      <c r="AO2299" s="28" t="b">
        <v>0</v>
      </c>
      <c r="AP2299" s="27" t="b">
        <v>0</v>
      </c>
      <c r="AQ2299" s="27" t="b">
        <v>0</v>
      </c>
      <c r="AR2299" s="27" t="b">
        <v>0</v>
      </c>
      <c r="AS2299" s="27" t="b">
        <v>0</v>
      </c>
      <c r="AT2299" s="27" t="b">
        <v>0</v>
      </c>
      <c r="AU2299" s="27" t="b">
        <v>0</v>
      </c>
      <c r="AV2299" s="27" t="b">
        <v>0</v>
      </c>
      <c r="AW2299" s="27" t="b">
        <v>0</v>
      </c>
      <c r="AX2299" s="27" t="b">
        <v>0</v>
      </c>
      <c r="AY2299" s="27" t="b">
        <v>0</v>
      </c>
      <c r="AZ2299" s="29"/>
    </row>
    <row r="2300">
      <c r="A2300" s="9" t="s">
        <v>10660</v>
      </c>
      <c r="B2300" s="10"/>
      <c r="C2300" s="11"/>
      <c r="E2300" s="12">
        <v>40000.0</v>
      </c>
      <c r="F2300" s="10"/>
      <c r="G2300" s="14" t="s">
        <v>10661</v>
      </c>
      <c r="H2300" s="15" t="b">
        <v>1</v>
      </c>
      <c r="I2300" s="16" t="b">
        <v>0</v>
      </c>
      <c r="J2300" s="16" t="b">
        <v>0</v>
      </c>
      <c r="K2300" s="16" t="b">
        <v>0</v>
      </c>
      <c r="L2300" s="17" t="b">
        <v>0</v>
      </c>
      <c r="M2300" s="18" t="s">
        <v>10662</v>
      </c>
      <c r="O2300" s="40"/>
      <c r="P2300" s="21" t="b">
        <v>0</v>
      </c>
      <c r="Q2300" s="16" t="b">
        <v>0</v>
      </c>
      <c r="R2300" s="17" t="b">
        <v>0</v>
      </c>
      <c r="X2300" s="39"/>
      <c r="AI2300" s="41"/>
      <c r="AO2300" s="40"/>
    </row>
    <row r="2301">
      <c r="A2301" s="45" t="s">
        <v>10663</v>
      </c>
      <c r="B2301" s="45" t="s">
        <v>10664</v>
      </c>
      <c r="C2301" s="55" t="s">
        <v>10665</v>
      </c>
      <c r="D2301" s="19"/>
      <c r="E2301" s="34">
        <v>2.0</v>
      </c>
      <c r="F2301" s="45"/>
      <c r="G2301" s="57" t="s">
        <v>10666</v>
      </c>
      <c r="H2301" s="21" t="b">
        <v>0</v>
      </c>
      <c r="I2301" s="22" t="b">
        <v>1</v>
      </c>
      <c r="J2301" s="16" t="b">
        <v>0</v>
      </c>
      <c r="K2301" s="16" t="b">
        <v>0</v>
      </c>
      <c r="L2301" s="17" t="b">
        <v>0</v>
      </c>
      <c r="M2301" s="18"/>
      <c r="O2301" s="40"/>
      <c r="P2301" s="21" t="b">
        <v>0</v>
      </c>
      <c r="Q2301" s="16" t="b">
        <v>0</v>
      </c>
      <c r="R2301" s="23" t="b">
        <v>1</v>
      </c>
      <c r="S2301" s="74" t="b">
        <v>0</v>
      </c>
      <c r="T2301" s="22" t="b">
        <v>1</v>
      </c>
      <c r="U2301" s="16" t="b">
        <v>0</v>
      </c>
      <c r="V2301" s="16" t="b">
        <v>0</v>
      </c>
      <c r="W2301" s="16" t="b">
        <v>0</v>
      </c>
      <c r="X2301" s="21" t="b">
        <v>0</v>
      </c>
      <c r="Y2301" s="22" t="b">
        <v>1</v>
      </c>
      <c r="Z2301" s="16" t="b">
        <v>0</v>
      </c>
      <c r="AA2301" s="22" t="b">
        <v>1</v>
      </c>
      <c r="AB2301" s="16" t="b">
        <v>0</v>
      </c>
      <c r="AC2301" s="16" t="b">
        <v>0</v>
      </c>
      <c r="AD2301" s="16" t="b">
        <v>0</v>
      </c>
      <c r="AE2301" s="16" t="b">
        <v>0</v>
      </c>
      <c r="AF2301" s="16" t="b">
        <v>0</v>
      </c>
      <c r="AG2301" s="22" t="b">
        <v>1</v>
      </c>
      <c r="AH2301" s="19" t="s">
        <v>101</v>
      </c>
      <c r="AI2301" s="25" t="s">
        <v>10667</v>
      </c>
      <c r="AO2301" s="40"/>
    </row>
    <row r="2302">
      <c r="A2302" s="30" t="s">
        <v>10668</v>
      </c>
      <c r="B2302" s="31" t="s">
        <v>10669</v>
      </c>
      <c r="C2302" s="44" t="s">
        <v>10670</v>
      </c>
      <c r="D2302" s="54" t="s">
        <v>10671</v>
      </c>
      <c r="E2302" s="34">
        <v>1.0</v>
      </c>
      <c r="F2302" s="35"/>
      <c r="G2302" s="36" t="s">
        <v>10672</v>
      </c>
      <c r="H2302" s="21" t="b">
        <v>0</v>
      </c>
      <c r="I2302" s="16" t="b">
        <v>0</v>
      </c>
      <c r="J2302" s="16" t="b">
        <v>0</v>
      </c>
      <c r="K2302" s="16" t="b">
        <v>0</v>
      </c>
      <c r="L2302" s="23" t="b">
        <v>1</v>
      </c>
      <c r="M2302" s="18" t="s">
        <v>10673</v>
      </c>
      <c r="N2302" s="37"/>
      <c r="O2302" s="38"/>
      <c r="P2302" s="21" t="b">
        <v>0</v>
      </c>
      <c r="Q2302" s="16" t="b">
        <v>0</v>
      </c>
      <c r="R2302" s="23" t="b">
        <v>1</v>
      </c>
      <c r="X2302" s="39"/>
      <c r="AI2302" s="41"/>
      <c r="AJ2302" s="27" t="b">
        <v>0</v>
      </c>
      <c r="AK2302" s="27" t="b">
        <v>0</v>
      </c>
      <c r="AL2302" s="27" t="b">
        <v>0</v>
      </c>
      <c r="AM2302" s="27" t="b">
        <v>0</v>
      </c>
      <c r="AN2302" s="27" t="b">
        <v>0</v>
      </c>
      <c r="AO2302" s="28" t="b">
        <v>0</v>
      </c>
      <c r="AP2302" s="27" t="b">
        <v>0</v>
      </c>
      <c r="AQ2302" s="27" t="b">
        <v>0</v>
      </c>
      <c r="AR2302" s="27" t="b">
        <v>0</v>
      </c>
      <c r="AS2302" s="27" t="b">
        <v>0</v>
      </c>
      <c r="AT2302" s="27" t="b">
        <v>0</v>
      </c>
      <c r="AU2302" s="27" t="b">
        <v>0</v>
      </c>
      <c r="AV2302" s="27" t="b">
        <v>0</v>
      </c>
      <c r="AW2302" s="27" t="b">
        <v>0</v>
      </c>
      <c r="AX2302" s="27" t="b">
        <v>0</v>
      </c>
      <c r="AY2302" s="27" t="b">
        <v>0</v>
      </c>
      <c r="AZ2302" s="29"/>
    </row>
    <row r="2303">
      <c r="A2303" s="45" t="s">
        <v>10674</v>
      </c>
      <c r="B2303" s="37" t="s">
        <v>10675</v>
      </c>
      <c r="C2303" s="32">
        <v>9.18435714019E11</v>
      </c>
      <c r="D2303" s="33" t="s">
        <v>10676</v>
      </c>
      <c r="E2303" s="62"/>
      <c r="F2303" s="29"/>
      <c r="G2303" s="47" t="s">
        <v>10677</v>
      </c>
      <c r="H2303" s="21" t="b">
        <v>0</v>
      </c>
      <c r="I2303" s="16" t="b">
        <v>0</v>
      </c>
      <c r="J2303" s="16" t="b">
        <v>0</v>
      </c>
      <c r="K2303" s="22" t="b">
        <v>1</v>
      </c>
      <c r="L2303" s="17" t="b">
        <v>0</v>
      </c>
      <c r="M2303" s="18"/>
      <c r="N2303" s="37" t="s">
        <v>10678</v>
      </c>
      <c r="O2303" s="38" t="s">
        <v>10679</v>
      </c>
      <c r="P2303" s="26" t="b">
        <v>0</v>
      </c>
      <c r="Q2303" s="27" t="b">
        <v>0</v>
      </c>
      <c r="R2303" s="28" t="b">
        <v>0</v>
      </c>
      <c r="X2303" s="39"/>
      <c r="AI2303" s="41"/>
      <c r="AJ2303" s="27" t="b">
        <v>0</v>
      </c>
      <c r="AK2303" s="27" t="b">
        <v>0</v>
      </c>
      <c r="AL2303" s="27" t="b">
        <v>0</v>
      </c>
      <c r="AM2303" s="27" t="b">
        <v>0</v>
      </c>
      <c r="AN2303" s="27" t="b">
        <v>0</v>
      </c>
      <c r="AO2303" s="28" t="b">
        <v>0</v>
      </c>
      <c r="AP2303" s="27" t="b">
        <v>0</v>
      </c>
      <c r="AQ2303" s="27" t="b">
        <v>0</v>
      </c>
      <c r="AR2303" s="27" t="b">
        <v>0</v>
      </c>
      <c r="AS2303" s="27" t="b">
        <v>0</v>
      </c>
      <c r="AT2303" s="27" t="b">
        <v>0</v>
      </c>
      <c r="AU2303" s="27" t="b">
        <v>0</v>
      </c>
      <c r="AV2303" s="27" t="b">
        <v>0</v>
      </c>
      <c r="AW2303" s="27" t="b">
        <v>0</v>
      </c>
      <c r="AX2303" s="27" t="b">
        <v>0</v>
      </c>
      <c r="AY2303" s="27" t="b">
        <v>0</v>
      </c>
      <c r="AZ2303" s="29"/>
    </row>
    <row r="2304">
      <c r="A2304" s="30" t="s">
        <v>10680</v>
      </c>
      <c r="B2304" s="31" t="s">
        <v>10681</v>
      </c>
      <c r="C2304" s="32"/>
      <c r="D2304" s="33"/>
      <c r="E2304" s="34">
        <v>15.0</v>
      </c>
      <c r="F2304" s="35"/>
      <c r="G2304" s="36" t="s">
        <v>10682</v>
      </c>
      <c r="H2304" s="21" t="b">
        <v>0</v>
      </c>
      <c r="I2304" s="16" t="b">
        <v>0</v>
      </c>
      <c r="J2304" s="16" t="b">
        <v>0</v>
      </c>
      <c r="K2304" s="16" t="b">
        <v>0</v>
      </c>
      <c r="L2304" s="23" t="b">
        <v>1</v>
      </c>
      <c r="M2304" s="18" t="s">
        <v>10683</v>
      </c>
      <c r="N2304" s="37"/>
      <c r="O2304" s="38"/>
      <c r="P2304" s="21" t="b">
        <v>0</v>
      </c>
      <c r="Q2304" s="22" t="b">
        <v>1</v>
      </c>
      <c r="R2304" s="17" t="b">
        <v>0</v>
      </c>
      <c r="X2304" s="39"/>
      <c r="AI2304" s="41"/>
      <c r="AJ2304" s="27" t="b">
        <v>0</v>
      </c>
      <c r="AK2304" s="27" t="b">
        <v>0</v>
      </c>
      <c r="AL2304" s="27" t="b">
        <v>0</v>
      </c>
      <c r="AM2304" s="27" t="b">
        <v>0</v>
      </c>
      <c r="AN2304" s="27" t="b">
        <v>0</v>
      </c>
      <c r="AO2304" s="28" t="b">
        <v>0</v>
      </c>
      <c r="AP2304" s="27" t="b">
        <v>0</v>
      </c>
      <c r="AQ2304" s="27" t="b">
        <v>0</v>
      </c>
      <c r="AR2304" s="27" t="b">
        <v>0</v>
      </c>
      <c r="AS2304" s="27" t="b">
        <v>0</v>
      </c>
      <c r="AT2304" s="27" t="b">
        <v>0</v>
      </c>
      <c r="AU2304" s="27" t="b">
        <v>0</v>
      </c>
      <c r="AV2304" s="27" t="b">
        <v>0</v>
      </c>
      <c r="AW2304" s="27" t="b">
        <v>0</v>
      </c>
      <c r="AX2304" s="27" t="b">
        <v>0</v>
      </c>
      <c r="AY2304" s="27" t="b">
        <v>0</v>
      </c>
      <c r="AZ2304" s="29"/>
    </row>
    <row r="2305">
      <c r="A2305" s="45" t="s">
        <v>10684</v>
      </c>
      <c r="B2305" s="37" t="s">
        <v>10685</v>
      </c>
      <c r="C2305" s="32" t="s">
        <v>10686</v>
      </c>
      <c r="D2305" s="29"/>
      <c r="E2305" s="46">
        <v>12.0</v>
      </c>
      <c r="F2305" s="33" t="s">
        <v>10687</v>
      </c>
      <c r="G2305" s="47" t="s">
        <v>10688</v>
      </c>
      <c r="H2305" s="21" t="b">
        <v>0</v>
      </c>
      <c r="I2305" s="16" t="b">
        <v>0</v>
      </c>
      <c r="J2305" s="22" t="b">
        <v>1</v>
      </c>
      <c r="K2305" s="16" t="b">
        <v>0</v>
      </c>
      <c r="L2305" s="17" t="b">
        <v>0</v>
      </c>
      <c r="M2305" s="18"/>
      <c r="O2305" s="40"/>
      <c r="P2305" s="26" t="b">
        <v>0</v>
      </c>
      <c r="Q2305" s="27" t="b">
        <v>0</v>
      </c>
      <c r="R2305" s="28" t="b">
        <v>0</v>
      </c>
      <c r="X2305" s="39"/>
      <c r="AI2305" s="41"/>
      <c r="AJ2305" s="27" t="b">
        <v>0</v>
      </c>
      <c r="AK2305" s="63" t="b">
        <v>1</v>
      </c>
      <c r="AL2305" s="63" t="b">
        <v>1</v>
      </c>
      <c r="AM2305" s="27" t="b">
        <v>0</v>
      </c>
      <c r="AN2305" s="27" t="b">
        <v>0</v>
      </c>
      <c r="AO2305" s="28" t="b">
        <v>0</v>
      </c>
      <c r="AP2305" s="27" t="b">
        <v>0</v>
      </c>
      <c r="AQ2305" s="63" t="b">
        <v>1</v>
      </c>
      <c r="AR2305" s="27" t="b">
        <v>0</v>
      </c>
      <c r="AS2305" s="27" t="b">
        <v>0</v>
      </c>
      <c r="AT2305" s="27" t="b">
        <v>0</v>
      </c>
      <c r="AU2305" s="27" t="b">
        <v>0</v>
      </c>
      <c r="AV2305" s="27" t="b">
        <v>0</v>
      </c>
      <c r="AW2305" s="27" t="b">
        <v>0</v>
      </c>
      <c r="AX2305" s="27" t="b">
        <v>0</v>
      </c>
      <c r="AY2305" s="27" t="b">
        <v>0</v>
      </c>
      <c r="AZ2305" s="29" t="s">
        <v>101</v>
      </c>
    </row>
    <row r="2306">
      <c r="A2306" s="30" t="s">
        <v>10689</v>
      </c>
      <c r="B2306" s="31" t="s">
        <v>10690</v>
      </c>
      <c r="C2306" s="32"/>
      <c r="D2306" s="33"/>
      <c r="E2306" s="60"/>
      <c r="F2306" s="35"/>
      <c r="G2306" s="36" t="s">
        <v>10691</v>
      </c>
      <c r="H2306" s="21" t="b">
        <v>0</v>
      </c>
      <c r="I2306" s="16" t="b">
        <v>0</v>
      </c>
      <c r="J2306" s="16" t="b">
        <v>0</v>
      </c>
      <c r="K2306" s="16" t="b">
        <v>0</v>
      </c>
      <c r="L2306" s="23" t="b">
        <v>1</v>
      </c>
      <c r="M2306" s="18" t="s">
        <v>10692</v>
      </c>
      <c r="N2306" s="37"/>
      <c r="O2306" s="38"/>
      <c r="P2306" s="21" t="b">
        <v>0</v>
      </c>
      <c r="Q2306" s="22" t="b">
        <v>1</v>
      </c>
      <c r="R2306" s="17" t="b">
        <v>0</v>
      </c>
      <c r="X2306" s="39"/>
      <c r="AI2306" s="41"/>
      <c r="AJ2306" s="27" t="b">
        <v>0</v>
      </c>
      <c r="AK2306" s="27" t="b">
        <v>0</v>
      </c>
      <c r="AL2306" s="27" t="b">
        <v>0</v>
      </c>
      <c r="AM2306" s="27" t="b">
        <v>0</v>
      </c>
      <c r="AN2306" s="27" t="b">
        <v>0</v>
      </c>
      <c r="AO2306" s="28" t="b">
        <v>0</v>
      </c>
      <c r="AP2306" s="27" t="b">
        <v>0</v>
      </c>
      <c r="AQ2306" s="27" t="b">
        <v>0</v>
      </c>
      <c r="AR2306" s="27" t="b">
        <v>0</v>
      </c>
      <c r="AS2306" s="27" t="b">
        <v>0</v>
      </c>
      <c r="AT2306" s="27" t="b">
        <v>0</v>
      </c>
      <c r="AU2306" s="27" t="b">
        <v>0</v>
      </c>
      <c r="AV2306" s="27" t="b">
        <v>0</v>
      </c>
      <c r="AW2306" s="27" t="b">
        <v>0</v>
      </c>
      <c r="AX2306" s="27" t="b">
        <v>0</v>
      </c>
      <c r="AY2306" s="27" t="b">
        <v>0</v>
      </c>
      <c r="AZ2306" s="29"/>
    </row>
    <row r="2307">
      <c r="A2307" s="30" t="s">
        <v>10693</v>
      </c>
      <c r="B2307" s="31" t="s">
        <v>10694</v>
      </c>
      <c r="C2307" s="44" t="s">
        <v>10695</v>
      </c>
      <c r="D2307" s="33"/>
      <c r="E2307" s="34">
        <v>50.0</v>
      </c>
      <c r="F2307" s="35" t="s">
        <v>10696</v>
      </c>
      <c r="G2307" s="36" t="s">
        <v>10697</v>
      </c>
      <c r="H2307" s="21" t="b">
        <v>0</v>
      </c>
      <c r="I2307" s="16" t="b">
        <v>0</v>
      </c>
      <c r="J2307" s="16" t="b">
        <v>0</v>
      </c>
      <c r="K2307" s="16" t="b">
        <v>0</v>
      </c>
      <c r="L2307" s="23" t="b">
        <v>1</v>
      </c>
      <c r="M2307" s="18" t="s">
        <v>270</v>
      </c>
      <c r="N2307" s="37"/>
      <c r="O2307" s="38"/>
      <c r="P2307" s="21" t="b">
        <v>0</v>
      </c>
      <c r="Q2307" s="16" t="b">
        <v>0</v>
      </c>
      <c r="R2307" s="23" t="b">
        <v>1</v>
      </c>
      <c r="X2307" s="39"/>
      <c r="AI2307" s="41"/>
      <c r="AJ2307" s="27" t="b">
        <v>0</v>
      </c>
      <c r="AK2307" s="27" t="b">
        <v>0</v>
      </c>
      <c r="AL2307" s="27" t="b">
        <v>0</v>
      </c>
      <c r="AM2307" s="27" t="b">
        <v>0</v>
      </c>
      <c r="AN2307" s="27" t="b">
        <v>0</v>
      </c>
      <c r="AO2307" s="28" t="b">
        <v>0</v>
      </c>
      <c r="AP2307" s="27" t="b">
        <v>0</v>
      </c>
      <c r="AQ2307" s="27" t="b">
        <v>0</v>
      </c>
      <c r="AR2307" s="27" t="b">
        <v>0</v>
      </c>
      <c r="AS2307" s="27" t="b">
        <v>0</v>
      </c>
      <c r="AT2307" s="27" t="b">
        <v>0</v>
      </c>
      <c r="AU2307" s="27" t="b">
        <v>0</v>
      </c>
      <c r="AV2307" s="27" t="b">
        <v>0</v>
      </c>
      <c r="AW2307" s="27" t="b">
        <v>0</v>
      </c>
      <c r="AX2307" s="27" t="b">
        <v>0</v>
      </c>
      <c r="AY2307" s="27" t="b">
        <v>0</v>
      </c>
      <c r="AZ2307" s="29"/>
    </row>
    <row r="2308">
      <c r="A2308" s="30" t="s">
        <v>10698</v>
      </c>
      <c r="B2308" s="31" t="s">
        <v>10699</v>
      </c>
      <c r="C2308" s="44" t="s">
        <v>10700</v>
      </c>
      <c r="D2308" s="54" t="s">
        <v>10701</v>
      </c>
      <c r="E2308" s="60"/>
      <c r="F2308" s="35"/>
      <c r="G2308" s="36" t="s">
        <v>10702</v>
      </c>
      <c r="H2308" s="21" t="b">
        <v>0</v>
      </c>
      <c r="I2308" s="16" t="b">
        <v>0</v>
      </c>
      <c r="J2308" s="16" t="b">
        <v>0</v>
      </c>
      <c r="K2308" s="16" t="b">
        <v>0</v>
      </c>
      <c r="L2308" s="23" t="b">
        <v>1</v>
      </c>
      <c r="M2308" s="18" t="s">
        <v>10703</v>
      </c>
      <c r="N2308" s="37"/>
      <c r="O2308" s="38"/>
      <c r="P2308" s="21" t="b">
        <v>0</v>
      </c>
      <c r="Q2308" s="16" t="b">
        <v>0</v>
      </c>
      <c r="R2308" s="23" t="b">
        <v>1</v>
      </c>
      <c r="X2308" s="39"/>
      <c r="AI2308" s="41"/>
      <c r="AJ2308" s="27" t="b">
        <v>0</v>
      </c>
      <c r="AK2308" s="27" t="b">
        <v>0</v>
      </c>
      <c r="AL2308" s="27" t="b">
        <v>0</v>
      </c>
      <c r="AM2308" s="27" t="b">
        <v>0</v>
      </c>
      <c r="AN2308" s="27" t="b">
        <v>0</v>
      </c>
      <c r="AO2308" s="28" t="b">
        <v>0</v>
      </c>
      <c r="AP2308" s="27" t="b">
        <v>0</v>
      </c>
      <c r="AQ2308" s="27" t="b">
        <v>0</v>
      </c>
      <c r="AR2308" s="27" t="b">
        <v>0</v>
      </c>
      <c r="AS2308" s="27" t="b">
        <v>0</v>
      </c>
      <c r="AT2308" s="27" t="b">
        <v>0</v>
      </c>
      <c r="AU2308" s="27" t="b">
        <v>0</v>
      </c>
      <c r="AV2308" s="27" t="b">
        <v>0</v>
      </c>
      <c r="AW2308" s="27" t="b">
        <v>0</v>
      </c>
      <c r="AX2308" s="27" t="b">
        <v>0</v>
      </c>
      <c r="AY2308" s="27" t="b">
        <v>0</v>
      </c>
      <c r="AZ2308" s="29"/>
    </row>
    <row r="2309">
      <c r="A2309" s="9" t="s">
        <v>10704</v>
      </c>
      <c r="B2309" s="42" t="s">
        <v>10705</v>
      </c>
      <c r="C2309" s="48" t="s">
        <v>10706</v>
      </c>
      <c r="E2309" s="12">
        <v>8.0</v>
      </c>
      <c r="F2309" s="13" t="s">
        <v>10707</v>
      </c>
      <c r="G2309" s="14" t="s">
        <v>10708</v>
      </c>
      <c r="H2309" s="15" t="b">
        <v>1</v>
      </c>
      <c r="I2309" s="16" t="b">
        <v>0</v>
      </c>
      <c r="J2309" s="16" t="b">
        <v>0</v>
      </c>
      <c r="K2309" s="16" t="b">
        <v>0</v>
      </c>
      <c r="L2309" s="17" t="b">
        <v>0</v>
      </c>
      <c r="M2309" s="18" t="s">
        <v>10709</v>
      </c>
      <c r="O2309" s="40"/>
      <c r="P2309" s="21" t="b">
        <v>0</v>
      </c>
      <c r="Q2309" s="16" t="b">
        <v>0</v>
      </c>
      <c r="R2309" s="23" t="b">
        <v>1</v>
      </c>
      <c r="X2309" s="39"/>
      <c r="AI2309" s="41"/>
      <c r="AO2309" s="40"/>
    </row>
    <row r="2310">
      <c r="A2310" s="45" t="s">
        <v>10710</v>
      </c>
      <c r="B2310" s="37" t="s">
        <v>10711</v>
      </c>
      <c r="C2310" s="32" t="s">
        <v>10712</v>
      </c>
      <c r="D2310" s="29"/>
      <c r="E2310" s="46">
        <v>6.0</v>
      </c>
      <c r="F2310" s="33" t="s">
        <v>10713</v>
      </c>
      <c r="G2310" s="47" t="s">
        <v>10714</v>
      </c>
      <c r="H2310" s="21" t="b">
        <v>0</v>
      </c>
      <c r="I2310" s="16" t="b">
        <v>0</v>
      </c>
      <c r="J2310" s="22" t="b">
        <v>1</v>
      </c>
      <c r="K2310" s="16" t="b">
        <v>0</v>
      </c>
      <c r="L2310" s="17" t="b">
        <v>0</v>
      </c>
      <c r="M2310" s="18"/>
      <c r="O2310" s="40"/>
      <c r="P2310" s="66" t="b">
        <v>1</v>
      </c>
      <c r="Q2310" s="27" t="b">
        <v>0</v>
      </c>
      <c r="R2310" s="28" t="b">
        <v>0</v>
      </c>
      <c r="X2310" s="39"/>
      <c r="AI2310" s="41"/>
      <c r="AJ2310" s="63" t="b">
        <v>1</v>
      </c>
      <c r="AK2310" s="63" t="b">
        <v>1</v>
      </c>
      <c r="AL2310" s="63" t="b">
        <v>1</v>
      </c>
      <c r="AM2310" s="27" t="b">
        <v>0</v>
      </c>
      <c r="AN2310" s="27" t="b">
        <v>0</v>
      </c>
      <c r="AO2310" s="28" t="b">
        <v>0</v>
      </c>
      <c r="AP2310" s="63" t="b">
        <v>1</v>
      </c>
      <c r="AQ2310" s="27" t="b">
        <v>0</v>
      </c>
      <c r="AR2310" s="27" t="b">
        <v>0</v>
      </c>
      <c r="AS2310" s="27" t="b">
        <v>0</v>
      </c>
      <c r="AT2310" s="63" t="b">
        <v>1</v>
      </c>
      <c r="AU2310" s="27" t="b">
        <v>0</v>
      </c>
      <c r="AV2310" s="27" t="b">
        <v>0</v>
      </c>
      <c r="AW2310" s="63" t="b">
        <v>1</v>
      </c>
      <c r="AX2310" s="63" t="b">
        <v>1</v>
      </c>
      <c r="AY2310" s="63" t="b">
        <v>1</v>
      </c>
      <c r="AZ2310" s="29" t="s">
        <v>101</v>
      </c>
    </row>
    <row r="2311">
      <c r="A2311" s="9" t="s">
        <v>10715</v>
      </c>
      <c r="B2311" s="42" t="s">
        <v>10716</v>
      </c>
      <c r="C2311" s="48" t="s">
        <v>10717</v>
      </c>
      <c r="E2311" s="12">
        <v>8.0</v>
      </c>
      <c r="F2311" s="13" t="s">
        <v>10718</v>
      </c>
      <c r="G2311" s="14" t="s">
        <v>10719</v>
      </c>
      <c r="H2311" s="15" t="b">
        <v>1</v>
      </c>
      <c r="I2311" s="16" t="b">
        <v>0</v>
      </c>
      <c r="J2311" s="16" t="b">
        <v>0</v>
      </c>
      <c r="K2311" s="16" t="b">
        <v>0</v>
      </c>
      <c r="L2311" s="17" t="b">
        <v>0</v>
      </c>
      <c r="M2311" s="18" t="s">
        <v>10720</v>
      </c>
      <c r="O2311" s="40"/>
      <c r="P2311" s="15" t="b">
        <v>1</v>
      </c>
      <c r="Q2311" s="16" t="b">
        <v>0</v>
      </c>
      <c r="R2311" s="23" t="b">
        <v>1</v>
      </c>
      <c r="X2311" s="39"/>
      <c r="AI2311" s="41"/>
      <c r="AO2311" s="40"/>
    </row>
    <row r="2312">
      <c r="A2312" s="9" t="s">
        <v>10721</v>
      </c>
      <c r="B2312" s="42" t="s">
        <v>10722</v>
      </c>
      <c r="C2312" s="48" t="s">
        <v>10723</v>
      </c>
      <c r="D2312" s="50" t="s">
        <v>10724</v>
      </c>
      <c r="E2312" s="12">
        <v>40.0</v>
      </c>
      <c r="F2312" s="13" t="s">
        <v>10725</v>
      </c>
      <c r="G2312" s="14" t="s">
        <v>10726</v>
      </c>
      <c r="H2312" s="15" t="b">
        <v>1</v>
      </c>
      <c r="I2312" s="16" t="b">
        <v>0</v>
      </c>
      <c r="J2312" s="16" t="b">
        <v>0</v>
      </c>
      <c r="K2312" s="16" t="b">
        <v>0</v>
      </c>
      <c r="L2312" s="17" t="b">
        <v>0</v>
      </c>
      <c r="M2312" s="18" t="s">
        <v>10727</v>
      </c>
      <c r="O2312" s="40"/>
      <c r="P2312" s="15" t="b">
        <v>1</v>
      </c>
      <c r="Q2312" s="22" t="b">
        <v>1</v>
      </c>
      <c r="R2312" s="17" t="b">
        <v>0</v>
      </c>
      <c r="X2312" s="39"/>
      <c r="AI2312" s="41"/>
      <c r="AO2312" s="40"/>
    </row>
    <row r="2313">
      <c r="A2313" s="30" t="s">
        <v>10728</v>
      </c>
      <c r="B2313" s="31" t="s">
        <v>10729</v>
      </c>
      <c r="C2313" s="44" t="s">
        <v>10730</v>
      </c>
      <c r="D2313" s="33"/>
      <c r="E2313" s="34">
        <v>1.0</v>
      </c>
      <c r="F2313" s="35"/>
      <c r="G2313" s="36" t="s">
        <v>10731</v>
      </c>
      <c r="H2313" s="21" t="b">
        <v>0</v>
      </c>
      <c r="I2313" s="16" t="b">
        <v>0</v>
      </c>
      <c r="J2313" s="16" t="b">
        <v>0</v>
      </c>
      <c r="K2313" s="16" t="b">
        <v>0</v>
      </c>
      <c r="L2313" s="23" t="b">
        <v>1</v>
      </c>
      <c r="M2313" s="18" t="s">
        <v>302</v>
      </c>
      <c r="N2313" s="37"/>
      <c r="O2313" s="38"/>
      <c r="P2313" s="21" t="b">
        <v>0</v>
      </c>
      <c r="Q2313" s="16" t="b">
        <v>0</v>
      </c>
      <c r="R2313" s="23" t="b">
        <v>1</v>
      </c>
      <c r="X2313" s="39"/>
      <c r="AI2313" s="41"/>
      <c r="AJ2313" s="27" t="b">
        <v>0</v>
      </c>
      <c r="AK2313" s="27" t="b">
        <v>0</v>
      </c>
      <c r="AL2313" s="27" t="b">
        <v>0</v>
      </c>
      <c r="AM2313" s="27" t="b">
        <v>0</v>
      </c>
      <c r="AN2313" s="27" t="b">
        <v>0</v>
      </c>
      <c r="AO2313" s="28" t="b">
        <v>0</v>
      </c>
      <c r="AP2313" s="27" t="b">
        <v>0</v>
      </c>
      <c r="AQ2313" s="27" t="b">
        <v>0</v>
      </c>
      <c r="AR2313" s="27" t="b">
        <v>0</v>
      </c>
      <c r="AS2313" s="27" t="b">
        <v>0</v>
      </c>
      <c r="AT2313" s="27" t="b">
        <v>0</v>
      </c>
      <c r="AU2313" s="27" t="b">
        <v>0</v>
      </c>
      <c r="AV2313" s="27" t="b">
        <v>0</v>
      </c>
      <c r="AW2313" s="27" t="b">
        <v>0</v>
      </c>
      <c r="AX2313" s="27" t="b">
        <v>0</v>
      </c>
      <c r="AY2313" s="27" t="b">
        <v>0</v>
      </c>
      <c r="AZ2313" s="29"/>
    </row>
    <row r="2314">
      <c r="A2314" s="30" t="s">
        <v>10732</v>
      </c>
      <c r="B2314" s="31" t="s">
        <v>10733</v>
      </c>
      <c r="C2314" s="32"/>
      <c r="D2314" s="33"/>
      <c r="E2314" s="34">
        <v>80.0</v>
      </c>
      <c r="F2314" s="35"/>
      <c r="G2314" s="36" t="s">
        <v>10734</v>
      </c>
      <c r="H2314" s="21" t="b">
        <v>0</v>
      </c>
      <c r="I2314" s="16" t="b">
        <v>0</v>
      </c>
      <c r="J2314" s="16" t="b">
        <v>0</v>
      </c>
      <c r="K2314" s="16" t="b">
        <v>0</v>
      </c>
      <c r="L2314" s="23" t="b">
        <v>1</v>
      </c>
      <c r="M2314" s="18" t="s">
        <v>10735</v>
      </c>
      <c r="N2314" s="37"/>
      <c r="O2314" s="38"/>
      <c r="P2314" s="15" t="b">
        <v>1</v>
      </c>
      <c r="Q2314" s="16" t="b">
        <v>0</v>
      </c>
      <c r="R2314" s="17" t="b">
        <v>0</v>
      </c>
      <c r="X2314" s="39"/>
      <c r="AI2314" s="41"/>
      <c r="AJ2314" s="27" t="b">
        <v>0</v>
      </c>
      <c r="AK2314" s="27" t="b">
        <v>0</v>
      </c>
      <c r="AL2314" s="27" t="b">
        <v>0</v>
      </c>
      <c r="AM2314" s="27" t="b">
        <v>0</v>
      </c>
      <c r="AN2314" s="27" t="b">
        <v>0</v>
      </c>
      <c r="AO2314" s="28" t="b">
        <v>0</v>
      </c>
      <c r="AP2314" s="27" t="b">
        <v>0</v>
      </c>
      <c r="AQ2314" s="27" t="b">
        <v>0</v>
      </c>
      <c r="AR2314" s="27" t="b">
        <v>0</v>
      </c>
      <c r="AS2314" s="27" t="b">
        <v>0</v>
      </c>
      <c r="AT2314" s="27" t="b">
        <v>0</v>
      </c>
      <c r="AU2314" s="27" t="b">
        <v>0</v>
      </c>
      <c r="AV2314" s="27" t="b">
        <v>0</v>
      </c>
      <c r="AW2314" s="27" t="b">
        <v>0</v>
      </c>
      <c r="AX2314" s="27" t="b">
        <v>0</v>
      </c>
      <c r="AY2314" s="27" t="b">
        <v>0</v>
      </c>
      <c r="AZ2314" s="29"/>
    </row>
    <row r="2315">
      <c r="A2315" s="9" t="s">
        <v>10736</v>
      </c>
      <c r="B2315" s="42" t="s">
        <v>10737</v>
      </c>
      <c r="C2315" s="48" t="s">
        <v>10738</v>
      </c>
      <c r="E2315" s="12">
        <v>50.0</v>
      </c>
      <c r="F2315" s="13" t="s">
        <v>10739</v>
      </c>
      <c r="G2315" s="14" t="s">
        <v>10740</v>
      </c>
      <c r="H2315" s="15" t="b">
        <v>1</v>
      </c>
      <c r="I2315" s="16" t="b">
        <v>0</v>
      </c>
      <c r="J2315" s="16" t="b">
        <v>0</v>
      </c>
      <c r="K2315" s="16" t="b">
        <v>0</v>
      </c>
      <c r="L2315" s="17" t="b">
        <v>0</v>
      </c>
      <c r="M2315" s="18" t="s">
        <v>216</v>
      </c>
      <c r="O2315" s="40"/>
      <c r="P2315" s="21" t="b">
        <v>0</v>
      </c>
      <c r="Q2315" s="16" t="b">
        <v>0</v>
      </c>
      <c r="R2315" s="17" t="b">
        <v>0</v>
      </c>
      <c r="X2315" s="39"/>
      <c r="AI2315" s="41"/>
      <c r="AO2315" s="40"/>
    </row>
    <row r="2316">
      <c r="A2316" s="30" t="s">
        <v>10741</v>
      </c>
      <c r="B2316" s="37"/>
      <c r="C2316" s="44" t="s">
        <v>10742</v>
      </c>
      <c r="D2316" s="33"/>
      <c r="E2316" s="34">
        <v>5000.0</v>
      </c>
      <c r="F2316" s="35"/>
      <c r="G2316" s="36" t="s">
        <v>10743</v>
      </c>
      <c r="H2316" s="21" t="b">
        <v>0</v>
      </c>
      <c r="I2316" s="16" t="b">
        <v>0</v>
      </c>
      <c r="J2316" s="16" t="b">
        <v>0</v>
      </c>
      <c r="K2316" s="16" t="b">
        <v>0</v>
      </c>
      <c r="L2316" s="23" t="b">
        <v>1</v>
      </c>
      <c r="M2316" s="18" t="s">
        <v>10744</v>
      </c>
      <c r="N2316" s="37"/>
      <c r="O2316" s="38"/>
      <c r="P2316" s="21" t="b">
        <v>0</v>
      </c>
      <c r="Q2316" s="22" t="b">
        <v>1</v>
      </c>
      <c r="R2316" s="23" t="b">
        <v>1</v>
      </c>
      <c r="X2316" s="39"/>
      <c r="AI2316" s="41"/>
      <c r="AJ2316" s="27" t="b">
        <v>0</v>
      </c>
      <c r="AK2316" s="27" t="b">
        <v>0</v>
      </c>
      <c r="AL2316" s="27" t="b">
        <v>0</v>
      </c>
      <c r="AM2316" s="27" t="b">
        <v>0</v>
      </c>
      <c r="AN2316" s="27" t="b">
        <v>0</v>
      </c>
      <c r="AO2316" s="28" t="b">
        <v>0</v>
      </c>
      <c r="AP2316" s="27" t="b">
        <v>0</v>
      </c>
      <c r="AQ2316" s="27" t="b">
        <v>0</v>
      </c>
      <c r="AR2316" s="27" t="b">
        <v>0</v>
      </c>
      <c r="AS2316" s="27" t="b">
        <v>0</v>
      </c>
      <c r="AT2316" s="27" t="b">
        <v>0</v>
      </c>
      <c r="AU2316" s="27" t="b">
        <v>0</v>
      </c>
      <c r="AV2316" s="27" t="b">
        <v>0</v>
      </c>
      <c r="AW2316" s="27" t="b">
        <v>0</v>
      </c>
      <c r="AX2316" s="27" t="b">
        <v>0</v>
      </c>
      <c r="AY2316" s="27" t="b">
        <v>0</v>
      </c>
      <c r="AZ2316" s="29"/>
    </row>
    <row r="2317">
      <c r="A2317" s="9" t="s">
        <v>10745</v>
      </c>
      <c r="B2317" s="10"/>
      <c r="C2317" s="11"/>
      <c r="E2317" s="12">
        <v>20.0</v>
      </c>
      <c r="F2317" s="10"/>
      <c r="G2317" s="14" t="s">
        <v>10746</v>
      </c>
      <c r="H2317" s="15" t="b">
        <v>1</v>
      </c>
      <c r="I2317" s="16" t="b">
        <v>0</v>
      </c>
      <c r="J2317" s="16" t="b">
        <v>0</v>
      </c>
      <c r="K2317" s="16" t="b">
        <v>0</v>
      </c>
      <c r="L2317" s="17" t="b">
        <v>0</v>
      </c>
      <c r="M2317" s="18" t="s">
        <v>10747</v>
      </c>
      <c r="O2317" s="40"/>
      <c r="P2317" s="21" t="b">
        <v>0</v>
      </c>
      <c r="Q2317" s="16" t="b">
        <v>0</v>
      </c>
      <c r="R2317" s="17" t="b">
        <v>0</v>
      </c>
      <c r="X2317" s="39"/>
      <c r="AI2317" s="41"/>
      <c r="AO2317" s="40"/>
    </row>
    <row r="2318">
      <c r="A2318" s="45" t="s">
        <v>10748</v>
      </c>
      <c r="B2318" s="37" t="s">
        <v>10749</v>
      </c>
      <c r="C2318" s="32" t="s">
        <v>10750</v>
      </c>
      <c r="D2318" s="33" t="s">
        <v>10751</v>
      </c>
      <c r="E2318" s="62"/>
      <c r="F2318" s="58" t="s">
        <v>10752</v>
      </c>
      <c r="G2318" s="47" t="s">
        <v>10753</v>
      </c>
      <c r="H2318" s="21" t="b">
        <v>0</v>
      </c>
      <c r="I2318" s="16" t="b">
        <v>0</v>
      </c>
      <c r="J2318" s="16" t="b">
        <v>0</v>
      </c>
      <c r="K2318" s="22" t="b">
        <v>1</v>
      </c>
      <c r="L2318" s="17" t="b">
        <v>0</v>
      </c>
      <c r="M2318" s="18"/>
      <c r="N2318" s="37" t="s">
        <v>10754</v>
      </c>
      <c r="O2318" s="38" t="s">
        <v>10755</v>
      </c>
      <c r="P2318" s="26" t="b">
        <v>0</v>
      </c>
      <c r="Q2318" s="27" t="b">
        <v>0</v>
      </c>
      <c r="R2318" s="28" t="b">
        <v>0</v>
      </c>
      <c r="X2318" s="39"/>
      <c r="AI2318" s="41"/>
      <c r="AJ2318" s="27" t="b">
        <v>0</v>
      </c>
      <c r="AK2318" s="27" t="b">
        <v>0</v>
      </c>
      <c r="AL2318" s="27" t="b">
        <v>0</v>
      </c>
      <c r="AM2318" s="27" t="b">
        <v>0</v>
      </c>
      <c r="AN2318" s="27" t="b">
        <v>0</v>
      </c>
      <c r="AO2318" s="28" t="b">
        <v>0</v>
      </c>
      <c r="AP2318" s="27" t="b">
        <v>0</v>
      </c>
      <c r="AQ2318" s="27" t="b">
        <v>0</v>
      </c>
      <c r="AR2318" s="27" t="b">
        <v>0</v>
      </c>
      <c r="AS2318" s="27" t="b">
        <v>0</v>
      </c>
      <c r="AT2318" s="27" t="b">
        <v>0</v>
      </c>
      <c r="AU2318" s="27" t="b">
        <v>0</v>
      </c>
      <c r="AV2318" s="27" t="b">
        <v>0</v>
      </c>
      <c r="AW2318" s="27" t="b">
        <v>0</v>
      </c>
      <c r="AX2318" s="27" t="b">
        <v>0</v>
      </c>
      <c r="AY2318" s="27" t="b">
        <v>0</v>
      </c>
      <c r="AZ2318" s="29"/>
    </row>
    <row r="2319">
      <c r="A2319" s="30" t="s">
        <v>10756</v>
      </c>
      <c r="B2319" s="37"/>
      <c r="C2319" s="44" t="s">
        <v>10757</v>
      </c>
      <c r="D2319" s="33"/>
      <c r="E2319" s="34">
        <v>3000.0</v>
      </c>
      <c r="F2319" s="35"/>
      <c r="G2319" s="36" t="s">
        <v>10758</v>
      </c>
      <c r="H2319" s="21" t="b">
        <v>0</v>
      </c>
      <c r="I2319" s="16" t="b">
        <v>0</v>
      </c>
      <c r="J2319" s="16" t="b">
        <v>0</v>
      </c>
      <c r="K2319" s="16" t="b">
        <v>0</v>
      </c>
      <c r="L2319" s="23" t="b">
        <v>1</v>
      </c>
      <c r="M2319" s="18" t="s">
        <v>10759</v>
      </c>
      <c r="N2319" s="37"/>
      <c r="O2319" s="38"/>
      <c r="P2319" s="21" t="b">
        <v>0</v>
      </c>
      <c r="Q2319" s="22" t="b">
        <v>1</v>
      </c>
      <c r="R2319" s="23" t="b">
        <v>1</v>
      </c>
      <c r="X2319" s="39"/>
      <c r="AI2319" s="41"/>
      <c r="AJ2319" s="27" t="b">
        <v>0</v>
      </c>
      <c r="AK2319" s="27" t="b">
        <v>0</v>
      </c>
      <c r="AL2319" s="27" t="b">
        <v>0</v>
      </c>
      <c r="AM2319" s="27" t="b">
        <v>0</v>
      </c>
      <c r="AN2319" s="27" t="b">
        <v>0</v>
      </c>
      <c r="AO2319" s="28" t="b">
        <v>0</v>
      </c>
      <c r="AP2319" s="27" t="b">
        <v>0</v>
      </c>
      <c r="AQ2319" s="27" t="b">
        <v>0</v>
      </c>
      <c r="AR2319" s="27" t="b">
        <v>0</v>
      </c>
      <c r="AS2319" s="27" t="b">
        <v>0</v>
      </c>
      <c r="AT2319" s="27" t="b">
        <v>0</v>
      </c>
      <c r="AU2319" s="27" t="b">
        <v>0</v>
      </c>
      <c r="AV2319" s="27" t="b">
        <v>0</v>
      </c>
      <c r="AW2319" s="27" t="b">
        <v>0</v>
      </c>
      <c r="AX2319" s="27" t="b">
        <v>0</v>
      </c>
      <c r="AY2319" s="27" t="b">
        <v>0</v>
      </c>
      <c r="AZ2319" s="29"/>
    </row>
    <row r="2320">
      <c r="A2320" s="30" t="s">
        <v>10760</v>
      </c>
      <c r="B2320" s="37"/>
      <c r="C2320" s="44" t="s">
        <v>10761</v>
      </c>
      <c r="D2320" s="33"/>
      <c r="E2320" s="34" t="s">
        <v>10762</v>
      </c>
      <c r="F2320" s="35"/>
      <c r="G2320" s="36" t="s">
        <v>10763</v>
      </c>
      <c r="H2320" s="21" t="b">
        <v>0</v>
      </c>
      <c r="I2320" s="16" t="b">
        <v>0</v>
      </c>
      <c r="J2320" s="16" t="b">
        <v>0</v>
      </c>
      <c r="K2320" s="16" t="b">
        <v>0</v>
      </c>
      <c r="L2320" s="23" t="b">
        <v>1</v>
      </c>
      <c r="M2320" s="18" t="s">
        <v>10764</v>
      </c>
      <c r="N2320" s="37"/>
      <c r="O2320" s="38"/>
      <c r="P2320" s="21" t="b">
        <v>0</v>
      </c>
      <c r="Q2320" s="22" t="b">
        <v>1</v>
      </c>
      <c r="R2320" s="17" t="b">
        <v>0</v>
      </c>
      <c r="X2320" s="39"/>
      <c r="AI2320" s="41"/>
      <c r="AJ2320" s="27" t="b">
        <v>0</v>
      </c>
      <c r="AK2320" s="27" t="b">
        <v>0</v>
      </c>
      <c r="AL2320" s="27" t="b">
        <v>0</v>
      </c>
      <c r="AM2320" s="27" t="b">
        <v>0</v>
      </c>
      <c r="AN2320" s="27" t="b">
        <v>0</v>
      </c>
      <c r="AO2320" s="28" t="b">
        <v>0</v>
      </c>
      <c r="AP2320" s="27" t="b">
        <v>0</v>
      </c>
      <c r="AQ2320" s="27" t="b">
        <v>0</v>
      </c>
      <c r="AR2320" s="27" t="b">
        <v>0</v>
      </c>
      <c r="AS2320" s="27" t="b">
        <v>0</v>
      </c>
      <c r="AT2320" s="27" t="b">
        <v>0</v>
      </c>
      <c r="AU2320" s="27" t="b">
        <v>0</v>
      </c>
      <c r="AV2320" s="27" t="b">
        <v>0</v>
      </c>
      <c r="AW2320" s="27" t="b">
        <v>0</v>
      </c>
      <c r="AX2320" s="27" t="b">
        <v>0</v>
      </c>
      <c r="AY2320" s="27" t="b">
        <v>0</v>
      </c>
      <c r="AZ2320" s="29"/>
    </row>
    <row r="2321">
      <c r="A2321" s="9" t="s">
        <v>10765</v>
      </c>
      <c r="B2321" s="42" t="s">
        <v>10766</v>
      </c>
      <c r="C2321" s="11"/>
      <c r="E2321" s="12">
        <v>80.0</v>
      </c>
      <c r="F2321" s="13" t="s">
        <v>10767</v>
      </c>
      <c r="G2321" s="14" t="s">
        <v>10768</v>
      </c>
      <c r="H2321" s="15" t="b">
        <v>1</v>
      </c>
      <c r="I2321" s="16" t="b">
        <v>0</v>
      </c>
      <c r="J2321" s="16" t="b">
        <v>0</v>
      </c>
      <c r="K2321" s="16" t="b">
        <v>0</v>
      </c>
      <c r="L2321" s="17" t="b">
        <v>0</v>
      </c>
      <c r="M2321" s="18" t="s">
        <v>741</v>
      </c>
      <c r="O2321" s="40"/>
      <c r="P2321" s="15" t="b">
        <v>1</v>
      </c>
      <c r="Q2321" s="22" t="b">
        <v>1</v>
      </c>
      <c r="R2321" s="17" t="b">
        <v>0</v>
      </c>
      <c r="X2321" s="39"/>
      <c r="AI2321" s="41"/>
      <c r="AO2321" s="40"/>
    </row>
    <row r="2322">
      <c r="A2322" s="30" t="s">
        <v>10769</v>
      </c>
      <c r="B2322" s="37"/>
      <c r="C2322" s="44" t="s">
        <v>10770</v>
      </c>
      <c r="D2322" s="33"/>
      <c r="E2322" s="34" t="s">
        <v>8364</v>
      </c>
      <c r="F2322" s="35"/>
      <c r="G2322" s="36" t="s">
        <v>10771</v>
      </c>
      <c r="H2322" s="21" t="b">
        <v>0</v>
      </c>
      <c r="I2322" s="16" t="b">
        <v>0</v>
      </c>
      <c r="J2322" s="16" t="b">
        <v>0</v>
      </c>
      <c r="K2322" s="16" t="b">
        <v>0</v>
      </c>
      <c r="L2322" s="23" t="b">
        <v>1</v>
      </c>
      <c r="M2322" s="18" t="s">
        <v>6295</v>
      </c>
      <c r="N2322" s="37"/>
      <c r="O2322" s="38"/>
      <c r="P2322" s="21" t="b">
        <v>0</v>
      </c>
      <c r="Q2322" s="16" t="b">
        <v>0</v>
      </c>
      <c r="R2322" s="17" t="b">
        <v>0</v>
      </c>
      <c r="X2322" s="39"/>
      <c r="AI2322" s="41"/>
      <c r="AJ2322" s="27" t="b">
        <v>0</v>
      </c>
      <c r="AK2322" s="27" t="b">
        <v>0</v>
      </c>
      <c r="AL2322" s="27" t="b">
        <v>0</v>
      </c>
      <c r="AM2322" s="27" t="b">
        <v>0</v>
      </c>
      <c r="AN2322" s="27" t="b">
        <v>0</v>
      </c>
      <c r="AO2322" s="28" t="b">
        <v>0</v>
      </c>
      <c r="AP2322" s="27" t="b">
        <v>0</v>
      </c>
      <c r="AQ2322" s="27" t="b">
        <v>0</v>
      </c>
      <c r="AR2322" s="27" t="b">
        <v>0</v>
      </c>
      <c r="AS2322" s="27" t="b">
        <v>0</v>
      </c>
      <c r="AT2322" s="27" t="b">
        <v>0</v>
      </c>
      <c r="AU2322" s="27" t="b">
        <v>0</v>
      </c>
      <c r="AV2322" s="27" t="b">
        <v>0</v>
      </c>
      <c r="AW2322" s="27" t="b">
        <v>0</v>
      </c>
      <c r="AX2322" s="27" t="b">
        <v>0</v>
      </c>
      <c r="AY2322" s="27" t="b">
        <v>0</v>
      </c>
      <c r="AZ2322" s="29"/>
    </row>
    <row r="2323">
      <c r="A2323" s="30" t="s">
        <v>10772</v>
      </c>
      <c r="B2323" s="37"/>
      <c r="C2323" s="44" t="s">
        <v>10773</v>
      </c>
      <c r="D2323" s="33"/>
      <c r="E2323" s="34">
        <v>700.0</v>
      </c>
      <c r="F2323" s="35" t="s">
        <v>10774</v>
      </c>
      <c r="G2323" s="36" t="s">
        <v>10775</v>
      </c>
      <c r="H2323" s="21" t="b">
        <v>0</v>
      </c>
      <c r="I2323" s="16" t="b">
        <v>0</v>
      </c>
      <c r="J2323" s="16" t="b">
        <v>0</v>
      </c>
      <c r="K2323" s="16" t="b">
        <v>0</v>
      </c>
      <c r="L2323" s="23" t="b">
        <v>1</v>
      </c>
      <c r="M2323" s="18" t="s">
        <v>10776</v>
      </c>
      <c r="N2323" s="37"/>
      <c r="O2323" s="38"/>
      <c r="P2323" s="15" t="b">
        <v>1</v>
      </c>
      <c r="Q2323" s="22" t="b">
        <v>1</v>
      </c>
      <c r="R2323" s="23" t="b">
        <v>1</v>
      </c>
      <c r="X2323" s="39"/>
      <c r="AI2323" s="41"/>
      <c r="AJ2323" s="27" t="b">
        <v>0</v>
      </c>
      <c r="AK2323" s="27" t="b">
        <v>0</v>
      </c>
      <c r="AL2323" s="27" t="b">
        <v>0</v>
      </c>
      <c r="AM2323" s="27" t="b">
        <v>0</v>
      </c>
      <c r="AN2323" s="27" t="b">
        <v>0</v>
      </c>
      <c r="AO2323" s="28" t="b">
        <v>0</v>
      </c>
      <c r="AP2323" s="27" t="b">
        <v>0</v>
      </c>
      <c r="AQ2323" s="27" t="b">
        <v>0</v>
      </c>
      <c r="AR2323" s="27" t="b">
        <v>0</v>
      </c>
      <c r="AS2323" s="27" t="b">
        <v>0</v>
      </c>
      <c r="AT2323" s="27" t="b">
        <v>0</v>
      </c>
      <c r="AU2323" s="27" t="b">
        <v>0</v>
      </c>
      <c r="AV2323" s="27" t="b">
        <v>0</v>
      </c>
      <c r="AW2323" s="27" t="b">
        <v>0</v>
      </c>
      <c r="AX2323" s="27" t="b">
        <v>0</v>
      </c>
      <c r="AY2323" s="27" t="b">
        <v>0</v>
      </c>
      <c r="AZ2323" s="29"/>
    </row>
    <row r="2324">
      <c r="A2324" s="9" t="s">
        <v>10777</v>
      </c>
      <c r="B2324" s="10"/>
      <c r="C2324" s="48" t="s">
        <v>10778</v>
      </c>
      <c r="E2324" s="12">
        <v>6.0</v>
      </c>
      <c r="F2324" s="13" t="s">
        <v>10779</v>
      </c>
      <c r="G2324" s="14" t="s">
        <v>10780</v>
      </c>
      <c r="H2324" s="15" t="b">
        <v>1</v>
      </c>
      <c r="I2324" s="16" t="b">
        <v>0</v>
      </c>
      <c r="J2324" s="16" t="b">
        <v>0</v>
      </c>
      <c r="K2324" s="16" t="b">
        <v>0</v>
      </c>
      <c r="L2324" s="17" t="b">
        <v>0</v>
      </c>
      <c r="M2324" s="18" t="s">
        <v>337</v>
      </c>
      <c r="O2324" s="40"/>
      <c r="P2324" s="21" t="b">
        <v>0</v>
      </c>
      <c r="Q2324" s="16" t="b">
        <v>0</v>
      </c>
      <c r="R2324" s="17" t="b">
        <v>0</v>
      </c>
      <c r="X2324" s="39"/>
      <c r="AI2324" s="41"/>
      <c r="AO2324" s="40"/>
    </row>
    <row r="2325">
      <c r="A2325" s="30" t="s">
        <v>10781</v>
      </c>
      <c r="B2325" s="31" t="s">
        <v>10782</v>
      </c>
      <c r="C2325" s="44" t="s">
        <v>10783</v>
      </c>
      <c r="D2325" s="33"/>
      <c r="E2325" s="34" t="s">
        <v>10784</v>
      </c>
      <c r="F2325" s="35"/>
      <c r="G2325" s="36" t="s">
        <v>10785</v>
      </c>
      <c r="H2325" s="21" t="b">
        <v>0</v>
      </c>
      <c r="I2325" s="16" t="b">
        <v>0</v>
      </c>
      <c r="J2325" s="16" t="b">
        <v>0</v>
      </c>
      <c r="K2325" s="16" t="b">
        <v>0</v>
      </c>
      <c r="L2325" s="23" t="b">
        <v>1</v>
      </c>
      <c r="M2325" s="18" t="s">
        <v>62</v>
      </c>
      <c r="N2325" s="37"/>
      <c r="O2325" s="38"/>
      <c r="P2325" s="21" t="b">
        <v>0</v>
      </c>
      <c r="Q2325" s="22" t="b">
        <v>1</v>
      </c>
      <c r="R2325" s="17" t="b">
        <v>0</v>
      </c>
      <c r="X2325" s="39"/>
      <c r="AI2325" s="41"/>
      <c r="AJ2325" s="27" t="b">
        <v>0</v>
      </c>
      <c r="AK2325" s="27" t="b">
        <v>0</v>
      </c>
      <c r="AL2325" s="27" t="b">
        <v>0</v>
      </c>
      <c r="AM2325" s="27" t="b">
        <v>0</v>
      </c>
      <c r="AN2325" s="27" t="b">
        <v>0</v>
      </c>
      <c r="AO2325" s="28" t="b">
        <v>0</v>
      </c>
      <c r="AP2325" s="27" t="b">
        <v>0</v>
      </c>
      <c r="AQ2325" s="27" t="b">
        <v>0</v>
      </c>
      <c r="AR2325" s="27" t="b">
        <v>0</v>
      </c>
      <c r="AS2325" s="27" t="b">
        <v>0</v>
      </c>
      <c r="AT2325" s="27" t="b">
        <v>0</v>
      </c>
      <c r="AU2325" s="27" t="b">
        <v>0</v>
      </c>
      <c r="AV2325" s="27" t="b">
        <v>0</v>
      </c>
      <c r="AW2325" s="27" t="b">
        <v>0</v>
      </c>
      <c r="AX2325" s="27" t="b">
        <v>0</v>
      </c>
      <c r="AY2325" s="27" t="b">
        <v>0</v>
      </c>
      <c r="AZ2325" s="29"/>
    </row>
    <row r="2326">
      <c r="A2326" s="30" t="s">
        <v>10786</v>
      </c>
      <c r="B2326" s="37"/>
      <c r="C2326" s="32"/>
      <c r="D2326" s="54" t="s">
        <v>10787</v>
      </c>
      <c r="E2326" s="34">
        <v>1.0</v>
      </c>
      <c r="F2326" s="35"/>
      <c r="G2326" s="36" t="s">
        <v>10788</v>
      </c>
      <c r="H2326" s="21" t="b">
        <v>0</v>
      </c>
      <c r="I2326" s="16" t="b">
        <v>0</v>
      </c>
      <c r="J2326" s="16" t="b">
        <v>0</v>
      </c>
      <c r="K2326" s="16" t="b">
        <v>0</v>
      </c>
      <c r="L2326" s="23" t="b">
        <v>1</v>
      </c>
      <c r="M2326" s="18" t="s">
        <v>10789</v>
      </c>
      <c r="N2326" s="37"/>
      <c r="O2326" s="38"/>
      <c r="P2326" s="21" t="b">
        <v>0</v>
      </c>
      <c r="Q2326" s="16" t="b">
        <v>0</v>
      </c>
      <c r="R2326" s="17" t="b">
        <v>0</v>
      </c>
      <c r="X2326" s="39"/>
      <c r="AI2326" s="41"/>
      <c r="AJ2326" s="27" t="b">
        <v>0</v>
      </c>
      <c r="AK2326" s="27" t="b">
        <v>0</v>
      </c>
      <c r="AL2326" s="27" t="b">
        <v>0</v>
      </c>
      <c r="AM2326" s="27" t="b">
        <v>0</v>
      </c>
      <c r="AN2326" s="27" t="b">
        <v>0</v>
      </c>
      <c r="AO2326" s="28" t="b">
        <v>0</v>
      </c>
      <c r="AP2326" s="27" t="b">
        <v>0</v>
      </c>
      <c r="AQ2326" s="27" t="b">
        <v>0</v>
      </c>
      <c r="AR2326" s="27" t="b">
        <v>0</v>
      </c>
      <c r="AS2326" s="27" t="b">
        <v>0</v>
      </c>
      <c r="AT2326" s="27" t="b">
        <v>0</v>
      </c>
      <c r="AU2326" s="27" t="b">
        <v>0</v>
      </c>
      <c r="AV2326" s="27" t="b">
        <v>0</v>
      </c>
      <c r="AW2326" s="27" t="b">
        <v>0</v>
      </c>
      <c r="AX2326" s="27" t="b">
        <v>0</v>
      </c>
      <c r="AY2326" s="27" t="b">
        <v>0</v>
      </c>
      <c r="AZ2326" s="29"/>
    </row>
    <row r="2327">
      <c r="A2327" s="30" t="s">
        <v>10790</v>
      </c>
      <c r="B2327" s="37"/>
      <c r="C2327" s="32"/>
      <c r="D2327" s="54" t="s">
        <v>277</v>
      </c>
      <c r="E2327" s="34" t="s">
        <v>277</v>
      </c>
      <c r="F2327" s="35"/>
      <c r="G2327" s="36" t="s">
        <v>277</v>
      </c>
      <c r="H2327" s="21" t="b">
        <v>0</v>
      </c>
      <c r="I2327" s="16" t="b">
        <v>0</v>
      </c>
      <c r="J2327" s="16" t="b">
        <v>0</v>
      </c>
      <c r="K2327" s="16" t="b">
        <v>0</v>
      </c>
      <c r="L2327" s="23" t="b">
        <v>1</v>
      </c>
      <c r="M2327" s="18" t="s">
        <v>277</v>
      </c>
      <c r="N2327" s="37"/>
      <c r="O2327" s="38"/>
      <c r="P2327" s="21" t="b">
        <v>0</v>
      </c>
      <c r="Q2327" s="16" t="b">
        <v>0</v>
      </c>
      <c r="R2327" s="17" t="b">
        <v>0</v>
      </c>
      <c r="X2327" s="39"/>
      <c r="AI2327" s="41"/>
      <c r="AJ2327" s="27" t="b">
        <v>0</v>
      </c>
      <c r="AK2327" s="27" t="b">
        <v>0</v>
      </c>
      <c r="AL2327" s="27" t="b">
        <v>0</v>
      </c>
      <c r="AM2327" s="27" t="b">
        <v>0</v>
      </c>
      <c r="AN2327" s="27" t="b">
        <v>0</v>
      </c>
      <c r="AO2327" s="28" t="b">
        <v>0</v>
      </c>
      <c r="AP2327" s="27" t="b">
        <v>0</v>
      </c>
      <c r="AQ2327" s="27" t="b">
        <v>0</v>
      </c>
      <c r="AR2327" s="27" t="b">
        <v>0</v>
      </c>
      <c r="AS2327" s="27" t="b">
        <v>0</v>
      </c>
      <c r="AT2327" s="27" t="b">
        <v>0</v>
      </c>
      <c r="AU2327" s="27" t="b">
        <v>0</v>
      </c>
      <c r="AV2327" s="27" t="b">
        <v>0</v>
      </c>
      <c r="AW2327" s="27" t="b">
        <v>0</v>
      </c>
      <c r="AX2327" s="27" t="b">
        <v>0</v>
      </c>
      <c r="AY2327" s="27" t="b">
        <v>0</v>
      </c>
      <c r="AZ2327" s="29"/>
    </row>
    <row r="2328">
      <c r="A2328" s="9" t="s">
        <v>10791</v>
      </c>
      <c r="B2328" s="42" t="s">
        <v>10792</v>
      </c>
      <c r="C2328" s="48" t="s">
        <v>10793</v>
      </c>
      <c r="D2328" s="50" t="s">
        <v>10794</v>
      </c>
      <c r="E2328" s="12">
        <v>9.0</v>
      </c>
      <c r="F2328" s="42" t="s">
        <v>10795</v>
      </c>
      <c r="G2328" s="14" t="s">
        <v>10796</v>
      </c>
      <c r="H2328" s="15" t="b">
        <v>1</v>
      </c>
      <c r="I2328" s="16" t="b">
        <v>0</v>
      </c>
      <c r="J2328" s="16" t="b">
        <v>0</v>
      </c>
      <c r="K2328" s="16" t="b">
        <v>0</v>
      </c>
      <c r="L2328" s="17" t="b">
        <v>0</v>
      </c>
      <c r="M2328" s="18" t="s">
        <v>844</v>
      </c>
      <c r="O2328" s="40"/>
      <c r="P2328" s="15" t="b">
        <v>1</v>
      </c>
      <c r="Q2328" s="16" t="b">
        <v>0</v>
      </c>
      <c r="R2328" s="17" t="b">
        <v>0</v>
      </c>
      <c r="X2328" s="39"/>
      <c r="AI2328" s="41"/>
      <c r="AO2328" s="40"/>
    </row>
    <row r="2329">
      <c r="A2329" s="9" t="s">
        <v>10797</v>
      </c>
      <c r="B2329" s="42" t="s">
        <v>10798</v>
      </c>
      <c r="C2329" s="11"/>
      <c r="E2329" s="12" t="s">
        <v>10799</v>
      </c>
      <c r="F2329" s="13" t="s">
        <v>10800</v>
      </c>
      <c r="G2329" s="14" t="s">
        <v>10801</v>
      </c>
      <c r="H2329" s="15" t="b">
        <v>1</v>
      </c>
      <c r="I2329" s="16" t="b">
        <v>0</v>
      </c>
      <c r="J2329" s="16" t="b">
        <v>0</v>
      </c>
      <c r="K2329" s="16" t="b">
        <v>0</v>
      </c>
      <c r="L2329" s="17" t="b">
        <v>0</v>
      </c>
      <c r="M2329" s="18" t="s">
        <v>10802</v>
      </c>
      <c r="O2329" s="40"/>
      <c r="P2329" s="15" t="b">
        <v>1</v>
      </c>
      <c r="Q2329" s="22" t="b">
        <v>1</v>
      </c>
      <c r="R2329" s="23" t="b">
        <v>1</v>
      </c>
      <c r="X2329" s="39"/>
      <c r="AI2329" s="41"/>
      <c r="AO2329" s="40"/>
    </row>
    <row r="2330">
      <c r="A2330" s="9" t="s">
        <v>10803</v>
      </c>
      <c r="B2330" s="10"/>
      <c r="C2330" s="11"/>
      <c r="E2330" s="12">
        <v>5.0</v>
      </c>
      <c r="F2330" s="10"/>
      <c r="G2330" s="14" t="s">
        <v>10804</v>
      </c>
      <c r="H2330" s="15" t="b">
        <v>1</v>
      </c>
      <c r="I2330" s="16" t="b">
        <v>0</v>
      </c>
      <c r="J2330" s="16" t="b">
        <v>0</v>
      </c>
      <c r="K2330" s="16" t="b">
        <v>0</v>
      </c>
      <c r="L2330" s="17" t="b">
        <v>0</v>
      </c>
      <c r="M2330" s="18" t="s">
        <v>216</v>
      </c>
      <c r="O2330" s="40"/>
      <c r="P2330" s="15" t="b">
        <v>1</v>
      </c>
      <c r="Q2330" s="16" t="b">
        <v>0</v>
      </c>
      <c r="R2330" s="17" t="b">
        <v>0</v>
      </c>
      <c r="X2330" s="39"/>
      <c r="AI2330" s="41"/>
      <c r="AO2330" s="40"/>
    </row>
    <row r="2331">
      <c r="A2331" s="30" t="s">
        <v>10805</v>
      </c>
      <c r="B2331" s="37"/>
      <c r="C2331" s="44" t="s">
        <v>10806</v>
      </c>
      <c r="D2331" s="33"/>
      <c r="E2331" s="73">
        <v>50000.0</v>
      </c>
      <c r="F2331" s="35"/>
      <c r="G2331" s="36" t="s">
        <v>10807</v>
      </c>
      <c r="H2331" s="21" t="b">
        <v>0</v>
      </c>
      <c r="I2331" s="16" t="b">
        <v>0</v>
      </c>
      <c r="J2331" s="16" t="b">
        <v>0</v>
      </c>
      <c r="K2331" s="16" t="b">
        <v>0</v>
      </c>
      <c r="L2331" s="23" t="b">
        <v>1</v>
      </c>
      <c r="M2331" s="18" t="s">
        <v>10808</v>
      </c>
      <c r="N2331" s="37"/>
      <c r="O2331" s="38"/>
      <c r="P2331" s="21" t="b">
        <v>0</v>
      </c>
      <c r="Q2331" s="16" t="b">
        <v>0</v>
      </c>
      <c r="R2331" s="23" t="b">
        <v>1</v>
      </c>
      <c r="X2331" s="39"/>
      <c r="AI2331" s="41"/>
      <c r="AJ2331" s="27" t="b">
        <v>0</v>
      </c>
      <c r="AK2331" s="27" t="b">
        <v>0</v>
      </c>
      <c r="AL2331" s="27" t="b">
        <v>0</v>
      </c>
      <c r="AM2331" s="27" t="b">
        <v>0</v>
      </c>
      <c r="AN2331" s="27" t="b">
        <v>0</v>
      </c>
      <c r="AO2331" s="28" t="b">
        <v>0</v>
      </c>
      <c r="AP2331" s="27" t="b">
        <v>0</v>
      </c>
      <c r="AQ2331" s="27" t="b">
        <v>0</v>
      </c>
      <c r="AR2331" s="27" t="b">
        <v>0</v>
      </c>
      <c r="AS2331" s="27" t="b">
        <v>0</v>
      </c>
      <c r="AT2331" s="27" t="b">
        <v>0</v>
      </c>
      <c r="AU2331" s="27" t="b">
        <v>0</v>
      </c>
      <c r="AV2331" s="27" t="b">
        <v>0</v>
      </c>
      <c r="AW2331" s="27" t="b">
        <v>0</v>
      </c>
      <c r="AX2331" s="27" t="b">
        <v>0</v>
      </c>
      <c r="AY2331" s="27" t="b">
        <v>0</v>
      </c>
      <c r="AZ2331" s="29"/>
    </row>
    <row r="2332">
      <c r="A2332" s="30" t="s">
        <v>10809</v>
      </c>
      <c r="B2332" s="37"/>
      <c r="C2332" s="32"/>
      <c r="D2332" s="54" t="s">
        <v>10810</v>
      </c>
      <c r="E2332" s="34">
        <v>3.0</v>
      </c>
      <c r="F2332" s="35"/>
      <c r="G2332" s="36" t="s">
        <v>10811</v>
      </c>
      <c r="H2332" s="21" t="b">
        <v>0</v>
      </c>
      <c r="I2332" s="16" t="b">
        <v>0</v>
      </c>
      <c r="J2332" s="16" t="b">
        <v>0</v>
      </c>
      <c r="K2332" s="16" t="b">
        <v>0</v>
      </c>
      <c r="L2332" s="23" t="b">
        <v>1</v>
      </c>
      <c r="M2332" s="18" t="s">
        <v>216</v>
      </c>
      <c r="N2332" s="37"/>
      <c r="O2332" s="38"/>
      <c r="P2332" s="21" t="b">
        <v>0</v>
      </c>
      <c r="Q2332" s="16" t="b">
        <v>0</v>
      </c>
      <c r="R2332" s="23" t="b">
        <v>1</v>
      </c>
      <c r="X2332" s="39"/>
      <c r="AI2332" s="41"/>
      <c r="AJ2332" s="27" t="b">
        <v>0</v>
      </c>
      <c r="AK2332" s="27" t="b">
        <v>0</v>
      </c>
      <c r="AL2332" s="27" t="b">
        <v>0</v>
      </c>
      <c r="AM2332" s="27" t="b">
        <v>0</v>
      </c>
      <c r="AN2332" s="27" t="b">
        <v>0</v>
      </c>
      <c r="AO2332" s="28" t="b">
        <v>0</v>
      </c>
      <c r="AP2332" s="27" t="b">
        <v>0</v>
      </c>
      <c r="AQ2332" s="27" t="b">
        <v>0</v>
      </c>
      <c r="AR2332" s="27" t="b">
        <v>0</v>
      </c>
      <c r="AS2332" s="27" t="b">
        <v>0</v>
      </c>
      <c r="AT2332" s="27" t="b">
        <v>0</v>
      </c>
      <c r="AU2332" s="27" t="b">
        <v>0</v>
      </c>
      <c r="AV2332" s="27" t="b">
        <v>0</v>
      </c>
      <c r="AW2332" s="27" t="b">
        <v>0</v>
      </c>
      <c r="AX2332" s="27" t="b">
        <v>0</v>
      </c>
      <c r="AY2332" s="27" t="b">
        <v>0</v>
      </c>
      <c r="AZ2332" s="29"/>
    </row>
    <row r="2333">
      <c r="A2333" s="9" t="s">
        <v>10812</v>
      </c>
      <c r="B2333" s="42" t="s">
        <v>10813</v>
      </c>
      <c r="C2333" s="11"/>
      <c r="E2333" s="12">
        <v>10.0</v>
      </c>
      <c r="F2333" s="42" t="s">
        <v>10814</v>
      </c>
      <c r="G2333" s="14" t="s">
        <v>10815</v>
      </c>
      <c r="H2333" s="15" t="b">
        <v>1</v>
      </c>
      <c r="I2333" s="16" t="b">
        <v>0</v>
      </c>
      <c r="J2333" s="16" t="b">
        <v>0</v>
      </c>
      <c r="K2333" s="16" t="b">
        <v>0</v>
      </c>
      <c r="L2333" s="17" t="b">
        <v>0</v>
      </c>
      <c r="M2333" s="18" t="s">
        <v>5514</v>
      </c>
      <c r="O2333" s="40"/>
      <c r="P2333" s="21" t="b">
        <v>0</v>
      </c>
      <c r="Q2333" s="22" t="b">
        <v>1</v>
      </c>
      <c r="R2333" s="23" t="b">
        <v>1</v>
      </c>
      <c r="X2333" s="39"/>
      <c r="AI2333" s="41"/>
      <c r="AO2333" s="40"/>
    </row>
    <row r="2334">
      <c r="A2334" s="45" t="s">
        <v>10816</v>
      </c>
      <c r="B2334" s="37"/>
      <c r="C2334" s="32"/>
      <c r="D2334" s="33"/>
      <c r="E2334" s="46">
        <v>15.0</v>
      </c>
      <c r="F2334" s="58" t="s">
        <v>10817</v>
      </c>
      <c r="G2334" s="47" t="s">
        <v>10818</v>
      </c>
      <c r="H2334" s="21" t="b">
        <v>0</v>
      </c>
      <c r="I2334" s="16" t="b">
        <v>0</v>
      </c>
      <c r="J2334" s="16" t="b">
        <v>0</v>
      </c>
      <c r="K2334" s="22" t="b">
        <v>1</v>
      </c>
      <c r="L2334" s="17" t="b">
        <v>0</v>
      </c>
      <c r="M2334" s="18"/>
      <c r="N2334" s="37" t="s">
        <v>10819</v>
      </c>
      <c r="O2334" s="38" t="s">
        <v>7712</v>
      </c>
      <c r="P2334" s="26" t="b">
        <v>0</v>
      </c>
      <c r="Q2334" s="27" t="b">
        <v>0</v>
      </c>
      <c r="R2334" s="28" t="b">
        <v>0</v>
      </c>
      <c r="X2334" s="39"/>
      <c r="AI2334" s="41"/>
      <c r="AJ2334" s="27" t="b">
        <v>0</v>
      </c>
      <c r="AK2334" s="27" t="b">
        <v>0</v>
      </c>
      <c r="AL2334" s="27" t="b">
        <v>0</v>
      </c>
      <c r="AM2334" s="27" t="b">
        <v>0</v>
      </c>
      <c r="AN2334" s="27" t="b">
        <v>0</v>
      </c>
      <c r="AO2334" s="28" t="b">
        <v>0</v>
      </c>
      <c r="AP2334" s="27" t="b">
        <v>0</v>
      </c>
      <c r="AQ2334" s="27" t="b">
        <v>0</v>
      </c>
      <c r="AR2334" s="27" t="b">
        <v>0</v>
      </c>
      <c r="AS2334" s="27" t="b">
        <v>0</v>
      </c>
      <c r="AT2334" s="27" t="b">
        <v>0</v>
      </c>
      <c r="AU2334" s="27" t="b">
        <v>0</v>
      </c>
      <c r="AV2334" s="27" t="b">
        <v>0</v>
      </c>
      <c r="AW2334" s="27" t="b">
        <v>0</v>
      </c>
      <c r="AX2334" s="27" t="b">
        <v>0</v>
      </c>
      <c r="AY2334" s="27" t="b">
        <v>0</v>
      </c>
      <c r="AZ2334" s="29"/>
    </row>
    <row r="2335">
      <c r="A2335" s="45" t="s">
        <v>10820</v>
      </c>
      <c r="B2335" s="37" t="s">
        <v>10821</v>
      </c>
      <c r="C2335" s="32">
        <v>4.47979773171E11</v>
      </c>
      <c r="D2335" s="33" t="s">
        <v>10822</v>
      </c>
      <c r="E2335" s="46">
        <v>5.0</v>
      </c>
      <c r="F2335" s="33" t="s">
        <v>10823</v>
      </c>
      <c r="G2335" s="47" t="s">
        <v>10824</v>
      </c>
      <c r="H2335" s="21" t="b">
        <v>0</v>
      </c>
      <c r="I2335" s="16" t="b">
        <v>0</v>
      </c>
      <c r="J2335" s="22" t="b">
        <v>1</v>
      </c>
      <c r="K2335" s="16" t="b">
        <v>0</v>
      </c>
      <c r="L2335" s="17" t="b">
        <v>0</v>
      </c>
      <c r="M2335" s="18"/>
      <c r="O2335" s="40"/>
      <c r="P2335" s="26" t="b">
        <v>0</v>
      </c>
      <c r="Q2335" s="63" t="b">
        <v>1</v>
      </c>
      <c r="R2335" s="64" t="b">
        <v>1</v>
      </c>
      <c r="X2335" s="39"/>
      <c r="AI2335" s="41"/>
      <c r="AJ2335" s="63" t="b">
        <v>1</v>
      </c>
      <c r="AK2335" s="27" t="b">
        <v>0</v>
      </c>
      <c r="AL2335" s="27" t="b">
        <v>0</v>
      </c>
      <c r="AM2335" s="27" t="b">
        <v>0</v>
      </c>
      <c r="AN2335" s="27" t="b">
        <v>0</v>
      </c>
      <c r="AO2335" s="28" t="b">
        <v>0</v>
      </c>
      <c r="AP2335" s="27" t="b">
        <v>0</v>
      </c>
      <c r="AQ2335" s="27" t="b">
        <v>0</v>
      </c>
      <c r="AR2335" s="27" t="b">
        <v>0</v>
      </c>
      <c r="AS2335" s="63" t="b">
        <v>1</v>
      </c>
      <c r="AT2335" s="27" t="b">
        <v>0</v>
      </c>
      <c r="AU2335" s="27" t="b">
        <v>0</v>
      </c>
      <c r="AV2335" s="27" t="b">
        <v>0</v>
      </c>
      <c r="AW2335" s="27" t="b">
        <v>0</v>
      </c>
      <c r="AX2335" s="63" t="b">
        <v>1</v>
      </c>
      <c r="AY2335" s="27" t="b">
        <v>0</v>
      </c>
      <c r="AZ2335" s="29" t="s">
        <v>101</v>
      </c>
    </row>
    <row r="2336">
      <c r="A2336" s="9" t="s">
        <v>10825</v>
      </c>
      <c r="B2336" s="10"/>
      <c r="C2336" s="48" t="s">
        <v>10826</v>
      </c>
      <c r="E2336" s="12">
        <v>10.0</v>
      </c>
      <c r="F2336" s="10"/>
      <c r="G2336" s="14" t="s">
        <v>10827</v>
      </c>
      <c r="H2336" s="15" t="b">
        <v>1</v>
      </c>
      <c r="I2336" s="16" t="b">
        <v>0</v>
      </c>
      <c r="J2336" s="16" t="b">
        <v>0</v>
      </c>
      <c r="K2336" s="16" t="b">
        <v>0</v>
      </c>
      <c r="L2336" s="17" t="b">
        <v>0</v>
      </c>
      <c r="M2336" s="18" t="s">
        <v>844</v>
      </c>
      <c r="N2336" s="19"/>
      <c r="O2336" s="20"/>
      <c r="P2336" s="15" t="b">
        <v>1</v>
      </c>
      <c r="Q2336" s="22" t="b">
        <v>1</v>
      </c>
      <c r="R2336" s="23" t="b">
        <v>1</v>
      </c>
      <c r="S2336" s="74"/>
      <c r="T2336" s="16"/>
      <c r="U2336" s="16"/>
      <c r="V2336" s="16"/>
      <c r="W2336" s="16"/>
      <c r="X2336" s="21"/>
      <c r="Y2336" s="16"/>
      <c r="Z2336" s="16"/>
      <c r="AA2336" s="16"/>
      <c r="AB2336" s="16"/>
      <c r="AC2336" s="16"/>
      <c r="AD2336" s="16"/>
      <c r="AE2336" s="16"/>
      <c r="AF2336" s="16"/>
      <c r="AG2336" s="16"/>
      <c r="AH2336" s="19"/>
      <c r="AI2336" s="25"/>
      <c r="AJ2336" s="27"/>
      <c r="AK2336" s="27"/>
      <c r="AL2336" s="27"/>
      <c r="AM2336" s="27"/>
      <c r="AN2336" s="27"/>
      <c r="AO2336" s="28"/>
      <c r="AP2336" s="27"/>
      <c r="AQ2336" s="27"/>
      <c r="AR2336" s="27"/>
      <c r="AS2336" s="27"/>
      <c r="AT2336" s="27"/>
      <c r="AU2336" s="27"/>
      <c r="AV2336" s="27"/>
      <c r="AW2336" s="27"/>
      <c r="AX2336" s="27"/>
      <c r="AY2336" s="27"/>
      <c r="AZ2336" s="29"/>
    </row>
    <row r="2337">
      <c r="A2337" s="45" t="s">
        <v>10828</v>
      </c>
      <c r="B2337" s="37" t="s">
        <v>10829</v>
      </c>
      <c r="C2337" s="67"/>
      <c r="D2337" s="29"/>
      <c r="E2337" s="62"/>
      <c r="F2337" s="33" t="s">
        <v>10830</v>
      </c>
      <c r="G2337" s="47" t="s">
        <v>10831</v>
      </c>
      <c r="H2337" s="21" t="b">
        <v>0</v>
      </c>
      <c r="I2337" s="16" t="b">
        <v>0</v>
      </c>
      <c r="J2337" s="22" t="b">
        <v>1</v>
      </c>
      <c r="K2337" s="16" t="b">
        <v>0</v>
      </c>
      <c r="L2337" s="17" t="b">
        <v>0</v>
      </c>
      <c r="M2337" s="18"/>
      <c r="O2337" s="40"/>
      <c r="P2337" s="66" t="b">
        <v>1</v>
      </c>
      <c r="Q2337" s="27" t="b">
        <v>0</v>
      </c>
      <c r="R2337" s="28" t="b">
        <v>0</v>
      </c>
      <c r="X2337" s="39"/>
      <c r="AI2337" s="41"/>
      <c r="AJ2337" s="63" t="b">
        <v>1</v>
      </c>
      <c r="AK2337" s="63" t="b">
        <v>1</v>
      </c>
      <c r="AL2337" s="63" t="b">
        <v>1</v>
      </c>
      <c r="AM2337" s="27" t="b">
        <v>0</v>
      </c>
      <c r="AN2337" s="27" t="b">
        <v>0</v>
      </c>
      <c r="AO2337" s="28" t="b">
        <v>0</v>
      </c>
      <c r="AP2337" s="27" t="b">
        <v>0</v>
      </c>
      <c r="AQ2337" s="27" t="b">
        <v>0</v>
      </c>
      <c r="AR2337" s="27" t="b">
        <v>0</v>
      </c>
      <c r="AS2337" s="63" t="b">
        <v>1</v>
      </c>
      <c r="AT2337" s="27" t="b">
        <v>0</v>
      </c>
      <c r="AU2337" s="27" t="b">
        <v>0</v>
      </c>
      <c r="AV2337" s="27" t="b">
        <v>0</v>
      </c>
      <c r="AW2337" s="27" t="b">
        <v>0</v>
      </c>
      <c r="AX2337" s="27" t="b">
        <v>0</v>
      </c>
      <c r="AY2337" s="27" t="b">
        <v>0</v>
      </c>
      <c r="AZ2337" s="29" t="s">
        <v>101</v>
      </c>
    </row>
    <row r="2338">
      <c r="A2338" s="9" t="s">
        <v>10832</v>
      </c>
      <c r="B2338" s="10"/>
      <c r="C2338" s="11"/>
      <c r="E2338" s="12">
        <v>1.0</v>
      </c>
      <c r="F2338" s="13" t="s">
        <v>10833</v>
      </c>
      <c r="G2338" s="14" t="s">
        <v>10834</v>
      </c>
      <c r="H2338" s="15" t="b">
        <v>1</v>
      </c>
      <c r="I2338" s="16" t="b">
        <v>0</v>
      </c>
      <c r="J2338" s="16" t="b">
        <v>0</v>
      </c>
      <c r="K2338" s="16" t="b">
        <v>0</v>
      </c>
      <c r="L2338" s="17" t="b">
        <v>0</v>
      </c>
      <c r="M2338" s="18" t="s">
        <v>10835</v>
      </c>
      <c r="O2338" s="40"/>
      <c r="P2338" s="21" t="b">
        <v>0</v>
      </c>
      <c r="Q2338" s="22" t="b">
        <v>1</v>
      </c>
      <c r="R2338" s="23" t="b">
        <v>1</v>
      </c>
      <c r="X2338" s="39"/>
      <c r="AI2338" s="41"/>
      <c r="AJ2338" s="27"/>
      <c r="AK2338" s="27"/>
      <c r="AL2338" s="27"/>
      <c r="AM2338" s="27"/>
      <c r="AN2338" s="27"/>
      <c r="AO2338" s="28"/>
      <c r="AP2338" s="27"/>
      <c r="AQ2338" s="27"/>
      <c r="AR2338" s="27"/>
      <c r="AS2338" s="27"/>
      <c r="AT2338" s="27"/>
      <c r="AU2338" s="27"/>
      <c r="AV2338" s="27"/>
      <c r="AW2338" s="27"/>
      <c r="AX2338" s="27"/>
      <c r="AY2338" s="27"/>
      <c r="AZ2338" s="29"/>
    </row>
    <row r="2339">
      <c r="A2339" s="45" t="s">
        <v>10836</v>
      </c>
      <c r="B2339" s="37"/>
      <c r="C2339" s="32">
        <v>3.8165985716E11</v>
      </c>
      <c r="D2339" s="29"/>
      <c r="E2339" s="46">
        <v>6.0</v>
      </c>
      <c r="F2339" s="33" t="s">
        <v>10837</v>
      </c>
      <c r="G2339" s="47" t="s">
        <v>10838</v>
      </c>
      <c r="H2339" s="21" t="b">
        <v>0</v>
      </c>
      <c r="I2339" s="16" t="b">
        <v>0</v>
      </c>
      <c r="J2339" s="22" t="b">
        <v>1</v>
      </c>
      <c r="K2339" s="16" t="b">
        <v>0</v>
      </c>
      <c r="L2339" s="17" t="b">
        <v>0</v>
      </c>
      <c r="M2339" s="18"/>
      <c r="O2339" s="40"/>
      <c r="P2339" s="26" t="b">
        <v>0</v>
      </c>
      <c r="Q2339" s="27" t="b">
        <v>0</v>
      </c>
      <c r="R2339" s="28" t="b">
        <v>0</v>
      </c>
      <c r="X2339" s="39"/>
      <c r="AI2339" s="41"/>
      <c r="AJ2339" s="63" t="b">
        <v>1</v>
      </c>
      <c r="AK2339" s="63" t="b">
        <v>1</v>
      </c>
      <c r="AL2339" s="63" t="b">
        <v>1</v>
      </c>
      <c r="AM2339" s="27" t="b">
        <v>0</v>
      </c>
      <c r="AN2339" s="27" t="b">
        <v>0</v>
      </c>
      <c r="AO2339" s="28" t="b">
        <v>0</v>
      </c>
      <c r="AP2339" s="63" t="b">
        <v>1</v>
      </c>
      <c r="AQ2339" s="27" t="b">
        <v>0</v>
      </c>
      <c r="AR2339" s="27" t="b">
        <v>0</v>
      </c>
      <c r="AS2339" s="27" t="b">
        <v>0</v>
      </c>
      <c r="AT2339" s="27" t="b">
        <v>0</v>
      </c>
      <c r="AU2339" s="27" t="b">
        <v>0</v>
      </c>
      <c r="AV2339" s="27" t="b">
        <v>0</v>
      </c>
      <c r="AW2339" s="27" t="b">
        <v>0</v>
      </c>
      <c r="AX2339" s="27" t="b">
        <v>0</v>
      </c>
      <c r="AY2339" s="27" t="b">
        <v>0</v>
      </c>
      <c r="AZ2339" s="29" t="s">
        <v>101</v>
      </c>
    </row>
    <row r="2340">
      <c r="A2340" s="9" t="s">
        <v>10839</v>
      </c>
      <c r="B2340" s="10"/>
      <c r="C2340" s="48" t="s">
        <v>10840</v>
      </c>
      <c r="E2340" s="12">
        <v>15.0</v>
      </c>
      <c r="F2340" s="13" t="s">
        <v>10841</v>
      </c>
      <c r="G2340" s="14" t="s">
        <v>10842</v>
      </c>
      <c r="H2340" s="15" t="b">
        <v>1</v>
      </c>
      <c r="I2340" s="16" t="b">
        <v>0</v>
      </c>
      <c r="J2340" s="16" t="b">
        <v>0</v>
      </c>
      <c r="K2340" s="16" t="b">
        <v>0</v>
      </c>
      <c r="L2340" s="17" t="b">
        <v>0</v>
      </c>
      <c r="M2340" s="18" t="s">
        <v>10843</v>
      </c>
      <c r="N2340" s="19"/>
      <c r="O2340" s="20"/>
      <c r="P2340" s="21" t="b">
        <v>0</v>
      </c>
      <c r="Q2340" s="16" t="b">
        <v>0</v>
      </c>
      <c r="R2340" s="17" t="b">
        <v>0</v>
      </c>
      <c r="S2340" s="74"/>
      <c r="T2340" s="16"/>
      <c r="U2340" s="16"/>
      <c r="V2340" s="16"/>
      <c r="W2340" s="16"/>
      <c r="X2340" s="21"/>
      <c r="Y2340" s="16"/>
      <c r="Z2340" s="16"/>
      <c r="AA2340" s="16"/>
      <c r="AB2340" s="16"/>
      <c r="AC2340" s="16"/>
      <c r="AD2340" s="16"/>
      <c r="AE2340" s="16"/>
      <c r="AF2340" s="16"/>
      <c r="AG2340" s="16"/>
      <c r="AH2340" s="19"/>
      <c r="AI2340" s="25"/>
      <c r="AJ2340" s="27"/>
      <c r="AK2340" s="27"/>
      <c r="AL2340" s="27"/>
      <c r="AM2340" s="27"/>
      <c r="AN2340" s="27"/>
      <c r="AO2340" s="28"/>
      <c r="AP2340" s="27"/>
      <c r="AQ2340" s="27"/>
      <c r="AR2340" s="27"/>
      <c r="AS2340" s="27"/>
      <c r="AT2340" s="27"/>
      <c r="AU2340" s="27"/>
      <c r="AV2340" s="27"/>
      <c r="AW2340" s="27"/>
      <c r="AX2340" s="27"/>
      <c r="AY2340" s="27"/>
      <c r="AZ2340" s="29"/>
    </row>
    <row r="2341">
      <c r="A2341" s="45" t="s">
        <v>10844</v>
      </c>
      <c r="B2341" s="37"/>
      <c r="C2341" s="32" t="s">
        <v>10845</v>
      </c>
      <c r="D2341" s="29"/>
      <c r="E2341" s="46">
        <v>12.0</v>
      </c>
      <c r="F2341" s="33" t="s">
        <v>10846</v>
      </c>
      <c r="G2341" s="47" t="s">
        <v>10847</v>
      </c>
      <c r="H2341" s="21" t="b">
        <v>0</v>
      </c>
      <c r="I2341" s="16" t="b">
        <v>0</v>
      </c>
      <c r="J2341" s="22" t="b">
        <v>1</v>
      </c>
      <c r="K2341" s="16" t="b">
        <v>0</v>
      </c>
      <c r="L2341" s="17" t="b">
        <v>0</v>
      </c>
      <c r="M2341" s="18"/>
      <c r="O2341" s="40"/>
      <c r="P2341" s="26" t="b">
        <v>0</v>
      </c>
      <c r="Q2341" s="27" t="b">
        <v>0</v>
      </c>
      <c r="R2341" s="28" t="b">
        <v>0</v>
      </c>
      <c r="X2341" s="39"/>
      <c r="AI2341" s="41"/>
      <c r="AJ2341" s="27" t="b">
        <v>0</v>
      </c>
      <c r="AK2341" s="27" t="b">
        <v>0</v>
      </c>
      <c r="AL2341" s="63" t="b">
        <v>1</v>
      </c>
      <c r="AM2341" s="27" t="b">
        <v>0</v>
      </c>
      <c r="AN2341" s="27" t="b">
        <v>0</v>
      </c>
      <c r="AO2341" s="28" t="b">
        <v>0</v>
      </c>
      <c r="AP2341" s="27" t="b">
        <v>0</v>
      </c>
      <c r="AQ2341" s="63" t="b">
        <v>1</v>
      </c>
      <c r="AR2341" s="27" t="b">
        <v>0</v>
      </c>
      <c r="AS2341" s="27" t="b">
        <v>0</v>
      </c>
      <c r="AT2341" s="27" t="b">
        <v>0</v>
      </c>
      <c r="AU2341" s="27" t="b">
        <v>0</v>
      </c>
      <c r="AV2341" s="27" t="b">
        <v>0</v>
      </c>
      <c r="AW2341" s="27" t="b">
        <v>0</v>
      </c>
      <c r="AX2341" s="27" t="b">
        <v>0</v>
      </c>
      <c r="AY2341" s="27" t="b">
        <v>0</v>
      </c>
      <c r="AZ2341" s="29" t="s">
        <v>101</v>
      </c>
    </row>
    <row r="2342">
      <c r="A2342" s="9" t="s">
        <v>10848</v>
      </c>
      <c r="B2342" s="42" t="s">
        <v>10849</v>
      </c>
      <c r="C2342" s="48" t="s">
        <v>10850</v>
      </c>
      <c r="D2342" s="50" t="s">
        <v>10851</v>
      </c>
      <c r="E2342" s="12">
        <v>5.0</v>
      </c>
      <c r="F2342" s="13" t="s">
        <v>10852</v>
      </c>
      <c r="G2342" s="14" t="s">
        <v>10853</v>
      </c>
      <c r="H2342" s="15" t="b">
        <v>1</v>
      </c>
      <c r="I2342" s="16" t="b">
        <v>0</v>
      </c>
      <c r="J2342" s="16" t="b">
        <v>0</v>
      </c>
      <c r="K2342" s="16" t="b">
        <v>0</v>
      </c>
      <c r="L2342" s="17" t="b">
        <v>0</v>
      </c>
      <c r="M2342" s="18" t="s">
        <v>10854</v>
      </c>
      <c r="O2342" s="40"/>
      <c r="P2342" s="15" t="b">
        <v>1</v>
      </c>
      <c r="Q2342" s="22" t="b">
        <v>1</v>
      </c>
      <c r="R2342" s="23" t="b">
        <v>1</v>
      </c>
      <c r="X2342" s="39"/>
      <c r="AI2342" s="41"/>
      <c r="AO2342" s="40"/>
    </row>
    <row r="2343">
      <c r="A2343" s="9" t="s">
        <v>10855</v>
      </c>
      <c r="B2343" s="10"/>
      <c r="C2343" s="48" t="s">
        <v>10856</v>
      </c>
      <c r="E2343" s="12">
        <v>15.0</v>
      </c>
      <c r="F2343" s="10"/>
      <c r="G2343" s="14" t="s">
        <v>10857</v>
      </c>
      <c r="H2343" s="15" t="b">
        <v>1</v>
      </c>
      <c r="I2343" s="16" t="b">
        <v>0</v>
      </c>
      <c r="J2343" s="16" t="b">
        <v>0</v>
      </c>
      <c r="K2343" s="16" t="b">
        <v>0</v>
      </c>
      <c r="L2343" s="17" t="b">
        <v>0</v>
      </c>
      <c r="M2343" s="18" t="s">
        <v>10858</v>
      </c>
      <c r="O2343" s="40"/>
      <c r="P2343" s="21" t="b">
        <v>0</v>
      </c>
      <c r="Q2343" s="16" t="b">
        <v>0</v>
      </c>
      <c r="R2343" s="23" t="b">
        <v>1</v>
      </c>
      <c r="X2343" s="39"/>
      <c r="AI2343" s="41"/>
      <c r="AO2343" s="40"/>
    </row>
    <row r="2344">
      <c r="A2344" s="30" t="s">
        <v>10859</v>
      </c>
      <c r="B2344" s="31" t="s">
        <v>10860</v>
      </c>
      <c r="C2344" s="32"/>
      <c r="D2344" s="33"/>
      <c r="E2344" s="34">
        <v>300.0</v>
      </c>
      <c r="F2344" s="35"/>
      <c r="G2344" s="36" t="s">
        <v>10861</v>
      </c>
      <c r="H2344" s="21" t="b">
        <v>0</v>
      </c>
      <c r="I2344" s="16" t="b">
        <v>0</v>
      </c>
      <c r="J2344" s="16" t="b">
        <v>0</v>
      </c>
      <c r="K2344" s="16" t="b">
        <v>0</v>
      </c>
      <c r="L2344" s="23" t="b">
        <v>1</v>
      </c>
      <c r="M2344" s="18" t="s">
        <v>10862</v>
      </c>
      <c r="N2344" s="37"/>
      <c r="O2344" s="38"/>
      <c r="P2344" s="21" t="b">
        <v>0</v>
      </c>
      <c r="Q2344" s="22" t="b">
        <v>1</v>
      </c>
      <c r="R2344" s="17" t="b">
        <v>0</v>
      </c>
      <c r="X2344" s="39"/>
      <c r="AI2344" s="41"/>
      <c r="AJ2344" s="27" t="b">
        <v>0</v>
      </c>
      <c r="AK2344" s="27" t="b">
        <v>0</v>
      </c>
      <c r="AL2344" s="27" t="b">
        <v>0</v>
      </c>
      <c r="AM2344" s="27" t="b">
        <v>0</v>
      </c>
      <c r="AN2344" s="27" t="b">
        <v>0</v>
      </c>
      <c r="AO2344" s="28" t="b">
        <v>0</v>
      </c>
      <c r="AP2344" s="27" t="b">
        <v>0</v>
      </c>
      <c r="AQ2344" s="27" t="b">
        <v>0</v>
      </c>
      <c r="AR2344" s="27" t="b">
        <v>0</v>
      </c>
      <c r="AS2344" s="27" t="b">
        <v>0</v>
      </c>
      <c r="AT2344" s="27" t="b">
        <v>0</v>
      </c>
      <c r="AU2344" s="27" t="b">
        <v>0</v>
      </c>
      <c r="AV2344" s="27" t="b">
        <v>0</v>
      </c>
      <c r="AW2344" s="27" t="b">
        <v>0</v>
      </c>
      <c r="AX2344" s="27" t="b">
        <v>0</v>
      </c>
      <c r="AY2344" s="27" t="b">
        <v>0</v>
      </c>
      <c r="AZ2344" s="29"/>
    </row>
    <row r="2345">
      <c r="A2345" s="30" t="s">
        <v>10863</v>
      </c>
      <c r="B2345" s="37"/>
      <c r="C2345" s="44" t="s">
        <v>10864</v>
      </c>
      <c r="D2345" s="33"/>
      <c r="E2345" s="34" t="s">
        <v>10865</v>
      </c>
      <c r="F2345" s="35" t="s">
        <v>10866</v>
      </c>
      <c r="G2345" s="36" t="s">
        <v>10867</v>
      </c>
      <c r="H2345" s="21" t="b">
        <v>0</v>
      </c>
      <c r="I2345" s="16" t="b">
        <v>0</v>
      </c>
      <c r="J2345" s="16" t="b">
        <v>0</v>
      </c>
      <c r="K2345" s="16" t="b">
        <v>0</v>
      </c>
      <c r="L2345" s="23" t="b">
        <v>1</v>
      </c>
      <c r="M2345" s="18" t="s">
        <v>10868</v>
      </c>
      <c r="N2345" s="37"/>
      <c r="O2345" s="38"/>
      <c r="P2345" s="21" t="b">
        <v>0</v>
      </c>
      <c r="Q2345" s="22" t="b">
        <v>1</v>
      </c>
      <c r="R2345" s="17" t="b">
        <v>0</v>
      </c>
      <c r="X2345" s="39"/>
      <c r="AI2345" s="41"/>
      <c r="AJ2345" s="27" t="b">
        <v>0</v>
      </c>
      <c r="AK2345" s="27" t="b">
        <v>0</v>
      </c>
      <c r="AL2345" s="27" t="b">
        <v>0</v>
      </c>
      <c r="AM2345" s="27" t="b">
        <v>0</v>
      </c>
      <c r="AN2345" s="27" t="b">
        <v>0</v>
      </c>
      <c r="AO2345" s="28" t="b">
        <v>0</v>
      </c>
      <c r="AP2345" s="27" t="b">
        <v>0</v>
      </c>
      <c r="AQ2345" s="27" t="b">
        <v>0</v>
      </c>
      <c r="AR2345" s="27" t="b">
        <v>0</v>
      </c>
      <c r="AS2345" s="27" t="b">
        <v>0</v>
      </c>
      <c r="AT2345" s="27" t="b">
        <v>0</v>
      </c>
      <c r="AU2345" s="27" t="b">
        <v>0</v>
      </c>
      <c r="AV2345" s="27" t="b">
        <v>0</v>
      </c>
      <c r="AW2345" s="27" t="b">
        <v>0</v>
      </c>
      <c r="AX2345" s="27" t="b">
        <v>0</v>
      </c>
      <c r="AY2345" s="27" t="b">
        <v>0</v>
      </c>
      <c r="AZ2345" s="29"/>
    </row>
    <row r="2346">
      <c r="A2346" s="9" t="s">
        <v>10869</v>
      </c>
      <c r="B2346" s="42" t="s">
        <v>10870</v>
      </c>
      <c r="C2346" s="48" t="s">
        <v>10871</v>
      </c>
      <c r="E2346" s="12">
        <v>5.0</v>
      </c>
      <c r="F2346" s="13" t="s">
        <v>10872</v>
      </c>
      <c r="G2346" s="14" t="s">
        <v>10873</v>
      </c>
      <c r="H2346" s="15" t="b">
        <v>1</v>
      </c>
      <c r="I2346" s="16" t="b">
        <v>0</v>
      </c>
      <c r="J2346" s="16" t="b">
        <v>0</v>
      </c>
      <c r="K2346" s="16" t="b">
        <v>0</v>
      </c>
      <c r="L2346" s="17" t="b">
        <v>0</v>
      </c>
      <c r="M2346" s="18" t="s">
        <v>10874</v>
      </c>
      <c r="O2346" s="40"/>
      <c r="P2346" s="15" t="b">
        <v>1</v>
      </c>
      <c r="Q2346" s="22" t="b">
        <v>1</v>
      </c>
      <c r="R2346" s="23" t="b">
        <v>1</v>
      </c>
      <c r="X2346" s="39"/>
      <c r="AI2346" s="41"/>
      <c r="AJ2346" s="27"/>
      <c r="AK2346" s="27"/>
      <c r="AL2346" s="27"/>
      <c r="AM2346" s="27"/>
      <c r="AN2346" s="27"/>
      <c r="AO2346" s="28"/>
      <c r="AP2346" s="27"/>
      <c r="AQ2346" s="27"/>
      <c r="AR2346" s="27"/>
      <c r="AS2346" s="27"/>
      <c r="AT2346" s="27"/>
      <c r="AU2346" s="27"/>
      <c r="AV2346" s="27"/>
      <c r="AW2346" s="27"/>
      <c r="AX2346" s="27"/>
      <c r="AY2346" s="27"/>
      <c r="AZ2346" s="29"/>
    </row>
    <row r="2347">
      <c r="A2347" s="30" t="s">
        <v>10875</v>
      </c>
      <c r="B2347" s="37"/>
      <c r="C2347" s="44" t="s">
        <v>10876</v>
      </c>
      <c r="D2347" s="33"/>
      <c r="E2347" s="34">
        <v>6.0</v>
      </c>
      <c r="F2347" s="35" t="s">
        <v>10877</v>
      </c>
      <c r="G2347" s="36" t="s">
        <v>10878</v>
      </c>
      <c r="H2347" s="21" t="b">
        <v>0</v>
      </c>
      <c r="I2347" s="16" t="b">
        <v>0</v>
      </c>
      <c r="J2347" s="16" t="b">
        <v>0</v>
      </c>
      <c r="K2347" s="16" t="b">
        <v>0</v>
      </c>
      <c r="L2347" s="23" t="b">
        <v>1</v>
      </c>
      <c r="M2347" s="18" t="s">
        <v>3649</v>
      </c>
      <c r="N2347" s="37"/>
      <c r="O2347" s="38"/>
      <c r="P2347" s="21" t="b">
        <v>0</v>
      </c>
      <c r="Q2347" s="16" t="b">
        <v>0</v>
      </c>
      <c r="R2347" s="23" t="b">
        <v>1</v>
      </c>
      <c r="X2347" s="39"/>
      <c r="AI2347" s="41"/>
      <c r="AJ2347" s="27" t="b">
        <v>0</v>
      </c>
      <c r="AK2347" s="27" t="b">
        <v>0</v>
      </c>
      <c r="AL2347" s="27" t="b">
        <v>0</v>
      </c>
      <c r="AM2347" s="27" t="b">
        <v>0</v>
      </c>
      <c r="AN2347" s="27" t="b">
        <v>0</v>
      </c>
      <c r="AO2347" s="28" t="b">
        <v>0</v>
      </c>
      <c r="AP2347" s="27" t="b">
        <v>0</v>
      </c>
      <c r="AQ2347" s="27" t="b">
        <v>0</v>
      </c>
      <c r="AR2347" s="27" t="b">
        <v>0</v>
      </c>
      <c r="AS2347" s="27" t="b">
        <v>0</v>
      </c>
      <c r="AT2347" s="27" t="b">
        <v>0</v>
      </c>
      <c r="AU2347" s="27" t="b">
        <v>0</v>
      </c>
      <c r="AV2347" s="27" t="b">
        <v>0</v>
      </c>
      <c r="AW2347" s="27" t="b">
        <v>0</v>
      </c>
      <c r="AX2347" s="27" t="b">
        <v>0</v>
      </c>
      <c r="AY2347" s="27" t="b">
        <v>0</v>
      </c>
      <c r="AZ2347" s="29"/>
    </row>
    <row r="2348">
      <c r="A2348" s="45" t="s">
        <v>10879</v>
      </c>
      <c r="B2348" s="45"/>
      <c r="C2348" s="55" t="s">
        <v>10880</v>
      </c>
      <c r="D2348" s="19"/>
      <c r="E2348" s="34">
        <v>1.0</v>
      </c>
      <c r="F2348" s="45"/>
      <c r="G2348" s="57" t="s">
        <v>10881</v>
      </c>
      <c r="H2348" s="21" t="b">
        <v>0</v>
      </c>
      <c r="I2348" s="22" t="b">
        <v>1</v>
      </c>
      <c r="J2348" s="16" t="b">
        <v>0</v>
      </c>
      <c r="K2348" s="16" t="b">
        <v>0</v>
      </c>
      <c r="L2348" s="17" t="b">
        <v>0</v>
      </c>
      <c r="M2348" s="18"/>
      <c r="O2348" s="40"/>
      <c r="P2348" s="21" t="b">
        <v>0</v>
      </c>
      <c r="Q2348" s="16" t="b">
        <v>0</v>
      </c>
      <c r="R2348" s="17" t="b">
        <v>0</v>
      </c>
      <c r="S2348" s="75" t="b">
        <v>1</v>
      </c>
      <c r="T2348" s="22" t="b">
        <v>1</v>
      </c>
      <c r="U2348" s="16" t="b">
        <v>0</v>
      </c>
      <c r="V2348" s="16" t="b">
        <v>0</v>
      </c>
      <c r="W2348" s="16" t="b">
        <v>0</v>
      </c>
      <c r="X2348" s="15" t="b">
        <v>1</v>
      </c>
      <c r="Y2348" s="16" t="b">
        <v>0</v>
      </c>
      <c r="Z2348" s="16" t="b">
        <v>0</v>
      </c>
      <c r="AA2348" s="16" t="b">
        <v>0</v>
      </c>
      <c r="AB2348" s="16" t="b">
        <v>0</v>
      </c>
      <c r="AC2348" s="16" t="b">
        <v>0</v>
      </c>
      <c r="AD2348" s="16" t="b">
        <v>0</v>
      </c>
      <c r="AE2348" s="16" t="b">
        <v>0</v>
      </c>
      <c r="AF2348" s="16" t="b">
        <v>0</v>
      </c>
      <c r="AG2348" s="16" t="b">
        <v>0</v>
      </c>
      <c r="AH2348" s="19" t="s">
        <v>101</v>
      </c>
      <c r="AI2348" s="25" t="s">
        <v>568</v>
      </c>
      <c r="AO2348" s="40"/>
    </row>
    <row r="2349">
      <c r="A2349" s="45" t="s">
        <v>10882</v>
      </c>
      <c r="B2349" s="45"/>
      <c r="C2349" s="55" t="s">
        <v>10883</v>
      </c>
      <c r="D2349" s="19"/>
      <c r="E2349" s="34">
        <v>5.0</v>
      </c>
      <c r="F2349" s="56" t="s">
        <v>10884</v>
      </c>
      <c r="G2349" s="57" t="s">
        <v>10885</v>
      </c>
      <c r="H2349" s="21" t="b">
        <v>0</v>
      </c>
      <c r="I2349" s="22" t="b">
        <v>1</v>
      </c>
      <c r="J2349" s="16" t="b">
        <v>0</v>
      </c>
      <c r="K2349" s="16" t="b">
        <v>0</v>
      </c>
      <c r="L2349" s="17" t="b">
        <v>0</v>
      </c>
      <c r="M2349" s="18"/>
      <c r="O2349" s="40"/>
      <c r="P2349" s="15" t="b">
        <v>1</v>
      </c>
      <c r="Q2349" s="22" t="b">
        <v>1</v>
      </c>
      <c r="R2349" s="23" t="b">
        <v>1</v>
      </c>
      <c r="S2349" s="75" t="b">
        <v>1</v>
      </c>
      <c r="T2349" s="22" t="b">
        <v>1</v>
      </c>
      <c r="U2349" s="16" t="b">
        <v>0</v>
      </c>
      <c r="V2349" s="16" t="b">
        <v>0</v>
      </c>
      <c r="W2349" s="16" t="b">
        <v>0</v>
      </c>
      <c r="X2349" s="21" t="b">
        <v>0</v>
      </c>
      <c r="Y2349" s="22" t="b">
        <v>1</v>
      </c>
      <c r="Z2349" s="22" t="b">
        <v>1</v>
      </c>
      <c r="AA2349" s="22" t="b">
        <v>1</v>
      </c>
      <c r="AB2349" s="22" t="b">
        <v>1</v>
      </c>
      <c r="AC2349" s="22" t="b">
        <v>1</v>
      </c>
      <c r="AD2349" s="16" t="b">
        <v>0</v>
      </c>
      <c r="AE2349" s="16" t="b">
        <v>0</v>
      </c>
      <c r="AF2349" s="16" t="b">
        <v>0</v>
      </c>
      <c r="AG2349" s="22" t="b">
        <v>1</v>
      </c>
      <c r="AH2349" s="19" t="s">
        <v>101</v>
      </c>
      <c r="AI2349" s="25" t="s">
        <v>1848</v>
      </c>
      <c r="AO2349" s="40"/>
    </row>
    <row r="2350">
      <c r="A2350" s="9" t="s">
        <v>10886</v>
      </c>
      <c r="B2350" s="10"/>
      <c r="C2350" s="48" t="s">
        <v>10887</v>
      </c>
      <c r="E2350" s="12">
        <v>15.0</v>
      </c>
      <c r="F2350" s="10"/>
      <c r="G2350" s="14" t="s">
        <v>10888</v>
      </c>
      <c r="H2350" s="15" t="b">
        <v>1</v>
      </c>
      <c r="I2350" s="16" t="b">
        <v>0</v>
      </c>
      <c r="J2350" s="16" t="b">
        <v>0</v>
      </c>
      <c r="K2350" s="16" t="b">
        <v>0</v>
      </c>
      <c r="L2350" s="17" t="b">
        <v>0</v>
      </c>
      <c r="M2350" s="18" t="s">
        <v>216</v>
      </c>
      <c r="N2350" s="19"/>
      <c r="O2350" s="20"/>
      <c r="P2350" s="15" t="b">
        <v>1</v>
      </c>
      <c r="Q2350" s="22" t="b">
        <v>1</v>
      </c>
      <c r="R2350" s="23" t="b">
        <v>1</v>
      </c>
      <c r="S2350" s="74"/>
      <c r="T2350" s="16"/>
      <c r="U2350" s="16"/>
      <c r="V2350" s="16"/>
      <c r="W2350" s="16"/>
      <c r="X2350" s="21"/>
      <c r="Y2350" s="16"/>
      <c r="Z2350" s="16"/>
      <c r="AA2350" s="16"/>
      <c r="AB2350" s="16"/>
      <c r="AC2350" s="16"/>
      <c r="AD2350" s="16"/>
      <c r="AE2350" s="16"/>
      <c r="AF2350" s="16"/>
      <c r="AG2350" s="16"/>
      <c r="AH2350" s="19"/>
      <c r="AI2350" s="25"/>
      <c r="AJ2350" s="27"/>
      <c r="AK2350" s="27"/>
      <c r="AL2350" s="27"/>
      <c r="AM2350" s="27"/>
      <c r="AN2350" s="27"/>
      <c r="AO2350" s="28"/>
      <c r="AP2350" s="27"/>
      <c r="AQ2350" s="27"/>
      <c r="AR2350" s="27"/>
      <c r="AS2350" s="27"/>
      <c r="AT2350" s="27"/>
      <c r="AU2350" s="27"/>
      <c r="AV2350" s="27"/>
      <c r="AW2350" s="27"/>
      <c r="AX2350" s="27"/>
      <c r="AY2350" s="27"/>
      <c r="AZ2350" s="29"/>
    </row>
    <row r="2351">
      <c r="A2351" s="45" t="s">
        <v>10889</v>
      </c>
      <c r="B2351" s="45"/>
      <c r="C2351" s="55">
        <v>9.19029014021E11</v>
      </c>
      <c r="D2351" s="19"/>
      <c r="E2351" s="34">
        <v>20000.0</v>
      </c>
      <c r="F2351" s="45"/>
      <c r="G2351" s="57" t="s">
        <v>10890</v>
      </c>
      <c r="H2351" s="21" t="b">
        <v>0</v>
      </c>
      <c r="I2351" s="22" t="b">
        <v>1</v>
      </c>
      <c r="J2351" s="16" t="b">
        <v>0</v>
      </c>
      <c r="K2351" s="16" t="b">
        <v>0</v>
      </c>
      <c r="L2351" s="17" t="b">
        <v>0</v>
      </c>
      <c r="M2351" s="18"/>
      <c r="O2351" s="40"/>
      <c r="P2351" s="15" t="b">
        <v>1</v>
      </c>
      <c r="Q2351" s="22" t="b">
        <v>1</v>
      </c>
      <c r="R2351" s="23" t="b">
        <v>1</v>
      </c>
      <c r="S2351" s="74" t="b">
        <v>0</v>
      </c>
      <c r="T2351" s="16" t="b">
        <v>0</v>
      </c>
      <c r="U2351" s="22" t="b">
        <v>1</v>
      </c>
      <c r="V2351" s="22" t="b">
        <v>1</v>
      </c>
      <c r="W2351" s="16" t="b">
        <v>0</v>
      </c>
      <c r="X2351" s="15" t="b">
        <v>1</v>
      </c>
      <c r="Y2351" s="16" t="b">
        <v>0</v>
      </c>
      <c r="Z2351" s="16" t="b">
        <v>0</v>
      </c>
      <c r="AA2351" s="16" t="b">
        <v>0</v>
      </c>
      <c r="AB2351" s="16" t="b">
        <v>0</v>
      </c>
      <c r="AC2351" s="16" t="b">
        <v>0</v>
      </c>
      <c r="AD2351" s="16" t="b">
        <v>0</v>
      </c>
      <c r="AE2351" s="16" t="b">
        <v>0</v>
      </c>
      <c r="AF2351" s="16" t="b">
        <v>0</v>
      </c>
      <c r="AG2351" s="16" t="b">
        <v>0</v>
      </c>
      <c r="AH2351" s="19" t="s">
        <v>101</v>
      </c>
      <c r="AI2351" s="25" t="s">
        <v>10891</v>
      </c>
      <c r="AO2351" s="40"/>
    </row>
    <row r="2352">
      <c r="A2352" s="9" t="s">
        <v>10892</v>
      </c>
      <c r="B2352" s="42" t="s">
        <v>10893</v>
      </c>
      <c r="C2352" s="48" t="s">
        <v>10894</v>
      </c>
      <c r="D2352" s="50" t="s">
        <v>10895</v>
      </c>
      <c r="E2352" s="12">
        <v>1.0</v>
      </c>
      <c r="F2352" s="10"/>
      <c r="G2352" s="14" t="s">
        <v>10896</v>
      </c>
      <c r="H2352" s="15" t="b">
        <v>1</v>
      </c>
      <c r="I2352" s="16" t="b">
        <v>0</v>
      </c>
      <c r="J2352" s="16" t="b">
        <v>0</v>
      </c>
      <c r="K2352" s="16" t="b">
        <v>0</v>
      </c>
      <c r="L2352" s="17" t="b">
        <v>0</v>
      </c>
      <c r="M2352" s="18" t="s">
        <v>444</v>
      </c>
      <c r="O2352" s="40"/>
      <c r="P2352" s="21" t="b">
        <v>0</v>
      </c>
      <c r="Q2352" s="16" t="b">
        <v>0</v>
      </c>
      <c r="R2352" s="17" t="b">
        <v>0</v>
      </c>
      <c r="X2352" s="39"/>
      <c r="AI2352" s="41"/>
      <c r="AO2352" s="40"/>
    </row>
    <row r="2353">
      <c r="A2353" s="45" t="s">
        <v>10897</v>
      </c>
      <c r="B2353" s="37"/>
      <c r="C2353" s="32" t="s">
        <v>10898</v>
      </c>
      <c r="D2353" s="33"/>
      <c r="E2353" s="46">
        <v>2.0</v>
      </c>
      <c r="F2353" s="58" t="s">
        <v>10899</v>
      </c>
      <c r="G2353" s="47" t="s">
        <v>7108</v>
      </c>
      <c r="H2353" s="21" t="b">
        <v>0</v>
      </c>
      <c r="I2353" s="16" t="b">
        <v>0</v>
      </c>
      <c r="J2353" s="16" t="b">
        <v>0</v>
      </c>
      <c r="K2353" s="22" t="b">
        <v>1</v>
      </c>
      <c r="L2353" s="17" t="b">
        <v>0</v>
      </c>
      <c r="M2353" s="18"/>
      <c r="N2353" s="37" t="s">
        <v>10900</v>
      </c>
      <c r="O2353" s="38" t="s">
        <v>10901</v>
      </c>
      <c r="P2353" s="26" t="b">
        <v>0</v>
      </c>
      <c r="Q2353" s="27" t="b">
        <v>0</v>
      </c>
      <c r="R2353" s="28" t="b">
        <v>0</v>
      </c>
      <c r="X2353" s="39"/>
      <c r="AI2353" s="41"/>
      <c r="AJ2353" s="27" t="b">
        <v>0</v>
      </c>
      <c r="AK2353" s="27" t="b">
        <v>0</v>
      </c>
      <c r="AL2353" s="27" t="b">
        <v>0</v>
      </c>
      <c r="AM2353" s="27" t="b">
        <v>0</v>
      </c>
      <c r="AN2353" s="27" t="b">
        <v>0</v>
      </c>
      <c r="AO2353" s="28" t="b">
        <v>0</v>
      </c>
      <c r="AP2353" s="27" t="b">
        <v>0</v>
      </c>
      <c r="AQ2353" s="27" t="b">
        <v>0</v>
      </c>
      <c r="AR2353" s="27" t="b">
        <v>0</v>
      </c>
      <c r="AS2353" s="27" t="b">
        <v>0</v>
      </c>
      <c r="AT2353" s="27" t="b">
        <v>0</v>
      </c>
      <c r="AU2353" s="27" t="b">
        <v>0</v>
      </c>
      <c r="AV2353" s="27" t="b">
        <v>0</v>
      </c>
      <c r="AW2353" s="27" t="b">
        <v>0</v>
      </c>
      <c r="AX2353" s="27" t="b">
        <v>0</v>
      </c>
      <c r="AY2353" s="27" t="b">
        <v>0</v>
      </c>
      <c r="AZ2353" s="29"/>
    </row>
    <row r="2354">
      <c r="A2354" s="9" t="s">
        <v>10902</v>
      </c>
      <c r="B2354" s="42" t="s">
        <v>10903</v>
      </c>
      <c r="C2354" s="11"/>
      <c r="E2354" s="12">
        <v>600.0</v>
      </c>
      <c r="F2354" s="13" t="s">
        <v>10904</v>
      </c>
      <c r="G2354" s="14" t="s">
        <v>10905</v>
      </c>
      <c r="H2354" s="15" t="b">
        <v>1</v>
      </c>
      <c r="I2354" s="16" t="b">
        <v>0</v>
      </c>
      <c r="J2354" s="16" t="b">
        <v>0</v>
      </c>
      <c r="K2354" s="16" t="b">
        <v>0</v>
      </c>
      <c r="L2354" s="17" t="b">
        <v>0</v>
      </c>
      <c r="M2354" s="18" t="s">
        <v>10906</v>
      </c>
      <c r="O2354" s="40"/>
      <c r="P2354" s="15" t="b">
        <v>1</v>
      </c>
      <c r="Q2354" s="16" t="b">
        <v>0</v>
      </c>
      <c r="R2354" s="17" t="b">
        <v>0</v>
      </c>
      <c r="X2354" s="39"/>
      <c r="AI2354" s="41"/>
      <c r="AO2354" s="40"/>
    </row>
    <row r="2355">
      <c r="A2355" s="45" t="s">
        <v>10907</v>
      </c>
      <c r="B2355" s="37" t="s">
        <v>10908</v>
      </c>
      <c r="C2355" s="32">
        <v>5.491150071924E12</v>
      </c>
      <c r="D2355" s="33"/>
      <c r="E2355" s="46">
        <v>3.0</v>
      </c>
      <c r="F2355" s="29"/>
      <c r="G2355" s="47" t="s">
        <v>8143</v>
      </c>
      <c r="H2355" s="21" t="b">
        <v>0</v>
      </c>
      <c r="I2355" s="16" t="b">
        <v>0</v>
      </c>
      <c r="J2355" s="16" t="b">
        <v>0</v>
      </c>
      <c r="K2355" s="22" t="b">
        <v>1</v>
      </c>
      <c r="L2355" s="17" t="b">
        <v>0</v>
      </c>
      <c r="M2355" s="18"/>
      <c r="N2355" s="37" t="s">
        <v>10909</v>
      </c>
      <c r="O2355" s="38" t="s">
        <v>10910</v>
      </c>
      <c r="P2355" s="26" t="b">
        <v>0</v>
      </c>
      <c r="Q2355" s="27" t="b">
        <v>0</v>
      </c>
      <c r="R2355" s="28" t="b">
        <v>0</v>
      </c>
      <c r="X2355" s="39"/>
      <c r="AI2355" s="41"/>
      <c r="AJ2355" s="27" t="b">
        <v>0</v>
      </c>
      <c r="AK2355" s="27" t="b">
        <v>0</v>
      </c>
      <c r="AL2355" s="27" t="b">
        <v>0</v>
      </c>
      <c r="AM2355" s="27" t="b">
        <v>0</v>
      </c>
      <c r="AN2355" s="27" t="b">
        <v>0</v>
      </c>
      <c r="AO2355" s="28" t="b">
        <v>0</v>
      </c>
      <c r="AP2355" s="27" t="b">
        <v>0</v>
      </c>
      <c r="AQ2355" s="27" t="b">
        <v>0</v>
      </c>
      <c r="AR2355" s="27" t="b">
        <v>0</v>
      </c>
      <c r="AS2355" s="27" t="b">
        <v>0</v>
      </c>
      <c r="AT2355" s="27" t="b">
        <v>0</v>
      </c>
      <c r="AU2355" s="27" t="b">
        <v>0</v>
      </c>
      <c r="AV2355" s="27" t="b">
        <v>0</v>
      </c>
      <c r="AW2355" s="27" t="b">
        <v>0</v>
      </c>
      <c r="AX2355" s="27" t="b">
        <v>0</v>
      </c>
      <c r="AY2355" s="27" t="b">
        <v>0</v>
      </c>
      <c r="AZ2355" s="29"/>
    </row>
    <row r="2356">
      <c r="A2356" s="45" t="s">
        <v>10911</v>
      </c>
      <c r="B2356" s="37" t="s">
        <v>10912</v>
      </c>
      <c r="C2356" s="32" t="s">
        <v>10913</v>
      </c>
      <c r="D2356" s="29"/>
      <c r="E2356" s="46">
        <v>10.0</v>
      </c>
      <c r="F2356" s="33" t="s">
        <v>10914</v>
      </c>
      <c r="G2356" s="47" t="s">
        <v>10915</v>
      </c>
      <c r="H2356" s="21" t="b">
        <v>0</v>
      </c>
      <c r="I2356" s="16" t="b">
        <v>0</v>
      </c>
      <c r="J2356" s="22" t="b">
        <v>1</v>
      </c>
      <c r="K2356" s="16" t="b">
        <v>0</v>
      </c>
      <c r="L2356" s="17" t="b">
        <v>0</v>
      </c>
      <c r="M2356" s="18"/>
      <c r="O2356" s="40"/>
      <c r="P2356" s="26" t="b">
        <v>0</v>
      </c>
      <c r="Q2356" s="27" t="b">
        <v>0</v>
      </c>
      <c r="R2356" s="28" t="b">
        <v>0</v>
      </c>
      <c r="X2356" s="39"/>
      <c r="AI2356" s="41"/>
      <c r="AJ2356" s="63" t="b">
        <v>1</v>
      </c>
      <c r="AK2356" s="63" t="b">
        <v>1</v>
      </c>
      <c r="AL2356" s="63" t="b">
        <v>1</v>
      </c>
      <c r="AM2356" s="27" t="b">
        <v>0</v>
      </c>
      <c r="AN2356" s="27" t="b">
        <v>0</v>
      </c>
      <c r="AO2356" s="28" t="b">
        <v>0</v>
      </c>
      <c r="AP2356" s="63" t="b">
        <v>1</v>
      </c>
      <c r="AQ2356" s="63" t="b">
        <v>1</v>
      </c>
      <c r="AR2356" s="27" t="b">
        <v>0</v>
      </c>
      <c r="AS2356" s="27" t="b">
        <v>0</v>
      </c>
      <c r="AT2356" s="27" t="b">
        <v>0</v>
      </c>
      <c r="AU2356" s="27" t="b">
        <v>0</v>
      </c>
      <c r="AV2356" s="27" t="b">
        <v>0</v>
      </c>
      <c r="AW2356" s="27" t="b">
        <v>0</v>
      </c>
      <c r="AX2356" s="27" t="b">
        <v>0</v>
      </c>
      <c r="AY2356" s="27" t="b">
        <v>0</v>
      </c>
      <c r="AZ2356" s="29" t="s">
        <v>101</v>
      </c>
    </row>
    <row r="2357">
      <c r="A2357" s="45" t="s">
        <v>10916</v>
      </c>
      <c r="B2357" s="37" t="s">
        <v>10917</v>
      </c>
      <c r="C2357" s="67"/>
      <c r="D2357" s="29"/>
      <c r="E2357" s="46">
        <v>50.0</v>
      </c>
      <c r="F2357" s="29"/>
      <c r="G2357" s="47" t="s">
        <v>10918</v>
      </c>
      <c r="H2357" s="21" t="b">
        <v>0</v>
      </c>
      <c r="I2357" s="16" t="b">
        <v>0</v>
      </c>
      <c r="J2357" s="22" t="b">
        <v>1</v>
      </c>
      <c r="K2357" s="16" t="b">
        <v>0</v>
      </c>
      <c r="L2357" s="17" t="b">
        <v>0</v>
      </c>
      <c r="M2357" s="18"/>
      <c r="O2357" s="40"/>
      <c r="P2357" s="26" t="b">
        <v>0</v>
      </c>
      <c r="Q2357" s="27" t="b">
        <v>0</v>
      </c>
      <c r="R2357" s="28" t="b">
        <v>0</v>
      </c>
      <c r="X2357" s="39"/>
      <c r="AI2357" s="41"/>
      <c r="AJ2357" s="63" t="b">
        <v>1</v>
      </c>
      <c r="AK2357" s="27" t="b">
        <v>0</v>
      </c>
      <c r="AL2357" s="27" t="b">
        <v>0</v>
      </c>
      <c r="AM2357" s="27" t="b">
        <v>0</v>
      </c>
      <c r="AN2357" s="27" t="b">
        <v>0</v>
      </c>
      <c r="AO2357" s="28" t="b">
        <v>0</v>
      </c>
      <c r="AP2357" s="63" t="b">
        <v>1</v>
      </c>
      <c r="AQ2357" s="27" t="b">
        <v>0</v>
      </c>
      <c r="AR2357" s="27" t="b">
        <v>0</v>
      </c>
      <c r="AS2357" s="27" t="b">
        <v>0</v>
      </c>
      <c r="AT2357" s="27" t="b">
        <v>0</v>
      </c>
      <c r="AU2357" s="27" t="b">
        <v>0</v>
      </c>
      <c r="AV2357" s="27" t="b">
        <v>0</v>
      </c>
      <c r="AW2357" s="27" t="b">
        <v>0</v>
      </c>
      <c r="AX2357" s="27" t="b">
        <v>0</v>
      </c>
      <c r="AY2357" s="27" t="b">
        <v>0</v>
      </c>
      <c r="AZ2357" s="29" t="s">
        <v>101</v>
      </c>
    </row>
    <row r="2358">
      <c r="A2358" s="30" t="s">
        <v>10919</v>
      </c>
      <c r="B2358" s="37"/>
      <c r="C2358" s="32"/>
      <c r="D2358" s="54" t="s">
        <v>10920</v>
      </c>
      <c r="E2358" s="34">
        <v>2.0</v>
      </c>
      <c r="F2358" s="35"/>
      <c r="G2358" s="36" t="s">
        <v>10921</v>
      </c>
      <c r="H2358" s="21" t="b">
        <v>0</v>
      </c>
      <c r="I2358" s="16" t="b">
        <v>0</v>
      </c>
      <c r="J2358" s="16" t="b">
        <v>0</v>
      </c>
      <c r="K2358" s="16" t="b">
        <v>0</v>
      </c>
      <c r="L2358" s="23" t="b">
        <v>1</v>
      </c>
      <c r="M2358" s="18" t="s">
        <v>10922</v>
      </c>
      <c r="N2358" s="37"/>
      <c r="O2358" s="38"/>
      <c r="P2358" s="15" t="b">
        <v>1</v>
      </c>
      <c r="Q2358" s="22" t="b">
        <v>1</v>
      </c>
      <c r="R2358" s="23" t="b">
        <v>1</v>
      </c>
      <c r="X2358" s="39"/>
      <c r="AI2358" s="41"/>
      <c r="AJ2358" s="27" t="b">
        <v>0</v>
      </c>
      <c r="AK2358" s="27" t="b">
        <v>0</v>
      </c>
      <c r="AL2358" s="27" t="b">
        <v>0</v>
      </c>
      <c r="AM2358" s="27" t="b">
        <v>0</v>
      </c>
      <c r="AN2358" s="27" t="b">
        <v>0</v>
      </c>
      <c r="AO2358" s="28" t="b">
        <v>0</v>
      </c>
      <c r="AP2358" s="27" t="b">
        <v>0</v>
      </c>
      <c r="AQ2358" s="27" t="b">
        <v>0</v>
      </c>
      <c r="AR2358" s="27" t="b">
        <v>0</v>
      </c>
      <c r="AS2358" s="27" t="b">
        <v>0</v>
      </c>
      <c r="AT2358" s="27" t="b">
        <v>0</v>
      </c>
      <c r="AU2358" s="27" t="b">
        <v>0</v>
      </c>
      <c r="AV2358" s="27" t="b">
        <v>0</v>
      </c>
      <c r="AW2358" s="27" t="b">
        <v>0</v>
      </c>
      <c r="AX2358" s="27" t="b">
        <v>0</v>
      </c>
      <c r="AY2358" s="27" t="b">
        <v>0</v>
      </c>
      <c r="AZ2358" s="29"/>
    </row>
    <row r="2359">
      <c r="A2359" s="9" t="s">
        <v>10923</v>
      </c>
      <c r="B2359" s="10"/>
      <c r="C2359" s="11"/>
      <c r="E2359" s="12" t="s">
        <v>682</v>
      </c>
      <c r="F2359" s="10"/>
      <c r="G2359" s="14" t="s">
        <v>10924</v>
      </c>
      <c r="H2359" s="15" t="b">
        <v>1</v>
      </c>
      <c r="I2359" s="16" t="b">
        <v>0</v>
      </c>
      <c r="J2359" s="16" t="b">
        <v>0</v>
      </c>
      <c r="K2359" s="16" t="b">
        <v>0</v>
      </c>
      <c r="L2359" s="17" t="b">
        <v>0</v>
      </c>
      <c r="M2359" s="18" t="s">
        <v>10925</v>
      </c>
      <c r="O2359" s="40"/>
      <c r="P2359" s="21" t="b">
        <v>0</v>
      </c>
      <c r="Q2359" s="16" t="b">
        <v>0</v>
      </c>
      <c r="R2359" s="23" t="b">
        <v>1</v>
      </c>
      <c r="X2359" s="39"/>
      <c r="AI2359" s="41"/>
      <c r="AO2359" s="40"/>
    </row>
    <row r="2360">
      <c r="A2360" s="45" t="s">
        <v>10926</v>
      </c>
      <c r="B2360" s="37" t="s">
        <v>10927</v>
      </c>
      <c r="C2360" s="32">
        <v>9.19004076678E11</v>
      </c>
      <c r="D2360" s="33" t="s">
        <v>10928</v>
      </c>
      <c r="E2360" s="46">
        <v>2.0</v>
      </c>
      <c r="F2360" s="58" t="s">
        <v>10929</v>
      </c>
      <c r="G2360" s="47" t="s">
        <v>10930</v>
      </c>
      <c r="H2360" s="21" t="b">
        <v>0</v>
      </c>
      <c r="I2360" s="16" t="b">
        <v>0</v>
      </c>
      <c r="J2360" s="16" t="b">
        <v>0</v>
      </c>
      <c r="K2360" s="22" t="b">
        <v>1</v>
      </c>
      <c r="L2360" s="17" t="b">
        <v>0</v>
      </c>
      <c r="M2360" s="18"/>
      <c r="N2360" s="37" t="s">
        <v>10931</v>
      </c>
      <c r="O2360" s="38" t="s">
        <v>10932</v>
      </c>
      <c r="P2360" s="26" t="b">
        <v>0</v>
      </c>
      <c r="Q2360" s="27" t="b">
        <v>0</v>
      </c>
      <c r="R2360" s="28" t="b">
        <v>0</v>
      </c>
      <c r="X2360" s="39"/>
      <c r="AI2360" s="41"/>
      <c r="AJ2360" s="27" t="b">
        <v>0</v>
      </c>
      <c r="AK2360" s="27" t="b">
        <v>0</v>
      </c>
      <c r="AL2360" s="27" t="b">
        <v>0</v>
      </c>
      <c r="AM2360" s="27" t="b">
        <v>0</v>
      </c>
      <c r="AN2360" s="27" t="b">
        <v>0</v>
      </c>
      <c r="AO2360" s="28" t="b">
        <v>0</v>
      </c>
      <c r="AP2360" s="27" t="b">
        <v>0</v>
      </c>
      <c r="AQ2360" s="27" t="b">
        <v>0</v>
      </c>
      <c r="AR2360" s="27" t="b">
        <v>0</v>
      </c>
      <c r="AS2360" s="27" t="b">
        <v>0</v>
      </c>
      <c r="AT2360" s="27" t="b">
        <v>0</v>
      </c>
      <c r="AU2360" s="27" t="b">
        <v>0</v>
      </c>
      <c r="AV2360" s="27" t="b">
        <v>0</v>
      </c>
      <c r="AW2360" s="27" t="b">
        <v>0</v>
      </c>
      <c r="AX2360" s="27" t="b">
        <v>0</v>
      </c>
      <c r="AY2360" s="27" t="b">
        <v>0</v>
      </c>
      <c r="AZ2360" s="29"/>
    </row>
    <row r="2361">
      <c r="A2361" s="9" t="s">
        <v>10933</v>
      </c>
      <c r="B2361" s="42" t="s">
        <v>10934</v>
      </c>
      <c r="C2361" s="11"/>
      <c r="E2361" s="12">
        <v>12.0</v>
      </c>
      <c r="F2361" s="13" t="s">
        <v>10935</v>
      </c>
      <c r="G2361" s="14" t="s">
        <v>10936</v>
      </c>
      <c r="H2361" s="15" t="b">
        <v>1</v>
      </c>
      <c r="I2361" s="16" t="b">
        <v>0</v>
      </c>
      <c r="J2361" s="16" t="b">
        <v>0</v>
      </c>
      <c r="K2361" s="16" t="b">
        <v>0</v>
      </c>
      <c r="L2361" s="17" t="b">
        <v>0</v>
      </c>
      <c r="M2361" s="18" t="s">
        <v>10937</v>
      </c>
      <c r="O2361" s="40"/>
      <c r="P2361" s="21" t="b">
        <v>0</v>
      </c>
      <c r="Q2361" s="22" t="b">
        <v>1</v>
      </c>
      <c r="R2361" s="23" t="b">
        <v>1</v>
      </c>
      <c r="X2361" s="39"/>
      <c r="AI2361" s="41"/>
      <c r="AO2361" s="40"/>
    </row>
    <row r="2362">
      <c r="A2362" s="9" t="s">
        <v>10938</v>
      </c>
      <c r="B2362" s="42" t="s">
        <v>10939</v>
      </c>
      <c r="C2362" s="11"/>
      <c r="D2362" s="50" t="s">
        <v>10940</v>
      </c>
      <c r="E2362" s="12">
        <v>5.0</v>
      </c>
      <c r="F2362" s="42" t="s">
        <v>10941</v>
      </c>
      <c r="G2362" s="14" t="s">
        <v>10942</v>
      </c>
      <c r="H2362" s="15" t="b">
        <v>1</v>
      </c>
      <c r="I2362" s="16" t="b">
        <v>0</v>
      </c>
      <c r="J2362" s="16" t="b">
        <v>0</v>
      </c>
      <c r="K2362" s="16" t="b">
        <v>0</v>
      </c>
      <c r="L2362" s="17" t="b">
        <v>0</v>
      </c>
      <c r="M2362" s="18" t="s">
        <v>10943</v>
      </c>
      <c r="O2362" s="40"/>
      <c r="P2362" s="15" t="b">
        <v>1</v>
      </c>
      <c r="Q2362" s="16" t="b">
        <v>0</v>
      </c>
      <c r="R2362" s="17" t="b">
        <v>0</v>
      </c>
      <c r="X2362" s="39"/>
      <c r="AI2362" s="41"/>
      <c r="AO2362" s="40"/>
    </row>
    <row r="2363">
      <c r="A2363" s="9" t="s">
        <v>10944</v>
      </c>
      <c r="B2363" s="10"/>
      <c r="C2363" s="48" t="s">
        <v>10945</v>
      </c>
      <c r="E2363" s="12">
        <v>7.0</v>
      </c>
      <c r="F2363" s="13" t="s">
        <v>10946</v>
      </c>
      <c r="G2363" s="14" t="s">
        <v>10947</v>
      </c>
      <c r="H2363" s="15" t="b">
        <v>1</v>
      </c>
      <c r="I2363" s="16" t="b">
        <v>0</v>
      </c>
      <c r="J2363" s="16" t="b">
        <v>0</v>
      </c>
      <c r="K2363" s="16" t="b">
        <v>0</v>
      </c>
      <c r="L2363" s="17" t="b">
        <v>0</v>
      </c>
      <c r="M2363" s="18" t="s">
        <v>10948</v>
      </c>
      <c r="O2363" s="40"/>
      <c r="P2363" s="15" t="b">
        <v>1</v>
      </c>
      <c r="Q2363" s="16" t="b">
        <v>0</v>
      </c>
      <c r="R2363" s="17" t="b">
        <v>0</v>
      </c>
      <c r="X2363" s="39"/>
      <c r="AI2363" s="41"/>
      <c r="AJ2363" s="27"/>
      <c r="AK2363" s="27"/>
      <c r="AL2363" s="27"/>
      <c r="AM2363" s="27"/>
      <c r="AN2363" s="27"/>
      <c r="AO2363" s="28"/>
      <c r="AP2363" s="27"/>
      <c r="AQ2363" s="27"/>
      <c r="AR2363" s="27"/>
      <c r="AS2363" s="27"/>
      <c r="AT2363" s="27"/>
      <c r="AU2363" s="27"/>
      <c r="AV2363" s="27"/>
      <c r="AW2363" s="27"/>
      <c r="AX2363" s="27"/>
      <c r="AY2363" s="27"/>
      <c r="AZ2363" s="71"/>
    </row>
    <row r="2364">
      <c r="A2364" s="30" t="s">
        <v>10949</v>
      </c>
      <c r="B2364" s="31" t="s">
        <v>10950</v>
      </c>
      <c r="C2364" s="44" t="s">
        <v>10951</v>
      </c>
      <c r="D2364" s="54" t="s">
        <v>10952</v>
      </c>
      <c r="E2364" s="60"/>
      <c r="F2364" s="35" t="s">
        <v>10953</v>
      </c>
      <c r="G2364" s="36" t="s">
        <v>10954</v>
      </c>
      <c r="H2364" s="21" t="b">
        <v>0</v>
      </c>
      <c r="I2364" s="16" t="b">
        <v>0</v>
      </c>
      <c r="J2364" s="16" t="b">
        <v>0</v>
      </c>
      <c r="K2364" s="16" t="b">
        <v>0</v>
      </c>
      <c r="L2364" s="23" t="b">
        <v>1</v>
      </c>
      <c r="M2364" s="18" t="s">
        <v>491</v>
      </c>
      <c r="N2364" s="37"/>
      <c r="O2364" s="38"/>
      <c r="P2364" s="15" t="b">
        <v>1</v>
      </c>
      <c r="Q2364" s="22" t="b">
        <v>1</v>
      </c>
      <c r="R2364" s="23" t="b">
        <v>1</v>
      </c>
      <c r="X2364" s="39"/>
      <c r="AI2364" s="41"/>
      <c r="AJ2364" s="27" t="b">
        <v>0</v>
      </c>
      <c r="AK2364" s="27" t="b">
        <v>0</v>
      </c>
      <c r="AL2364" s="27" t="b">
        <v>0</v>
      </c>
      <c r="AM2364" s="27" t="b">
        <v>0</v>
      </c>
      <c r="AN2364" s="27" t="b">
        <v>0</v>
      </c>
      <c r="AO2364" s="28" t="b">
        <v>0</v>
      </c>
      <c r="AP2364" s="27" t="b">
        <v>0</v>
      </c>
      <c r="AQ2364" s="27" t="b">
        <v>0</v>
      </c>
      <c r="AR2364" s="27" t="b">
        <v>0</v>
      </c>
      <c r="AS2364" s="27" t="b">
        <v>0</v>
      </c>
      <c r="AT2364" s="27" t="b">
        <v>0</v>
      </c>
      <c r="AU2364" s="27" t="b">
        <v>0</v>
      </c>
      <c r="AV2364" s="27" t="b">
        <v>0</v>
      </c>
      <c r="AW2364" s="27" t="b">
        <v>0</v>
      </c>
      <c r="AX2364" s="27" t="b">
        <v>0</v>
      </c>
      <c r="AY2364" s="27" t="b">
        <v>0</v>
      </c>
      <c r="AZ2364" s="29"/>
    </row>
    <row r="2365">
      <c r="A2365" s="9" t="s">
        <v>10955</v>
      </c>
      <c r="B2365" s="42" t="s">
        <v>10956</v>
      </c>
      <c r="C2365" s="48" t="s">
        <v>10957</v>
      </c>
      <c r="D2365" s="50" t="s">
        <v>10958</v>
      </c>
      <c r="E2365" s="12">
        <v>5.0</v>
      </c>
      <c r="F2365" s="13" t="s">
        <v>10959</v>
      </c>
      <c r="G2365" s="14" t="s">
        <v>10960</v>
      </c>
      <c r="H2365" s="15" t="b">
        <v>1</v>
      </c>
      <c r="I2365" s="16" t="b">
        <v>0</v>
      </c>
      <c r="J2365" s="16" t="b">
        <v>0</v>
      </c>
      <c r="K2365" s="16" t="b">
        <v>0</v>
      </c>
      <c r="L2365" s="17" t="b">
        <v>0</v>
      </c>
      <c r="M2365" s="18" t="s">
        <v>10961</v>
      </c>
      <c r="N2365" s="19"/>
      <c r="O2365" s="20"/>
      <c r="P2365" s="15" t="b">
        <v>1</v>
      </c>
      <c r="Q2365" s="16" t="b">
        <v>0</v>
      </c>
      <c r="R2365" s="23" t="b">
        <v>1</v>
      </c>
      <c r="S2365" s="74"/>
      <c r="T2365" s="16"/>
      <c r="U2365" s="16"/>
      <c r="V2365" s="16"/>
      <c r="W2365" s="16"/>
      <c r="X2365" s="21"/>
      <c r="Y2365" s="16"/>
      <c r="Z2365" s="16"/>
      <c r="AA2365" s="16"/>
      <c r="AB2365" s="16"/>
      <c r="AC2365" s="16"/>
      <c r="AD2365" s="16"/>
      <c r="AE2365" s="16"/>
      <c r="AF2365" s="16"/>
      <c r="AG2365" s="16"/>
      <c r="AH2365" s="19"/>
      <c r="AI2365" s="25"/>
      <c r="AJ2365" s="27"/>
      <c r="AK2365" s="27"/>
      <c r="AL2365" s="27"/>
      <c r="AM2365" s="27"/>
      <c r="AN2365" s="27"/>
      <c r="AO2365" s="28"/>
      <c r="AP2365" s="27"/>
      <c r="AQ2365" s="27"/>
      <c r="AR2365" s="27"/>
      <c r="AS2365" s="27"/>
      <c r="AT2365" s="27"/>
      <c r="AU2365" s="27"/>
      <c r="AV2365" s="27"/>
      <c r="AW2365" s="27"/>
      <c r="AX2365" s="27"/>
      <c r="AY2365" s="27"/>
      <c r="AZ2365" s="29"/>
    </row>
    <row r="2366">
      <c r="A2366" s="45" t="s">
        <v>10962</v>
      </c>
      <c r="B2366" s="37" t="s">
        <v>10963</v>
      </c>
      <c r="C2366" s="67"/>
      <c r="D2366" s="29"/>
      <c r="E2366" s="46">
        <v>3.0</v>
      </c>
      <c r="F2366" s="29"/>
      <c r="G2366" s="47" t="s">
        <v>10964</v>
      </c>
      <c r="H2366" s="21" t="b">
        <v>0</v>
      </c>
      <c r="I2366" s="16" t="b">
        <v>0</v>
      </c>
      <c r="J2366" s="22" t="b">
        <v>1</v>
      </c>
      <c r="K2366" s="16" t="b">
        <v>0</v>
      </c>
      <c r="L2366" s="17" t="b">
        <v>0</v>
      </c>
      <c r="M2366" s="18"/>
      <c r="O2366" s="40"/>
      <c r="P2366" s="26" t="b">
        <v>0</v>
      </c>
      <c r="Q2366" s="27" t="b">
        <v>0</v>
      </c>
      <c r="R2366" s="28" t="b">
        <v>0</v>
      </c>
      <c r="X2366" s="39"/>
      <c r="AI2366" s="41"/>
      <c r="AJ2366" s="63" t="b">
        <v>1</v>
      </c>
      <c r="AK2366" s="27" t="b">
        <v>0</v>
      </c>
      <c r="AL2366" s="27" t="b">
        <v>0</v>
      </c>
      <c r="AM2366" s="27" t="b">
        <v>0</v>
      </c>
      <c r="AN2366" s="27" t="b">
        <v>0</v>
      </c>
      <c r="AO2366" s="28" t="b">
        <v>0</v>
      </c>
      <c r="AP2366" s="27" t="b">
        <v>0</v>
      </c>
      <c r="AQ2366" s="27" t="b">
        <v>0</v>
      </c>
      <c r="AR2366" s="27" t="b">
        <v>0</v>
      </c>
      <c r="AS2366" s="27" t="b">
        <v>0</v>
      </c>
      <c r="AT2366" s="63" t="b">
        <v>1</v>
      </c>
      <c r="AU2366" s="27" t="b">
        <v>0</v>
      </c>
      <c r="AV2366" s="27" t="b">
        <v>0</v>
      </c>
      <c r="AW2366" s="27" t="b">
        <v>0</v>
      </c>
      <c r="AX2366" s="27" t="b">
        <v>0</v>
      </c>
      <c r="AY2366" s="27" t="b">
        <v>0</v>
      </c>
      <c r="AZ2366" s="29" t="s">
        <v>101</v>
      </c>
    </row>
    <row r="2367">
      <c r="A2367" s="30" t="s">
        <v>10965</v>
      </c>
      <c r="B2367" s="37"/>
      <c r="C2367" s="44" t="s">
        <v>10966</v>
      </c>
      <c r="D2367" s="33"/>
      <c r="E2367" s="34">
        <v>350000.0</v>
      </c>
      <c r="F2367" s="35"/>
      <c r="G2367" s="36" t="s">
        <v>10967</v>
      </c>
      <c r="H2367" s="21" t="b">
        <v>0</v>
      </c>
      <c r="I2367" s="16" t="b">
        <v>0</v>
      </c>
      <c r="J2367" s="16" t="b">
        <v>0</v>
      </c>
      <c r="K2367" s="16" t="b">
        <v>0</v>
      </c>
      <c r="L2367" s="23" t="b">
        <v>1</v>
      </c>
      <c r="M2367" s="18" t="s">
        <v>10968</v>
      </c>
      <c r="N2367" s="37"/>
      <c r="O2367" s="38"/>
      <c r="P2367" s="21" t="b">
        <v>0</v>
      </c>
      <c r="Q2367" s="22" t="b">
        <v>1</v>
      </c>
      <c r="R2367" s="23" t="b">
        <v>1</v>
      </c>
      <c r="X2367" s="39"/>
      <c r="AI2367" s="41"/>
      <c r="AJ2367" s="27" t="b">
        <v>0</v>
      </c>
      <c r="AK2367" s="27" t="b">
        <v>0</v>
      </c>
      <c r="AL2367" s="27" t="b">
        <v>0</v>
      </c>
      <c r="AM2367" s="27" t="b">
        <v>0</v>
      </c>
      <c r="AN2367" s="27" t="b">
        <v>0</v>
      </c>
      <c r="AO2367" s="28" t="b">
        <v>0</v>
      </c>
      <c r="AP2367" s="27" t="b">
        <v>0</v>
      </c>
      <c r="AQ2367" s="27" t="b">
        <v>0</v>
      </c>
      <c r="AR2367" s="27" t="b">
        <v>0</v>
      </c>
      <c r="AS2367" s="27" t="b">
        <v>0</v>
      </c>
      <c r="AT2367" s="27" t="b">
        <v>0</v>
      </c>
      <c r="AU2367" s="27" t="b">
        <v>0</v>
      </c>
      <c r="AV2367" s="27" t="b">
        <v>0</v>
      </c>
      <c r="AW2367" s="27" t="b">
        <v>0</v>
      </c>
      <c r="AX2367" s="27" t="b">
        <v>0</v>
      </c>
      <c r="AY2367" s="27" t="b">
        <v>0</v>
      </c>
      <c r="AZ2367" s="29"/>
    </row>
    <row r="2368">
      <c r="A2368" s="30" t="s">
        <v>10969</v>
      </c>
      <c r="B2368" s="31" t="s">
        <v>10970</v>
      </c>
      <c r="C2368" s="32"/>
      <c r="D2368" s="33"/>
      <c r="E2368" s="34">
        <v>20.0</v>
      </c>
      <c r="F2368" s="35"/>
      <c r="G2368" s="36" t="s">
        <v>10971</v>
      </c>
      <c r="H2368" s="21" t="b">
        <v>0</v>
      </c>
      <c r="I2368" s="16" t="b">
        <v>0</v>
      </c>
      <c r="J2368" s="16" t="b">
        <v>0</v>
      </c>
      <c r="K2368" s="16" t="b">
        <v>0</v>
      </c>
      <c r="L2368" s="23" t="b">
        <v>1</v>
      </c>
      <c r="M2368" s="18" t="s">
        <v>10972</v>
      </c>
      <c r="N2368" s="37"/>
      <c r="O2368" s="38"/>
      <c r="P2368" s="15" t="b">
        <v>1</v>
      </c>
      <c r="Q2368" s="22" t="b">
        <v>1</v>
      </c>
      <c r="R2368" s="23" t="b">
        <v>1</v>
      </c>
      <c r="X2368" s="39"/>
      <c r="AI2368" s="41"/>
      <c r="AJ2368" s="27" t="b">
        <v>0</v>
      </c>
      <c r="AK2368" s="27" t="b">
        <v>0</v>
      </c>
      <c r="AL2368" s="27" t="b">
        <v>0</v>
      </c>
      <c r="AM2368" s="27" t="b">
        <v>0</v>
      </c>
      <c r="AN2368" s="27" t="b">
        <v>0</v>
      </c>
      <c r="AO2368" s="28" t="b">
        <v>0</v>
      </c>
      <c r="AP2368" s="27" t="b">
        <v>0</v>
      </c>
      <c r="AQ2368" s="27" t="b">
        <v>0</v>
      </c>
      <c r="AR2368" s="27" t="b">
        <v>0</v>
      </c>
      <c r="AS2368" s="27" t="b">
        <v>0</v>
      </c>
      <c r="AT2368" s="27" t="b">
        <v>0</v>
      </c>
      <c r="AU2368" s="27" t="b">
        <v>0</v>
      </c>
      <c r="AV2368" s="27" t="b">
        <v>0</v>
      </c>
      <c r="AW2368" s="27" t="b">
        <v>0</v>
      </c>
      <c r="AX2368" s="27" t="b">
        <v>0</v>
      </c>
      <c r="AY2368" s="27" t="b">
        <v>0</v>
      </c>
      <c r="AZ2368" s="29"/>
    </row>
    <row r="2369">
      <c r="A2369" s="30" t="s">
        <v>10973</v>
      </c>
      <c r="B2369" s="31" t="s">
        <v>10974</v>
      </c>
      <c r="C2369" s="32"/>
      <c r="D2369" s="33"/>
      <c r="E2369" s="34">
        <v>7000.0</v>
      </c>
      <c r="F2369" s="35" t="s">
        <v>10975</v>
      </c>
      <c r="G2369" s="36" t="s">
        <v>10976</v>
      </c>
      <c r="H2369" s="21" t="b">
        <v>0</v>
      </c>
      <c r="I2369" s="16" t="b">
        <v>0</v>
      </c>
      <c r="J2369" s="16" t="b">
        <v>0</v>
      </c>
      <c r="K2369" s="16" t="b">
        <v>0</v>
      </c>
      <c r="L2369" s="23" t="b">
        <v>1</v>
      </c>
      <c r="M2369" s="18" t="s">
        <v>195</v>
      </c>
      <c r="N2369" s="37"/>
      <c r="O2369" s="38"/>
      <c r="P2369" s="21" t="b">
        <v>0</v>
      </c>
      <c r="Q2369" s="16" t="b">
        <v>0</v>
      </c>
      <c r="R2369" s="23" t="b">
        <v>1</v>
      </c>
      <c r="X2369" s="39"/>
      <c r="AI2369" s="41"/>
      <c r="AJ2369" s="27" t="b">
        <v>0</v>
      </c>
      <c r="AK2369" s="27" t="b">
        <v>0</v>
      </c>
      <c r="AL2369" s="27" t="b">
        <v>0</v>
      </c>
      <c r="AM2369" s="27" t="b">
        <v>0</v>
      </c>
      <c r="AN2369" s="27" t="b">
        <v>0</v>
      </c>
      <c r="AO2369" s="28" t="b">
        <v>0</v>
      </c>
      <c r="AP2369" s="27" t="b">
        <v>0</v>
      </c>
      <c r="AQ2369" s="27" t="b">
        <v>0</v>
      </c>
      <c r="AR2369" s="27" t="b">
        <v>0</v>
      </c>
      <c r="AS2369" s="27" t="b">
        <v>0</v>
      </c>
      <c r="AT2369" s="27" t="b">
        <v>0</v>
      </c>
      <c r="AU2369" s="27" t="b">
        <v>0</v>
      </c>
      <c r="AV2369" s="27" t="b">
        <v>0</v>
      </c>
      <c r="AW2369" s="27" t="b">
        <v>0</v>
      </c>
      <c r="AX2369" s="27" t="b">
        <v>0</v>
      </c>
      <c r="AY2369" s="27" t="b">
        <v>0</v>
      </c>
      <c r="AZ2369" s="29"/>
    </row>
    <row r="2370">
      <c r="A2370" s="45" t="s">
        <v>10977</v>
      </c>
      <c r="B2370" s="37"/>
      <c r="C2370" s="32">
        <v>3.7127797896E10</v>
      </c>
      <c r="D2370" s="29"/>
      <c r="E2370" s="81">
        <v>45667.0</v>
      </c>
      <c r="F2370" s="29"/>
      <c r="G2370" s="47" t="s">
        <v>10978</v>
      </c>
      <c r="H2370" s="21" t="b">
        <v>0</v>
      </c>
      <c r="I2370" s="16" t="b">
        <v>0</v>
      </c>
      <c r="J2370" s="22" t="b">
        <v>1</v>
      </c>
      <c r="K2370" s="16" t="b">
        <v>0</v>
      </c>
      <c r="L2370" s="17" t="b">
        <v>0</v>
      </c>
      <c r="M2370" s="18"/>
      <c r="O2370" s="40"/>
      <c r="P2370" s="66" t="b">
        <v>1</v>
      </c>
      <c r="Q2370" s="27" t="b">
        <v>0</v>
      </c>
      <c r="R2370" s="28" t="b">
        <v>0</v>
      </c>
      <c r="X2370" s="39"/>
      <c r="AI2370" s="41"/>
      <c r="AJ2370" s="27" t="b">
        <v>0</v>
      </c>
      <c r="AK2370" s="63" t="b">
        <v>1</v>
      </c>
      <c r="AL2370" s="63" t="b">
        <v>1</v>
      </c>
      <c r="AM2370" s="27" t="b">
        <v>0</v>
      </c>
      <c r="AN2370" s="27" t="b">
        <v>0</v>
      </c>
      <c r="AO2370" s="28" t="b">
        <v>0</v>
      </c>
      <c r="AP2370" s="63" t="b">
        <v>1</v>
      </c>
      <c r="AQ2370" s="27" t="b">
        <v>0</v>
      </c>
      <c r="AR2370" s="27" t="b">
        <v>0</v>
      </c>
      <c r="AS2370" s="27" t="b">
        <v>0</v>
      </c>
      <c r="AT2370" s="63" t="b">
        <v>1</v>
      </c>
      <c r="AU2370" s="27" t="b">
        <v>0</v>
      </c>
      <c r="AV2370" s="27" t="b">
        <v>0</v>
      </c>
      <c r="AW2370" s="27" t="b">
        <v>0</v>
      </c>
      <c r="AX2370" s="27" t="b">
        <v>0</v>
      </c>
      <c r="AY2370" s="27" t="b">
        <v>0</v>
      </c>
      <c r="AZ2370" s="29" t="s">
        <v>101</v>
      </c>
    </row>
    <row r="2371">
      <c r="A2371" s="45" t="s">
        <v>10979</v>
      </c>
      <c r="B2371" s="37"/>
      <c r="C2371" s="32">
        <v>9.95715855051E11</v>
      </c>
      <c r="D2371" s="29"/>
      <c r="E2371" s="46">
        <v>5.0</v>
      </c>
      <c r="F2371" s="29"/>
      <c r="G2371" s="47" t="s">
        <v>10980</v>
      </c>
      <c r="H2371" s="21" t="b">
        <v>0</v>
      </c>
      <c r="I2371" s="16" t="b">
        <v>0</v>
      </c>
      <c r="J2371" s="22" t="b">
        <v>1</v>
      </c>
      <c r="K2371" s="16" t="b">
        <v>0</v>
      </c>
      <c r="L2371" s="17" t="b">
        <v>0</v>
      </c>
      <c r="M2371" s="18"/>
      <c r="O2371" s="40"/>
      <c r="P2371" s="66" t="b">
        <v>1</v>
      </c>
      <c r="Q2371" s="27" t="b">
        <v>0</v>
      </c>
      <c r="R2371" s="64" t="b">
        <v>1</v>
      </c>
      <c r="X2371" s="39"/>
      <c r="AI2371" s="41"/>
      <c r="AJ2371" s="27" t="b">
        <v>0</v>
      </c>
      <c r="AK2371" s="27" t="b">
        <v>0</v>
      </c>
      <c r="AL2371" s="63" t="b">
        <v>1</v>
      </c>
      <c r="AM2371" s="27" t="b">
        <v>0</v>
      </c>
      <c r="AN2371" s="27" t="b">
        <v>0</v>
      </c>
      <c r="AO2371" s="28" t="b">
        <v>0</v>
      </c>
      <c r="AP2371" s="63" t="b">
        <v>1</v>
      </c>
      <c r="AQ2371" s="27" t="b">
        <v>0</v>
      </c>
      <c r="AR2371" s="27" t="b">
        <v>0</v>
      </c>
      <c r="AS2371" s="27" t="b">
        <v>0</v>
      </c>
      <c r="AT2371" s="27" t="b">
        <v>0</v>
      </c>
      <c r="AU2371" s="27" t="b">
        <v>0</v>
      </c>
      <c r="AV2371" s="27" t="b">
        <v>0</v>
      </c>
      <c r="AW2371" s="27" t="b">
        <v>0</v>
      </c>
      <c r="AX2371" s="27" t="b">
        <v>0</v>
      </c>
      <c r="AY2371" s="27" t="b">
        <v>0</v>
      </c>
      <c r="AZ2371" s="29" t="s">
        <v>101</v>
      </c>
    </row>
    <row r="2372">
      <c r="A2372" s="45" t="s">
        <v>10981</v>
      </c>
      <c r="B2372" s="37"/>
      <c r="C2372" s="32"/>
      <c r="D2372" s="33"/>
      <c r="E2372" s="46">
        <v>10.0</v>
      </c>
      <c r="F2372" s="29"/>
      <c r="G2372" s="47" t="s">
        <v>10982</v>
      </c>
      <c r="H2372" s="21" t="b">
        <v>0</v>
      </c>
      <c r="I2372" s="16" t="b">
        <v>0</v>
      </c>
      <c r="J2372" s="16" t="b">
        <v>0</v>
      </c>
      <c r="K2372" s="22" t="b">
        <v>1</v>
      </c>
      <c r="L2372" s="17" t="b">
        <v>0</v>
      </c>
      <c r="M2372" s="18"/>
      <c r="N2372" s="37" t="s">
        <v>136</v>
      </c>
      <c r="O2372" s="38" t="s">
        <v>10983</v>
      </c>
      <c r="P2372" s="26" t="b">
        <v>0</v>
      </c>
      <c r="Q2372" s="27" t="b">
        <v>0</v>
      </c>
      <c r="R2372" s="28" t="b">
        <v>0</v>
      </c>
      <c r="X2372" s="39"/>
      <c r="AI2372" s="41"/>
      <c r="AJ2372" s="27" t="b">
        <v>0</v>
      </c>
      <c r="AK2372" s="27" t="b">
        <v>0</v>
      </c>
      <c r="AL2372" s="27" t="b">
        <v>0</v>
      </c>
      <c r="AM2372" s="27" t="b">
        <v>0</v>
      </c>
      <c r="AN2372" s="27" t="b">
        <v>0</v>
      </c>
      <c r="AO2372" s="28" t="b">
        <v>0</v>
      </c>
      <c r="AP2372" s="27" t="b">
        <v>0</v>
      </c>
      <c r="AQ2372" s="27" t="b">
        <v>0</v>
      </c>
      <c r="AR2372" s="27" t="b">
        <v>0</v>
      </c>
      <c r="AS2372" s="27" t="b">
        <v>0</v>
      </c>
      <c r="AT2372" s="27" t="b">
        <v>0</v>
      </c>
      <c r="AU2372" s="27" t="b">
        <v>0</v>
      </c>
      <c r="AV2372" s="27" t="b">
        <v>0</v>
      </c>
      <c r="AW2372" s="27" t="b">
        <v>0</v>
      </c>
      <c r="AX2372" s="27" t="b">
        <v>0</v>
      </c>
      <c r="AY2372" s="27" t="b">
        <v>0</v>
      </c>
      <c r="AZ2372" s="29"/>
    </row>
    <row r="2373">
      <c r="A2373" s="45" t="s">
        <v>10984</v>
      </c>
      <c r="B2373" s="37" t="s">
        <v>10985</v>
      </c>
      <c r="C2373" s="32" t="s">
        <v>10986</v>
      </c>
      <c r="D2373" s="33" t="s">
        <v>10987</v>
      </c>
      <c r="E2373" s="46">
        <v>10.0</v>
      </c>
      <c r="F2373" s="33" t="s">
        <v>10988</v>
      </c>
      <c r="G2373" s="47" t="s">
        <v>10989</v>
      </c>
      <c r="H2373" s="21" t="b">
        <v>0</v>
      </c>
      <c r="I2373" s="16" t="b">
        <v>0</v>
      </c>
      <c r="J2373" s="22" t="b">
        <v>1</v>
      </c>
      <c r="K2373" s="16" t="b">
        <v>0</v>
      </c>
      <c r="L2373" s="17" t="b">
        <v>0</v>
      </c>
      <c r="M2373" s="18"/>
      <c r="O2373" s="40"/>
      <c r="P2373" s="66" t="b">
        <v>1</v>
      </c>
      <c r="Q2373" s="63" t="b">
        <v>1</v>
      </c>
      <c r="R2373" s="64" t="b">
        <v>1</v>
      </c>
      <c r="X2373" s="39"/>
      <c r="AI2373" s="41"/>
      <c r="AJ2373" s="63" t="b">
        <v>1</v>
      </c>
      <c r="AK2373" s="27" t="b">
        <v>0</v>
      </c>
      <c r="AL2373" s="27" t="b">
        <v>0</v>
      </c>
      <c r="AM2373" s="27" t="b">
        <v>0</v>
      </c>
      <c r="AN2373" s="27" t="b">
        <v>0</v>
      </c>
      <c r="AO2373" s="28" t="b">
        <v>0</v>
      </c>
      <c r="AP2373" s="27" t="b">
        <v>0</v>
      </c>
      <c r="AQ2373" s="63" t="b">
        <v>1</v>
      </c>
      <c r="AR2373" s="27" t="b">
        <v>0</v>
      </c>
      <c r="AS2373" s="27" t="b">
        <v>0</v>
      </c>
      <c r="AT2373" s="27" t="b">
        <v>0</v>
      </c>
      <c r="AU2373" s="27" t="b">
        <v>0</v>
      </c>
      <c r="AV2373" s="27" t="b">
        <v>0</v>
      </c>
      <c r="AW2373" s="27" t="b">
        <v>0</v>
      </c>
      <c r="AX2373" s="27" t="b">
        <v>0</v>
      </c>
      <c r="AY2373" s="27" t="b">
        <v>0</v>
      </c>
      <c r="AZ2373" s="29" t="s">
        <v>101</v>
      </c>
    </row>
    <row r="2374">
      <c r="A2374" s="9" t="s">
        <v>10990</v>
      </c>
      <c r="B2374" s="42" t="s">
        <v>10991</v>
      </c>
      <c r="C2374" s="48" t="s">
        <v>10992</v>
      </c>
      <c r="D2374" s="50" t="s">
        <v>10993</v>
      </c>
      <c r="E2374" s="12">
        <v>7.0</v>
      </c>
      <c r="F2374" s="10"/>
      <c r="G2374" s="14" t="s">
        <v>10994</v>
      </c>
      <c r="H2374" s="15" t="b">
        <v>1</v>
      </c>
      <c r="I2374" s="16" t="b">
        <v>0</v>
      </c>
      <c r="J2374" s="16" t="b">
        <v>0</v>
      </c>
      <c r="K2374" s="16" t="b">
        <v>0</v>
      </c>
      <c r="L2374" s="17" t="b">
        <v>0</v>
      </c>
      <c r="M2374" s="18" t="s">
        <v>10995</v>
      </c>
      <c r="N2374" s="19"/>
      <c r="O2374" s="20"/>
      <c r="P2374" s="15" t="b">
        <v>1</v>
      </c>
      <c r="Q2374" s="22" t="b">
        <v>1</v>
      </c>
      <c r="R2374" s="23" t="b">
        <v>1</v>
      </c>
      <c r="S2374" s="74"/>
      <c r="T2374" s="16"/>
      <c r="U2374" s="16"/>
      <c r="V2374" s="16"/>
      <c r="W2374" s="16"/>
      <c r="X2374" s="21"/>
      <c r="Y2374" s="16"/>
      <c r="Z2374" s="16"/>
      <c r="AA2374" s="16"/>
      <c r="AB2374" s="16"/>
      <c r="AC2374" s="16"/>
      <c r="AD2374" s="16"/>
      <c r="AE2374" s="16"/>
      <c r="AF2374" s="16"/>
      <c r="AG2374" s="16"/>
      <c r="AH2374" s="19"/>
      <c r="AI2374" s="25"/>
      <c r="AJ2374" s="27"/>
      <c r="AK2374" s="27"/>
      <c r="AL2374" s="27"/>
      <c r="AM2374" s="27"/>
      <c r="AN2374" s="27"/>
      <c r="AO2374" s="28"/>
      <c r="AP2374" s="27"/>
      <c r="AQ2374" s="27"/>
      <c r="AR2374" s="27"/>
      <c r="AS2374" s="27"/>
      <c r="AT2374" s="27"/>
      <c r="AU2374" s="27"/>
      <c r="AV2374" s="27"/>
      <c r="AW2374" s="27"/>
      <c r="AX2374" s="27"/>
      <c r="AY2374" s="27"/>
      <c r="AZ2374" s="29"/>
    </row>
    <row r="2375">
      <c r="A2375" s="30" t="s">
        <v>10996</v>
      </c>
      <c r="B2375" s="31" t="s">
        <v>10997</v>
      </c>
      <c r="C2375" s="44" t="s">
        <v>10998</v>
      </c>
      <c r="D2375" s="33"/>
      <c r="E2375" s="34">
        <v>25000.0</v>
      </c>
      <c r="F2375" s="35"/>
      <c r="G2375" s="36" t="s">
        <v>10999</v>
      </c>
      <c r="H2375" s="21" t="b">
        <v>0</v>
      </c>
      <c r="I2375" s="16" t="b">
        <v>0</v>
      </c>
      <c r="J2375" s="16" t="b">
        <v>0</v>
      </c>
      <c r="K2375" s="16" t="b">
        <v>0</v>
      </c>
      <c r="L2375" s="23" t="b">
        <v>1</v>
      </c>
      <c r="M2375" s="18" t="s">
        <v>11000</v>
      </c>
      <c r="N2375" s="37"/>
      <c r="O2375" s="38"/>
      <c r="P2375" s="15" t="b">
        <v>1</v>
      </c>
      <c r="Q2375" s="16" t="b">
        <v>0</v>
      </c>
      <c r="R2375" s="23" t="b">
        <v>1</v>
      </c>
      <c r="X2375" s="39"/>
      <c r="AI2375" s="41"/>
      <c r="AJ2375" s="27" t="b">
        <v>0</v>
      </c>
      <c r="AK2375" s="27" t="b">
        <v>0</v>
      </c>
      <c r="AL2375" s="27" t="b">
        <v>0</v>
      </c>
      <c r="AM2375" s="27" t="b">
        <v>0</v>
      </c>
      <c r="AN2375" s="27" t="b">
        <v>0</v>
      </c>
      <c r="AO2375" s="28" t="b">
        <v>0</v>
      </c>
      <c r="AP2375" s="27" t="b">
        <v>0</v>
      </c>
      <c r="AQ2375" s="27" t="b">
        <v>0</v>
      </c>
      <c r="AR2375" s="27" t="b">
        <v>0</v>
      </c>
      <c r="AS2375" s="27" t="b">
        <v>0</v>
      </c>
      <c r="AT2375" s="27" t="b">
        <v>0</v>
      </c>
      <c r="AU2375" s="27" t="b">
        <v>0</v>
      </c>
      <c r="AV2375" s="27" t="b">
        <v>0</v>
      </c>
      <c r="AW2375" s="27" t="b">
        <v>0</v>
      </c>
      <c r="AX2375" s="27" t="b">
        <v>0</v>
      </c>
      <c r="AY2375" s="27" t="b">
        <v>0</v>
      </c>
      <c r="AZ2375" s="29"/>
    </row>
    <row r="2376">
      <c r="A2376" s="9" t="s">
        <v>11001</v>
      </c>
      <c r="B2376" s="10"/>
      <c r="C2376" s="48" t="s">
        <v>11002</v>
      </c>
      <c r="E2376" s="12">
        <v>1.0</v>
      </c>
      <c r="F2376" s="42" t="s">
        <v>73</v>
      </c>
      <c r="G2376" s="14" t="s">
        <v>11003</v>
      </c>
      <c r="H2376" s="15" t="b">
        <v>1</v>
      </c>
      <c r="I2376" s="16" t="b">
        <v>0</v>
      </c>
      <c r="J2376" s="16" t="b">
        <v>0</v>
      </c>
      <c r="K2376" s="16" t="b">
        <v>0</v>
      </c>
      <c r="L2376" s="17" t="b">
        <v>0</v>
      </c>
      <c r="M2376" s="18" t="s">
        <v>11004</v>
      </c>
      <c r="O2376" s="40"/>
      <c r="P2376" s="15" t="b">
        <v>1</v>
      </c>
      <c r="Q2376" s="16" t="b">
        <v>0</v>
      </c>
      <c r="R2376" s="23" t="b">
        <v>1</v>
      </c>
      <c r="X2376" s="39"/>
      <c r="AI2376" s="41"/>
      <c r="AO2376" s="40"/>
    </row>
    <row r="2377">
      <c r="A2377" s="45" t="s">
        <v>11005</v>
      </c>
      <c r="B2377" s="45"/>
      <c r="C2377" s="59"/>
      <c r="D2377" s="19"/>
      <c r="E2377" s="34">
        <v>2.0</v>
      </c>
      <c r="F2377" s="45"/>
      <c r="G2377" s="57" t="s">
        <v>11006</v>
      </c>
      <c r="H2377" s="21" t="b">
        <v>0</v>
      </c>
      <c r="I2377" s="22" t="b">
        <v>1</v>
      </c>
      <c r="J2377" s="16" t="b">
        <v>0</v>
      </c>
      <c r="K2377" s="16" t="b">
        <v>0</v>
      </c>
      <c r="L2377" s="17" t="b">
        <v>0</v>
      </c>
      <c r="M2377" s="18"/>
      <c r="O2377" s="40"/>
      <c r="P2377" s="21" t="b">
        <v>0</v>
      </c>
      <c r="Q2377" s="16" t="b">
        <v>0</v>
      </c>
      <c r="R2377" s="23" t="b">
        <v>1</v>
      </c>
      <c r="S2377" s="75" t="b">
        <v>1</v>
      </c>
      <c r="T2377" s="22" t="b">
        <v>1</v>
      </c>
      <c r="U2377" s="16" t="b">
        <v>0</v>
      </c>
      <c r="V2377" s="16" t="b">
        <v>0</v>
      </c>
      <c r="W2377" s="16" t="b">
        <v>0</v>
      </c>
      <c r="X2377" s="21" t="b">
        <v>0</v>
      </c>
      <c r="Y2377" s="22" t="b">
        <v>1</v>
      </c>
      <c r="Z2377" s="16" t="b">
        <v>0</v>
      </c>
      <c r="AA2377" s="16" t="b">
        <v>0</v>
      </c>
      <c r="AB2377" s="16" t="b">
        <v>0</v>
      </c>
      <c r="AC2377" s="16" t="b">
        <v>0</v>
      </c>
      <c r="AD2377" s="16" t="b">
        <v>0</v>
      </c>
      <c r="AE2377" s="16" t="b">
        <v>0</v>
      </c>
      <c r="AF2377" s="16" t="b">
        <v>0</v>
      </c>
      <c r="AG2377" s="16" t="b">
        <v>0</v>
      </c>
      <c r="AH2377" s="19" t="s">
        <v>101</v>
      </c>
      <c r="AI2377" s="25" t="s">
        <v>11007</v>
      </c>
      <c r="AO2377" s="40"/>
    </row>
    <row r="2378">
      <c r="A2378" s="9" t="s">
        <v>11008</v>
      </c>
      <c r="B2378" s="42" t="s">
        <v>11009</v>
      </c>
      <c r="C2378" s="48" t="s">
        <v>11010</v>
      </c>
      <c r="D2378" s="50" t="s">
        <v>11011</v>
      </c>
      <c r="E2378" s="12">
        <v>1.0</v>
      </c>
      <c r="F2378" s="13" t="s">
        <v>11012</v>
      </c>
      <c r="G2378" s="14" t="s">
        <v>11013</v>
      </c>
      <c r="H2378" s="15" t="b">
        <v>1</v>
      </c>
      <c r="I2378" s="16" t="b">
        <v>0</v>
      </c>
      <c r="J2378" s="16" t="b">
        <v>0</v>
      </c>
      <c r="K2378" s="16" t="b">
        <v>0</v>
      </c>
      <c r="L2378" s="17" t="b">
        <v>0</v>
      </c>
      <c r="M2378" s="18" t="s">
        <v>6324</v>
      </c>
      <c r="N2378" s="19"/>
      <c r="O2378" s="20"/>
      <c r="P2378" s="21" t="b">
        <v>0</v>
      </c>
      <c r="Q2378" s="16" t="b">
        <v>0</v>
      </c>
      <c r="R2378" s="23" t="b">
        <v>1</v>
      </c>
      <c r="S2378" s="74"/>
      <c r="T2378" s="16"/>
      <c r="U2378" s="16"/>
      <c r="V2378" s="16"/>
      <c r="W2378" s="16"/>
      <c r="X2378" s="21"/>
      <c r="Y2378" s="16"/>
      <c r="Z2378" s="16"/>
      <c r="AA2378" s="16"/>
      <c r="AB2378" s="16"/>
      <c r="AC2378" s="16"/>
      <c r="AD2378" s="16"/>
      <c r="AE2378" s="16"/>
      <c r="AF2378" s="16"/>
      <c r="AG2378" s="16"/>
      <c r="AH2378" s="19"/>
      <c r="AI2378" s="25"/>
      <c r="AJ2378" s="27"/>
      <c r="AK2378" s="27"/>
      <c r="AL2378" s="27"/>
      <c r="AM2378" s="27"/>
      <c r="AN2378" s="27"/>
      <c r="AO2378" s="28"/>
      <c r="AP2378" s="27"/>
      <c r="AQ2378" s="27"/>
      <c r="AR2378" s="27"/>
      <c r="AS2378" s="27"/>
      <c r="AT2378" s="27"/>
      <c r="AU2378" s="27"/>
      <c r="AV2378" s="27"/>
      <c r="AW2378" s="27"/>
      <c r="AX2378" s="27"/>
      <c r="AY2378" s="27"/>
      <c r="AZ2378" s="29"/>
    </row>
    <row r="2379">
      <c r="A2379" s="30" t="s">
        <v>11014</v>
      </c>
      <c r="B2379" s="37"/>
      <c r="C2379" s="32"/>
      <c r="D2379" s="54" t="s">
        <v>11015</v>
      </c>
      <c r="E2379" s="34" t="s">
        <v>11016</v>
      </c>
      <c r="F2379" s="35" t="s">
        <v>11017</v>
      </c>
      <c r="G2379" s="36" t="s">
        <v>11018</v>
      </c>
      <c r="H2379" s="21" t="b">
        <v>0</v>
      </c>
      <c r="I2379" s="16" t="b">
        <v>0</v>
      </c>
      <c r="J2379" s="16" t="b">
        <v>0</v>
      </c>
      <c r="K2379" s="16" t="b">
        <v>0</v>
      </c>
      <c r="L2379" s="23" t="b">
        <v>1</v>
      </c>
      <c r="M2379" s="18" t="s">
        <v>2795</v>
      </c>
      <c r="N2379" s="37"/>
      <c r="O2379" s="38"/>
      <c r="P2379" s="21" t="b">
        <v>0</v>
      </c>
      <c r="Q2379" s="16" t="b">
        <v>0</v>
      </c>
      <c r="R2379" s="23" t="b">
        <v>1</v>
      </c>
      <c r="X2379" s="39"/>
      <c r="AI2379" s="41"/>
      <c r="AJ2379" s="27" t="b">
        <v>0</v>
      </c>
      <c r="AK2379" s="27" t="b">
        <v>0</v>
      </c>
      <c r="AL2379" s="27" t="b">
        <v>0</v>
      </c>
      <c r="AM2379" s="27" t="b">
        <v>0</v>
      </c>
      <c r="AN2379" s="27" t="b">
        <v>0</v>
      </c>
      <c r="AO2379" s="28" t="b">
        <v>0</v>
      </c>
      <c r="AP2379" s="27" t="b">
        <v>0</v>
      </c>
      <c r="AQ2379" s="27" t="b">
        <v>0</v>
      </c>
      <c r="AR2379" s="27" t="b">
        <v>0</v>
      </c>
      <c r="AS2379" s="27" t="b">
        <v>0</v>
      </c>
      <c r="AT2379" s="27" t="b">
        <v>0</v>
      </c>
      <c r="AU2379" s="27" t="b">
        <v>0</v>
      </c>
      <c r="AV2379" s="27" t="b">
        <v>0</v>
      </c>
      <c r="AW2379" s="27" t="b">
        <v>0</v>
      </c>
      <c r="AX2379" s="27" t="b">
        <v>0</v>
      </c>
      <c r="AY2379" s="27" t="b">
        <v>0</v>
      </c>
      <c r="AZ2379" s="29"/>
    </row>
    <row r="2380">
      <c r="A2380" s="30" t="s">
        <v>11019</v>
      </c>
      <c r="B2380" s="31" t="s">
        <v>11020</v>
      </c>
      <c r="C2380" s="32"/>
      <c r="D2380" s="33"/>
      <c r="E2380" s="60"/>
      <c r="F2380" s="35"/>
      <c r="G2380" s="36"/>
      <c r="H2380" s="21" t="b">
        <v>0</v>
      </c>
      <c r="I2380" s="16" t="b">
        <v>0</v>
      </c>
      <c r="J2380" s="16" t="b">
        <v>0</v>
      </c>
      <c r="K2380" s="16" t="b">
        <v>0</v>
      </c>
      <c r="L2380" s="23" t="b">
        <v>1</v>
      </c>
      <c r="M2380" s="18" t="s">
        <v>11021</v>
      </c>
      <c r="N2380" s="37"/>
      <c r="O2380" s="38"/>
      <c r="P2380" s="21" t="b">
        <v>0</v>
      </c>
      <c r="Q2380" s="16" t="b">
        <v>0</v>
      </c>
      <c r="R2380" s="23" t="b">
        <v>1</v>
      </c>
      <c r="X2380" s="39"/>
      <c r="AI2380" s="41"/>
      <c r="AJ2380" s="27" t="b">
        <v>0</v>
      </c>
      <c r="AK2380" s="27" t="b">
        <v>0</v>
      </c>
      <c r="AL2380" s="27" t="b">
        <v>0</v>
      </c>
      <c r="AM2380" s="27" t="b">
        <v>0</v>
      </c>
      <c r="AN2380" s="27" t="b">
        <v>0</v>
      </c>
      <c r="AO2380" s="28" t="b">
        <v>0</v>
      </c>
      <c r="AP2380" s="27" t="b">
        <v>0</v>
      </c>
      <c r="AQ2380" s="27" t="b">
        <v>0</v>
      </c>
      <c r="AR2380" s="27" t="b">
        <v>0</v>
      </c>
      <c r="AS2380" s="27" t="b">
        <v>0</v>
      </c>
      <c r="AT2380" s="27" t="b">
        <v>0</v>
      </c>
      <c r="AU2380" s="27" t="b">
        <v>0</v>
      </c>
      <c r="AV2380" s="27" t="b">
        <v>0</v>
      </c>
      <c r="AW2380" s="27" t="b">
        <v>0</v>
      </c>
      <c r="AX2380" s="27" t="b">
        <v>0</v>
      </c>
      <c r="AY2380" s="27" t="b">
        <v>0</v>
      </c>
      <c r="AZ2380" s="29"/>
    </row>
    <row r="2381">
      <c r="A2381" s="30" t="s">
        <v>11022</v>
      </c>
      <c r="B2381" s="31" t="s">
        <v>11023</v>
      </c>
      <c r="C2381" s="32"/>
      <c r="D2381" s="33"/>
      <c r="E2381" s="34">
        <v>3.0</v>
      </c>
      <c r="F2381" s="35"/>
      <c r="G2381" s="36" t="s">
        <v>11024</v>
      </c>
      <c r="H2381" s="21" t="b">
        <v>0</v>
      </c>
      <c r="I2381" s="16" t="b">
        <v>0</v>
      </c>
      <c r="J2381" s="16" t="b">
        <v>0</v>
      </c>
      <c r="K2381" s="16" t="b">
        <v>0</v>
      </c>
      <c r="L2381" s="23" t="b">
        <v>1</v>
      </c>
      <c r="M2381" s="18" t="s">
        <v>11025</v>
      </c>
      <c r="N2381" s="37"/>
      <c r="O2381" s="38"/>
      <c r="P2381" s="15" t="b">
        <v>1</v>
      </c>
      <c r="Q2381" s="16" t="b">
        <v>0</v>
      </c>
      <c r="R2381" s="23" t="b">
        <v>1</v>
      </c>
      <c r="X2381" s="39"/>
      <c r="AI2381" s="41"/>
      <c r="AJ2381" s="27" t="b">
        <v>0</v>
      </c>
      <c r="AK2381" s="27" t="b">
        <v>0</v>
      </c>
      <c r="AL2381" s="27" t="b">
        <v>0</v>
      </c>
      <c r="AM2381" s="27" t="b">
        <v>0</v>
      </c>
      <c r="AN2381" s="27" t="b">
        <v>0</v>
      </c>
      <c r="AO2381" s="28" t="b">
        <v>0</v>
      </c>
      <c r="AP2381" s="27" t="b">
        <v>0</v>
      </c>
      <c r="AQ2381" s="27" t="b">
        <v>0</v>
      </c>
      <c r="AR2381" s="27" t="b">
        <v>0</v>
      </c>
      <c r="AS2381" s="27" t="b">
        <v>0</v>
      </c>
      <c r="AT2381" s="27" t="b">
        <v>0</v>
      </c>
      <c r="AU2381" s="27" t="b">
        <v>0</v>
      </c>
      <c r="AV2381" s="27" t="b">
        <v>0</v>
      </c>
      <c r="AW2381" s="27" t="b">
        <v>0</v>
      </c>
      <c r="AX2381" s="27" t="b">
        <v>0</v>
      </c>
      <c r="AY2381" s="27" t="b">
        <v>0</v>
      </c>
      <c r="AZ2381" s="29"/>
    </row>
    <row r="2382">
      <c r="A2382" s="9" t="s">
        <v>11026</v>
      </c>
      <c r="B2382" s="42" t="s">
        <v>11027</v>
      </c>
      <c r="C2382" s="11"/>
      <c r="E2382" s="12">
        <v>6.0</v>
      </c>
      <c r="F2382" s="13" t="s">
        <v>11028</v>
      </c>
      <c r="G2382" s="14" t="s">
        <v>11029</v>
      </c>
      <c r="H2382" s="15" t="b">
        <v>1</v>
      </c>
      <c r="I2382" s="16" t="b">
        <v>0</v>
      </c>
      <c r="J2382" s="16" t="b">
        <v>0</v>
      </c>
      <c r="K2382" s="16" t="b">
        <v>0</v>
      </c>
      <c r="L2382" s="17" t="b">
        <v>0</v>
      </c>
      <c r="M2382" s="18" t="s">
        <v>11030</v>
      </c>
      <c r="O2382" s="40"/>
      <c r="P2382" s="15" t="b">
        <v>1</v>
      </c>
      <c r="Q2382" s="16" t="b">
        <v>0</v>
      </c>
      <c r="R2382" s="17" t="b">
        <v>0</v>
      </c>
      <c r="X2382" s="39"/>
      <c r="AI2382" s="41"/>
      <c r="AO2382" s="40"/>
    </row>
    <row r="2383">
      <c r="A2383" s="9" t="s">
        <v>11031</v>
      </c>
      <c r="B2383" s="42" t="s">
        <v>11032</v>
      </c>
      <c r="C2383" s="11"/>
      <c r="E2383" s="12" t="s">
        <v>11033</v>
      </c>
      <c r="F2383" s="13" t="s">
        <v>11034</v>
      </c>
      <c r="G2383" s="14" t="s">
        <v>11035</v>
      </c>
      <c r="H2383" s="15" t="b">
        <v>1</v>
      </c>
      <c r="I2383" s="16" t="b">
        <v>0</v>
      </c>
      <c r="J2383" s="16" t="b">
        <v>0</v>
      </c>
      <c r="K2383" s="16" t="b">
        <v>0</v>
      </c>
      <c r="L2383" s="17" t="b">
        <v>0</v>
      </c>
      <c r="M2383" s="18" t="s">
        <v>11036</v>
      </c>
      <c r="O2383" s="40"/>
      <c r="P2383" s="15" t="b">
        <v>1</v>
      </c>
      <c r="Q2383" s="22" t="b">
        <v>1</v>
      </c>
      <c r="R2383" s="17" t="b">
        <v>0</v>
      </c>
      <c r="X2383" s="39"/>
      <c r="AI2383" s="41"/>
      <c r="AJ2383" s="27"/>
      <c r="AK2383" s="27"/>
      <c r="AL2383" s="27"/>
      <c r="AM2383" s="27"/>
      <c r="AN2383" s="27"/>
      <c r="AO2383" s="28"/>
      <c r="AP2383" s="27"/>
      <c r="AQ2383" s="27"/>
      <c r="AR2383" s="27"/>
      <c r="AS2383" s="27"/>
      <c r="AT2383" s="27"/>
      <c r="AU2383" s="27"/>
      <c r="AV2383" s="27"/>
      <c r="AW2383" s="27"/>
      <c r="AX2383" s="27"/>
      <c r="AY2383" s="27"/>
      <c r="AZ2383" s="29"/>
    </row>
    <row r="2384">
      <c r="A2384" s="30" t="s">
        <v>11037</v>
      </c>
      <c r="B2384" s="31" t="s">
        <v>11038</v>
      </c>
      <c r="C2384" s="32"/>
      <c r="D2384" s="33"/>
      <c r="E2384" s="34">
        <v>5.0</v>
      </c>
      <c r="F2384" s="35"/>
      <c r="G2384" s="36" t="s">
        <v>11039</v>
      </c>
      <c r="H2384" s="21" t="b">
        <v>0</v>
      </c>
      <c r="I2384" s="16" t="b">
        <v>0</v>
      </c>
      <c r="J2384" s="16" t="b">
        <v>0</v>
      </c>
      <c r="K2384" s="16" t="b">
        <v>0</v>
      </c>
      <c r="L2384" s="23" t="b">
        <v>1</v>
      </c>
      <c r="M2384" s="18" t="s">
        <v>11040</v>
      </c>
      <c r="N2384" s="37"/>
      <c r="O2384" s="38"/>
      <c r="P2384" s="15" t="b">
        <v>1</v>
      </c>
      <c r="Q2384" s="22" t="b">
        <v>1</v>
      </c>
      <c r="R2384" s="23" t="b">
        <v>1</v>
      </c>
      <c r="X2384" s="39"/>
      <c r="AI2384" s="41"/>
      <c r="AJ2384" s="27" t="b">
        <v>0</v>
      </c>
      <c r="AK2384" s="27" t="b">
        <v>0</v>
      </c>
      <c r="AL2384" s="27" t="b">
        <v>0</v>
      </c>
      <c r="AM2384" s="27" t="b">
        <v>0</v>
      </c>
      <c r="AN2384" s="27" t="b">
        <v>0</v>
      </c>
      <c r="AO2384" s="28" t="b">
        <v>0</v>
      </c>
      <c r="AP2384" s="27" t="b">
        <v>0</v>
      </c>
      <c r="AQ2384" s="27" t="b">
        <v>0</v>
      </c>
      <c r="AR2384" s="27" t="b">
        <v>0</v>
      </c>
      <c r="AS2384" s="27" t="b">
        <v>0</v>
      </c>
      <c r="AT2384" s="27" t="b">
        <v>0</v>
      </c>
      <c r="AU2384" s="27" t="b">
        <v>0</v>
      </c>
      <c r="AV2384" s="27" t="b">
        <v>0</v>
      </c>
      <c r="AW2384" s="27" t="b">
        <v>0</v>
      </c>
      <c r="AX2384" s="27" t="b">
        <v>0</v>
      </c>
      <c r="AY2384" s="27" t="b">
        <v>0</v>
      </c>
      <c r="AZ2384" s="29"/>
    </row>
    <row r="2385">
      <c r="A2385" s="45" t="s">
        <v>11041</v>
      </c>
      <c r="B2385" s="45" t="s">
        <v>11042</v>
      </c>
      <c r="C2385" s="55">
        <v>9.23126223553E11</v>
      </c>
      <c r="D2385" s="56" t="s">
        <v>11043</v>
      </c>
      <c r="E2385" s="60"/>
      <c r="F2385" s="56" t="s">
        <v>11044</v>
      </c>
      <c r="G2385" s="57" t="s">
        <v>11045</v>
      </c>
      <c r="H2385" s="21" t="b">
        <v>0</v>
      </c>
      <c r="I2385" s="22" t="b">
        <v>1</v>
      </c>
      <c r="J2385" s="16" t="b">
        <v>0</v>
      </c>
      <c r="K2385" s="16" t="b">
        <v>0</v>
      </c>
      <c r="L2385" s="17" t="b">
        <v>0</v>
      </c>
      <c r="M2385" s="18"/>
      <c r="O2385" s="40"/>
      <c r="P2385" s="21" t="b">
        <v>0</v>
      </c>
      <c r="Q2385" s="16" t="b">
        <v>0</v>
      </c>
      <c r="R2385" s="17" t="b">
        <v>0</v>
      </c>
      <c r="S2385" s="74" t="b">
        <v>0</v>
      </c>
      <c r="T2385" s="16" t="b">
        <v>0</v>
      </c>
      <c r="U2385" s="22" t="b">
        <v>1</v>
      </c>
      <c r="V2385" s="16" t="b">
        <v>0</v>
      </c>
      <c r="W2385" s="16" t="b">
        <v>0</v>
      </c>
      <c r="X2385" s="21" t="b">
        <v>0</v>
      </c>
      <c r="Y2385" s="16" t="b">
        <v>0</v>
      </c>
      <c r="Z2385" s="16" t="b">
        <v>0</v>
      </c>
      <c r="AA2385" s="16" t="b">
        <v>0</v>
      </c>
      <c r="AB2385" s="16" t="b">
        <v>0</v>
      </c>
      <c r="AC2385" s="16" t="b">
        <v>0</v>
      </c>
      <c r="AD2385" s="16" t="b">
        <v>0</v>
      </c>
      <c r="AE2385" s="22" t="b">
        <v>1</v>
      </c>
      <c r="AF2385" s="16" t="b">
        <v>0</v>
      </c>
      <c r="AG2385" s="16" t="b">
        <v>0</v>
      </c>
      <c r="AH2385" s="19" t="s">
        <v>101</v>
      </c>
      <c r="AI2385" s="25" t="s">
        <v>11046</v>
      </c>
      <c r="AO2385" s="40"/>
    </row>
    <row r="2386">
      <c r="A2386" s="45" t="s">
        <v>11047</v>
      </c>
      <c r="B2386" s="37"/>
      <c r="C2386" s="32" t="s">
        <v>11048</v>
      </c>
      <c r="D2386" s="33"/>
      <c r="E2386" s="46">
        <v>1.0</v>
      </c>
      <c r="F2386" s="29"/>
      <c r="G2386" s="47" t="s">
        <v>11049</v>
      </c>
      <c r="H2386" s="21" t="b">
        <v>0</v>
      </c>
      <c r="I2386" s="16" t="b">
        <v>0</v>
      </c>
      <c r="J2386" s="16" t="b">
        <v>0</v>
      </c>
      <c r="K2386" s="22" t="b">
        <v>1</v>
      </c>
      <c r="L2386" s="17" t="b">
        <v>0</v>
      </c>
      <c r="M2386" s="18"/>
      <c r="N2386" s="37" t="s">
        <v>11050</v>
      </c>
      <c r="O2386" s="38" t="s">
        <v>11051</v>
      </c>
      <c r="P2386" s="26" t="b">
        <v>0</v>
      </c>
      <c r="Q2386" s="27" t="b">
        <v>0</v>
      </c>
      <c r="R2386" s="28" t="b">
        <v>0</v>
      </c>
      <c r="X2386" s="39"/>
      <c r="AI2386" s="41"/>
      <c r="AJ2386" s="27" t="b">
        <v>0</v>
      </c>
      <c r="AK2386" s="27" t="b">
        <v>0</v>
      </c>
      <c r="AL2386" s="27" t="b">
        <v>0</v>
      </c>
      <c r="AM2386" s="27" t="b">
        <v>0</v>
      </c>
      <c r="AN2386" s="27" t="b">
        <v>0</v>
      </c>
      <c r="AO2386" s="28" t="b">
        <v>0</v>
      </c>
      <c r="AP2386" s="27" t="b">
        <v>0</v>
      </c>
      <c r="AQ2386" s="27" t="b">
        <v>0</v>
      </c>
      <c r="AR2386" s="27" t="b">
        <v>0</v>
      </c>
      <c r="AS2386" s="27" t="b">
        <v>0</v>
      </c>
      <c r="AT2386" s="27" t="b">
        <v>0</v>
      </c>
      <c r="AU2386" s="27" t="b">
        <v>0</v>
      </c>
      <c r="AV2386" s="27" t="b">
        <v>0</v>
      </c>
      <c r="AW2386" s="27" t="b">
        <v>0</v>
      </c>
      <c r="AX2386" s="27" t="b">
        <v>0</v>
      </c>
      <c r="AY2386" s="27" t="b">
        <v>0</v>
      </c>
      <c r="AZ2386" s="29"/>
    </row>
    <row r="2387">
      <c r="A2387" s="30" t="s">
        <v>11052</v>
      </c>
      <c r="B2387" s="31" t="s">
        <v>11053</v>
      </c>
      <c r="C2387" s="44" t="s">
        <v>11054</v>
      </c>
      <c r="D2387" s="33"/>
      <c r="E2387" s="34">
        <v>2.0</v>
      </c>
      <c r="F2387" s="35"/>
      <c r="G2387" s="36" t="s">
        <v>11055</v>
      </c>
      <c r="H2387" s="21" t="b">
        <v>0</v>
      </c>
      <c r="I2387" s="16" t="b">
        <v>0</v>
      </c>
      <c r="J2387" s="16" t="b">
        <v>0</v>
      </c>
      <c r="K2387" s="16" t="b">
        <v>0</v>
      </c>
      <c r="L2387" s="23" t="b">
        <v>1</v>
      </c>
      <c r="M2387" s="18" t="s">
        <v>11056</v>
      </c>
      <c r="N2387" s="37"/>
      <c r="O2387" s="38"/>
      <c r="P2387" s="15" t="b">
        <v>1</v>
      </c>
      <c r="Q2387" s="22" t="b">
        <v>1</v>
      </c>
      <c r="R2387" s="23" t="b">
        <v>1</v>
      </c>
      <c r="X2387" s="39"/>
      <c r="AI2387" s="41"/>
      <c r="AJ2387" s="27" t="b">
        <v>0</v>
      </c>
      <c r="AK2387" s="27" t="b">
        <v>0</v>
      </c>
      <c r="AL2387" s="27" t="b">
        <v>0</v>
      </c>
      <c r="AM2387" s="27" t="b">
        <v>0</v>
      </c>
      <c r="AN2387" s="27" t="b">
        <v>0</v>
      </c>
      <c r="AO2387" s="28" t="b">
        <v>0</v>
      </c>
      <c r="AP2387" s="27" t="b">
        <v>0</v>
      </c>
      <c r="AQ2387" s="27" t="b">
        <v>0</v>
      </c>
      <c r="AR2387" s="27" t="b">
        <v>0</v>
      </c>
      <c r="AS2387" s="27" t="b">
        <v>0</v>
      </c>
      <c r="AT2387" s="27" t="b">
        <v>0</v>
      </c>
      <c r="AU2387" s="27" t="b">
        <v>0</v>
      </c>
      <c r="AV2387" s="27" t="b">
        <v>0</v>
      </c>
      <c r="AW2387" s="27" t="b">
        <v>0</v>
      </c>
      <c r="AX2387" s="27" t="b">
        <v>0</v>
      </c>
      <c r="AY2387" s="27" t="b">
        <v>0</v>
      </c>
      <c r="AZ2387" s="29"/>
    </row>
    <row r="2388">
      <c r="A2388" s="30" t="s">
        <v>11057</v>
      </c>
      <c r="B2388" s="37"/>
      <c r="C2388" s="44" t="s">
        <v>11058</v>
      </c>
      <c r="D2388" s="33"/>
      <c r="E2388" s="34">
        <v>1.0</v>
      </c>
      <c r="F2388" s="35"/>
      <c r="G2388" s="36" t="s">
        <v>11059</v>
      </c>
      <c r="H2388" s="21" t="b">
        <v>0</v>
      </c>
      <c r="I2388" s="16" t="b">
        <v>0</v>
      </c>
      <c r="J2388" s="16" t="b">
        <v>0</v>
      </c>
      <c r="K2388" s="16" t="b">
        <v>0</v>
      </c>
      <c r="L2388" s="23" t="b">
        <v>1</v>
      </c>
      <c r="M2388" s="18" t="s">
        <v>1392</v>
      </c>
      <c r="N2388" s="37"/>
      <c r="O2388" s="38"/>
      <c r="P2388" s="15" t="b">
        <v>1</v>
      </c>
      <c r="Q2388" s="16" t="b">
        <v>0</v>
      </c>
      <c r="R2388" s="17" t="b">
        <v>0</v>
      </c>
      <c r="X2388" s="39"/>
      <c r="AI2388" s="41"/>
      <c r="AJ2388" s="27" t="b">
        <v>0</v>
      </c>
      <c r="AK2388" s="27" t="b">
        <v>0</v>
      </c>
      <c r="AL2388" s="27" t="b">
        <v>0</v>
      </c>
      <c r="AM2388" s="27" t="b">
        <v>0</v>
      </c>
      <c r="AN2388" s="27" t="b">
        <v>0</v>
      </c>
      <c r="AO2388" s="28" t="b">
        <v>0</v>
      </c>
      <c r="AP2388" s="27" t="b">
        <v>0</v>
      </c>
      <c r="AQ2388" s="27" t="b">
        <v>0</v>
      </c>
      <c r="AR2388" s="27" t="b">
        <v>0</v>
      </c>
      <c r="AS2388" s="27" t="b">
        <v>0</v>
      </c>
      <c r="AT2388" s="27" t="b">
        <v>0</v>
      </c>
      <c r="AU2388" s="27" t="b">
        <v>0</v>
      </c>
      <c r="AV2388" s="27" t="b">
        <v>0</v>
      </c>
      <c r="AW2388" s="27" t="b">
        <v>0</v>
      </c>
      <c r="AX2388" s="27" t="b">
        <v>0</v>
      </c>
      <c r="AY2388" s="27" t="b">
        <v>0</v>
      </c>
      <c r="AZ2388" s="29"/>
    </row>
    <row r="2389">
      <c r="A2389" s="45" t="s">
        <v>11060</v>
      </c>
      <c r="B2389" s="37" t="s">
        <v>11061</v>
      </c>
      <c r="C2389" s="67"/>
      <c r="D2389" s="37" t="s">
        <v>11060</v>
      </c>
      <c r="E2389" s="46">
        <v>2.0</v>
      </c>
      <c r="F2389" s="29"/>
      <c r="G2389" s="47" t="s">
        <v>11062</v>
      </c>
      <c r="H2389" s="21" t="b">
        <v>0</v>
      </c>
      <c r="I2389" s="16" t="b">
        <v>0</v>
      </c>
      <c r="J2389" s="22" t="b">
        <v>1</v>
      </c>
      <c r="K2389" s="16" t="b">
        <v>0</v>
      </c>
      <c r="L2389" s="17" t="b">
        <v>0</v>
      </c>
      <c r="M2389" s="18"/>
      <c r="O2389" s="40"/>
      <c r="P2389" s="66" t="b">
        <v>1</v>
      </c>
      <c r="Q2389" s="63" t="b">
        <v>1</v>
      </c>
      <c r="R2389" s="64" t="b">
        <v>1</v>
      </c>
      <c r="X2389" s="39"/>
      <c r="AI2389" s="41"/>
      <c r="AJ2389" s="27" t="b">
        <v>0</v>
      </c>
      <c r="AK2389" s="63" t="b">
        <v>1</v>
      </c>
      <c r="AL2389" s="63" t="b">
        <v>1</v>
      </c>
      <c r="AM2389" s="27" t="b">
        <v>0</v>
      </c>
      <c r="AN2389" s="27" t="b">
        <v>0</v>
      </c>
      <c r="AO2389" s="28" t="b">
        <v>0</v>
      </c>
      <c r="AP2389" s="27" t="b">
        <v>0</v>
      </c>
      <c r="AQ2389" s="27" t="b">
        <v>0</v>
      </c>
      <c r="AR2389" s="27" t="b">
        <v>0</v>
      </c>
      <c r="AS2389" s="27" t="b">
        <v>0</v>
      </c>
      <c r="AT2389" s="27" t="b">
        <v>0</v>
      </c>
      <c r="AU2389" s="27" t="b">
        <v>0</v>
      </c>
      <c r="AV2389" s="27" t="b">
        <v>0</v>
      </c>
      <c r="AW2389" s="27" t="b">
        <v>0</v>
      </c>
      <c r="AX2389" s="63" t="b">
        <v>1</v>
      </c>
      <c r="AY2389" s="27" t="b">
        <v>0</v>
      </c>
      <c r="AZ2389" s="29" t="s">
        <v>101</v>
      </c>
    </row>
    <row r="2390">
      <c r="A2390" s="45" t="s">
        <v>11063</v>
      </c>
      <c r="B2390" s="37"/>
      <c r="C2390" s="32" t="s">
        <v>11064</v>
      </c>
      <c r="D2390" s="29"/>
      <c r="E2390" s="46">
        <v>10.0</v>
      </c>
      <c r="F2390" s="33" t="s">
        <v>11065</v>
      </c>
      <c r="G2390" s="47" t="s">
        <v>11066</v>
      </c>
      <c r="H2390" s="21" t="b">
        <v>0</v>
      </c>
      <c r="I2390" s="16" t="b">
        <v>0</v>
      </c>
      <c r="J2390" s="22" t="b">
        <v>1</v>
      </c>
      <c r="K2390" s="16" t="b">
        <v>0</v>
      </c>
      <c r="L2390" s="17" t="b">
        <v>0</v>
      </c>
      <c r="M2390" s="18"/>
      <c r="O2390" s="40"/>
      <c r="P2390" s="66" t="b">
        <v>1</v>
      </c>
      <c r="Q2390" s="27" t="b">
        <v>0</v>
      </c>
      <c r="R2390" s="64" t="b">
        <v>1</v>
      </c>
      <c r="X2390" s="39"/>
      <c r="AI2390" s="41"/>
      <c r="AJ2390" s="27" t="b">
        <v>0</v>
      </c>
      <c r="AK2390" s="63" t="b">
        <v>1</v>
      </c>
      <c r="AL2390" s="63" t="b">
        <v>1</v>
      </c>
      <c r="AM2390" s="27" t="b">
        <v>0</v>
      </c>
      <c r="AN2390" s="27" t="b">
        <v>0</v>
      </c>
      <c r="AO2390" s="28" t="b">
        <v>0</v>
      </c>
      <c r="AP2390" s="27" t="b">
        <v>0</v>
      </c>
      <c r="AQ2390" s="63" t="b">
        <v>1</v>
      </c>
      <c r="AR2390" s="27" t="b">
        <v>0</v>
      </c>
      <c r="AS2390" s="27" t="b">
        <v>0</v>
      </c>
      <c r="AT2390" s="27" t="b">
        <v>0</v>
      </c>
      <c r="AU2390" s="27" t="b">
        <v>0</v>
      </c>
      <c r="AV2390" s="27" t="b">
        <v>0</v>
      </c>
      <c r="AW2390" s="27" t="b">
        <v>0</v>
      </c>
      <c r="AX2390" s="27" t="b">
        <v>0</v>
      </c>
      <c r="AY2390" s="27" t="b">
        <v>0</v>
      </c>
      <c r="AZ2390" s="29" t="s">
        <v>101</v>
      </c>
    </row>
    <row r="2391">
      <c r="A2391" s="9" t="s">
        <v>11067</v>
      </c>
      <c r="B2391" s="10"/>
      <c r="C2391" s="11"/>
      <c r="E2391" s="12">
        <v>10.0</v>
      </c>
      <c r="F2391" s="13" t="s">
        <v>11068</v>
      </c>
      <c r="G2391" s="14" t="s">
        <v>11069</v>
      </c>
      <c r="H2391" s="15" t="b">
        <v>1</v>
      </c>
      <c r="I2391" s="16" t="b">
        <v>0</v>
      </c>
      <c r="J2391" s="16" t="b">
        <v>0</v>
      </c>
      <c r="K2391" s="16" t="b">
        <v>0</v>
      </c>
      <c r="L2391" s="17" t="b">
        <v>0</v>
      </c>
      <c r="M2391" s="18" t="s">
        <v>79</v>
      </c>
      <c r="O2391" s="40"/>
      <c r="P2391" s="21" t="b">
        <v>0</v>
      </c>
      <c r="Q2391" s="22" t="b">
        <v>1</v>
      </c>
      <c r="R2391" s="17" t="b">
        <v>0</v>
      </c>
      <c r="X2391" s="39"/>
      <c r="AI2391" s="41"/>
      <c r="AO2391" s="40"/>
    </row>
    <row r="2392">
      <c r="A2392" s="30" t="s">
        <v>11070</v>
      </c>
      <c r="B2392" s="31" t="s">
        <v>11071</v>
      </c>
      <c r="C2392" s="44" t="s">
        <v>11072</v>
      </c>
      <c r="D2392" s="33"/>
      <c r="E2392" s="34">
        <v>2.0</v>
      </c>
      <c r="F2392" s="35"/>
      <c r="G2392" s="36" t="s">
        <v>11073</v>
      </c>
      <c r="H2392" s="21" t="b">
        <v>0</v>
      </c>
      <c r="I2392" s="16" t="b">
        <v>0</v>
      </c>
      <c r="J2392" s="16" t="b">
        <v>0</v>
      </c>
      <c r="K2392" s="16" t="b">
        <v>0</v>
      </c>
      <c r="L2392" s="23" t="b">
        <v>1</v>
      </c>
      <c r="M2392" s="18" t="s">
        <v>11074</v>
      </c>
      <c r="N2392" s="37"/>
      <c r="O2392" s="38"/>
      <c r="P2392" s="21" t="b">
        <v>0</v>
      </c>
      <c r="Q2392" s="16" t="b">
        <v>0</v>
      </c>
      <c r="R2392" s="23" t="b">
        <v>1</v>
      </c>
      <c r="X2392" s="39"/>
      <c r="AI2392" s="41"/>
      <c r="AJ2392" s="27" t="b">
        <v>0</v>
      </c>
      <c r="AK2392" s="27" t="b">
        <v>0</v>
      </c>
      <c r="AL2392" s="27" t="b">
        <v>0</v>
      </c>
      <c r="AM2392" s="27" t="b">
        <v>0</v>
      </c>
      <c r="AN2392" s="27" t="b">
        <v>0</v>
      </c>
      <c r="AO2392" s="28" t="b">
        <v>0</v>
      </c>
      <c r="AP2392" s="27" t="b">
        <v>0</v>
      </c>
      <c r="AQ2392" s="27" t="b">
        <v>0</v>
      </c>
      <c r="AR2392" s="27" t="b">
        <v>0</v>
      </c>
      <c r="AS2392" s="27" t="b">
        <v>0</v>
      </c>
      <c r="AT2392" s="27" t="b">
        <v>0</v>
      </c>
      <c r="AU2392" s="27" t="b">
        <v>0</v>
      </c>
      <c r="AV2392" s="27" t="b">
        <v>0</v>
      </c>
      <c r="AW2392" s="27" t="b">
        <v>0</v>
      </c>
      <c r="AX2392" s="27" t="b">
        <v>0</v>
      </c>
      <c r="AY2392" s="27" t="b">
        <v>0</v>
      </c>
      <c r="AZ2392" s="29"/>
    </row>
    <row r="2393">
      <c r="A2393" s="9" t="s">
        <v>11075</v>
      </c>
      <c r="B2393" s="10"/>
      <c r="C2393" s="11"/>
      <c r="E2393" s="12" t="s">
        <v>277</v>
      </c>
      <c r="F2393" s="42" t="s">
        <v>277</v>
      </c>
      <c r="G2393" s="14" t="s">
        <v>277</v>
      </c>
      <c r="H2393" s="15" t="b">
        <v>1</v>
      </c>
      <c r="I2393" s="16" t="b">
        <v>0</v>
      </c>
      <c r="J2393" s="16" t="b">
        <v>0</v>
      </c>
      <c r="K2393" s="16" t="b">
        <v>0</v>
      </c>
      <c r="L2393" s="17" t="b">
        <v>0</v>
      </c>
      <c r="M2393" s="18" t="s">
        <v>2368</v>
      </c>
      <c r="N2393" s="19"/>
      <c r="O2393" s="20"/>
      <c r="P2393" s="15" t="b">
        <v>1</v>
      </c>
      <c r="Q2393" s="16" t="b">
        <v>0</v>
      </c>
      <c r="R2393" s="17" t="b">
        <v>0</v>
      </c>
      <c r="S2393" s="74"/>
      <c r="T2393" s="16"/>
      <c r="U2393" s="16"/>
      <c r="V2393" s="16"/>
      <c r="W2393" s="16"/>
      <c r="X2393" s="21"/>
      <c r="Y2393" s="16"/>
      <c r="Z2393" s="16"/>
      <c r="AA2393" s="16"/>
      <c r="AB2393" s="16"/>
      <c r="AC2393" s="16"/>
      <c r="AD2393" s="16"/>
      <c r="AE2393" s="16"/>
      <c r="AF2393" s="16"/>
      <c r="AG2393" s="16"/>
      <c r="AH2393" s="19"/>
      <c r="AI2393" s="25"/>
      <c r="AJ2393" s="27"/>
      <c r="AK2393" s="27"/>
      <c r="AL2393" s="27"/>
      <c r="AM2393" s="27"/>
      <c r="AN2393" s="27"/>
      <c r="AO2393" s="28"/>
      <c r="AP2393" s="27"/>
      <c r="AQ2393" s="27"/>
      <c r="AR2393" s="27"/>
      <c r="AS2393" s="27"/>
      <c r="AT2393" s="27"/>
      <c r="AU2393" s="27"/>
      <c r="AV2393" s="27"/>
      <c r="AW2393" s="27"/>
      <c r="AX2393" s="27"/>
      <c r="AY2393" s="27"/>
      <c r="AZ2393" s="29"/>
    </row>
    <row r="2394">
      <c r="A2394" s="9" t="s">
        <v>11076</v>
      </c>
      <c r="B2394" s="42" t="s">
        <v>11077</v>
      </c>
      <c r="C2394" s="48" t="s">
        <v>11078</v>
      </c>
      <c r="D2394" s="50" t="s">
        <v>11079</v>
      </c>
      <c r="E2394" s="12" t="s">
        <v>11080</v>
      </c>
      <c r="F2394" s="10"/>
      <c r="G2394" s="14" t="s">
        <v>11081</v>
      </c>
      <c r="H2394" s="15" t="b">
        <v>1</v>
      </c>
      <c r="I2394" s="16" t="b">
        <v>0</v>
      </c>
      <c r="J2394" s="16" t="b">
        <v>0</v>
      </c>
      <c r="K2394" s="16" t="b">
        <v>0</v>
      </c>
      <c r="L2394" s="17" t="b">
        <v>0</v>
      </c>
      <c r="M2394" s="18" t="s">
        <v>1145</v>
      </c>
      <c r="N2394" s="19"/>
      <c r="O2394" s="20"/>
      <c r="P2394" s="21" t="b">
        <v>0</v>
      </c>
      <c r="Q2394" s="22" t="b">
        <v>1</v>
      </c>
      <c r="R2394" s="23" t="b">
        <v>1</v>
      </c>
      <c r="S2394" s="74"/>
      <c r="T2394" s="16"/>
      <c r="U2394" s="16"/>
      <c r="V2394" s="16"/>
      <c r="W2394" s="16"/>
      <c r="X2394" s="21"/>
      <c r="Y2394" s="16"/>
      <c r="Z2394" s="16"/>
      <c r="AA2394" s="16"/>
      <c r="AB2394" s="16"/>
      <c r="AC2394" s="16"/>
      <c r="AD2394" s="16"/>
      <c r="AE2394" s="16"/>
      <c r="AF2394" s="16"/>
      <c r="AG2394" s="16"/>
      <c r="AH2394" s="19"/>
      <c r="AI2394" s="25"/>
      <c r="AJ2394" s="27"/>
      <c r="AK2394" s="27"/>
      <c r="AL2394" s="27"/>
      <c r="AM2394" s="27"/>
      <c r="AN2394" s="27"/>
      <c r="AO2394" s="28"/>
      <c r="AP2394" s="27"/>
      <c r="AQ2394" s="27"/>
      <c r="AR2394" s="27"/>
      <c r="AS2394" s="27"/>
      <c r="AT2394" s="27"/>
      <c r="AU2394" s="27"/>
      <c r="AV2394" s="27"/>
      <c r="AW2394" s="27"/>
      <c r="AX2394" s="27"/>
      <c r="AY2394" s="27"/>
      <c r="AZ2394" s="29"/>
    </row>
    <row r="2395">
      <c r="A2395" s="30" t="s">
        <v>11082</v>
      </c>
      <c r="B2395" s="37"/>
      <c r="C2395" s="32"/>
      <c r="D2395" s="33"/>
      <c r="E2395" s="34">
        <v>700.0</v>
      </c>
      <c r="F2395" s="35"/>
      <c r="G2395" s="36" t="s">
        <v>11083</v>
      </c>
      <c r="H2395" s="21" t="b">
        <v>0</v>
      </c>
      <c r="I2395" s="16" t="b">
        <v>0</v>
      </c>
      <c r="J2395" s="16" t="b">
        <v>0</v>
      </c>
      <c r="K2395" s="16" t="b">
        <v>0</v>
      </c>
      <c r="L2395" s="23" t="b">
        <v>1</v>
      </c>
      <c r="M2395" s="18" t="s">
        <v>957</v>
      </c>
      <c r="N2395" s="37"/>
      <c r="O2395" s="38"/>
      <c r="P2395" s="21" t="b">
        <v>0</v>
      </c>
      <c r="Q2395" s="22" t="b">
        <v>1</v>
      </c>
      <c r="R2395" s="17" t="b">
        <v>0</v>
      </c>
      <c r="X2395" s="39"/>
      <c r="AI2395" s="41"/>
      <c r="AJ2395" s="27" t="b">
        <v>0</v>
      </c>
      <c r="AK2395" s="27" t="b">
        <v>0</v>
      </c>
      <c r="AL2395" s="27" t="b">
        <v>0</v>
      </c>
      <c r="AM2395" s="27" t="b">
        <v>0</v>
      </c>
      <c r="AN2395" s="27" t="b">
        <v>0</v>
      </c>
      <c r="AO2395" s="28" t="b">
        <v>0</v>
      </c>
      <c r="AP2395" s="27" t="b">
        <v>0</v>
      </c>
      <c r="AQ2395" s="27" t="b">
        <v>0</v>
      </c>
      <c r="AR2395" s="27" t="b">
        <v>0</v>
      </c>
      <c r="AS2395" s="27" t="b">
        <v>0</v>
      </c>
      <c r="AT2395" s="27" t="b">
        <v>0</v>
      </c>
      <c r="AU2395" s="27" t="b">
        <v>0</v>
      </c>
      <c r="AV2395" s="27" t="b">
        <v>0</v>
      </c>
      <c r="AW2395" s="27" t="b">
        <v>0</v>
      </c>
      <c r="AX2395" s="27" t="b">
        <v>0</v>
      </c>
      <c r="AY2395" s="27" t="b">
        <v>0</v>
      </c>
      <c r="AZ2395" s="29"/>
    </row>
    <row r="2396">
      <c r="A2396" s="45" t="s">
        <v>11084</v>
      </c>
      <c r="B2396" s="37" t="s">
        <v>11085</v>
      </c>
      <c r="C2396" s="32" t="s">
        <v>11086</v>
      </c>
      <c r="D2396" s="29"/>
      <c r="E2396" s="46">
        <v>4.0</v>
      </c>
      <c r="F2396" s="33" t="s">
        <v>11087</v>
      </c>
      <c r="G2396" s="47" t="s">
        <v>11088</v>
      </c>
      <c r="H2396" s="21" t="b">
        <v>0</v>
      </c>
      <c r="I2396" s="16" t="b">
        <v>0</v>
      </c>
      <c r="J2396" s="22" t="b">
        <v>1</v>
      </c>
      <c r="K2396" s="16" t="b">
        <v>0</v>
      </c>
      <c r="L2396" s="17" t="b">
        <v>0</v>
      </c>
      <c r="M2396" s="18"/>
      <c r="O2396" s="40"/>
      <c r="P2396" s="26" t="b">
        <v>0</v>
      </c>
      <c r="Q2396" s="27" t="b">
        <v>0</v>
      </c>
      <c r="R2396" s="64" t="b">
        <v>1</v>
      </c>
      <c r="X2396" s="39"/>
      <c r="AI2396" s="41"/>
      <c r="AJ2396" s="63" t="b">
        <v>1</v>
      </c>
      <c r="AK2396" s="63" t="b">
        <v>1</v>
      </c>
      <c r="AL2396" s="63" t="b">
        <v>1</v>
      </c>
      <c r="AM2396" s="27" t="b">
        <v>0</v>
      </c>
      <c r="AN2396" s="27" t="b">
        <v>0</v>
      </c>
      <c r="AO2396" s="28" t="b">
        <v>0</v>
      </c>
      <c r="AP2396" s="27" t="b">
        <v>0</v>
      </c>
      <c r="AQ2396" s="63" t="b">
        <v>1</v>
      </c>
      <c r="AR2396" s="27" t="b">
        <v>0</v>
      </c>
      <c r="AS2396" s="27" t="b">
        <v>0</v>
      </c>
      <c r="AT2396" s="27" t="b">
        <v>0</v>
      </c>
      <c r="AU2396" s="27" t="b">
        <v>0</v>
      </c>
      <c r="AV2396" s="27" t="b">
        <v>0</v>
      </c>
      <c r="AW2396" s="27" t="b">
        <v>0</v>
      </c>
      <c r="AX2396" s="27" t="b">
        <v>0</v>
      </c>
      <c r="AY2396" s="27" t="b">
        <v>0</v>
      </c>
      <c r="AZ2396" s="29" t="s">
        <v>101</v>
      </c>
    </row>
    <row r="2397">
      <c r="A2397" s="9" t="s">
        <v>11089</v>
      </c>
      <c r="B2397" s="10"/>
      <c r="C2397" s="48" t="s">
        <v>11090</v>
      </c>
      <c r="E2397" s="12" t="s">
        <v>11091</v>
      </c>
      <c r="F2397" s="13" t="s">
        <v>11092</v>
      </c>
      <c r="G2397" s="14" t="s">
        <v>11093</v>
      </c>
      <c r="H2397" s="15" t="b">
        <v>1</v>
      </c>
      <c r="I2397" s="16" t="b">
        <v>0</v>
      </c>
      <c r="J2397" s="16" t="b">
        <v>0</v>
      </c>
      <c r="K2397" s="16" t="b">
        <v>0</v>
      </c>
      <c r="L2397" s="17" t="b">
        <v>0</v>
      </c>
      <c r="M2397" s="18" t="s">
        <v>11094</v>
      </c>
      <c r="O2397" s="40"/>
      <c r="P2397" s="15" t="b">
        <v>1</v>
      </c>
      <c r="Q2397" s="22" t="b">
        <v>1</v>
      </c>
      <c r="R2397" s="23" t="b">
        <v>1</v>
      </c>
      <c r="X2397" s="39"/>
      <c r="AI2397" s="41"/>
      <c r="AO2397" s="40"/>
    </row>
    <row r="2398">
      <c r="A2398" s="30" t="s">
        <v>11095</v>
      </c>
      <c r="B2398" s="37"/>
      <c r="C2398" s="44" t="s">
        <v>11096</v>
      </c>
      <c r="D2398" s="33"/>
      <c r="E2398" s="34">
        <v>3.5</v>
      </c>
      <c r="F2398" s="35"/>
      <c r="G2398" s="36" t="s">
        <v>11097</v>
      </c>
      <c r="H2398" s="21" t="b">
        <v>0</v>
      </c>
      <c r="I2398" s="16" t="b">
        <v>0</v>
      </c>
      <c r="J2398" s="16" t="b">
        <v>0</v>
      </c>
      <c r="K2398" s="16" t="b">
        <v>0</v>
      </c>
      <c r="L2398" s="23" t="b">
        <v>1</v>
      </c>
      <c r="M2398" s="18" t="s">
        <v>11098</v>
      </c>
      <c r="N2398" s="37"/>
      <c r="O2398" s="38"/>
      <c r="P2398" s="21" t="b">
        <v>0</v>
      </c>
      <c r="Q2398" s="22" t="b">
        <v>1</v>
      </c>
      <c r="R2398" s="23" t="b">
        <v>1</v>
      </c>
      <c r="X2398" s="39"/>
      <c r="AI2398" s="41"/>
      <c r="AJ2398" s="27" t="b">
        <v>0</v>
      </c>
      <c r="AK2398" s="27" t="b">
        <v>0</v>
      </c>
      <c r="AL2398" s="27" t="b">
        <v>0</v>
      </c>
      <c r="AM2398" s="27" t="b">
        <v>0</v>
      </c>
      <c r="AN2398" s="27" t="b">
        <v>0</v>
      </c>
      <c r="AO2398" s="28" t="b">
        <v>0</v>
      </c>
      <c r="AP2398" s="27" t="b">
        <v>0</v>
      </c>
      <c r="AQ2398" s="27" t="b">
        <v>0</v>
      </c>
      <c r="AR2398" s="27" t="b">
        <v>0</v>
      </c>
      <c r="AS2398" s="27" t="b">
        <v>0</v>
      </c>
      <c r="AT2398" s="27" t="b">
        <v>0</v>
      </c>
      <c r="AU2398" s="27" t="b">
        <v>0</v>
      </c>
      <c r="AV2398" s="27" t="b">
        <v>0</v>
      </c>
      <c r="AW2398" s="27" t="b">
        <v>0</v>
      </c>
      <c r="AX2398" s="27" t="b">
        <v>0</v>
      </c>
      <c r="AY2398" s="27" t="b">
        <v>0</v>
      </c>
      <c r="AZ2398" s="29"/>
    </row>
    <row r="2399">
      <c r="A2399" s="9" t="s">
        <v>11099</v>
      </c>
      <c r="B2399" s="42" t="s">
        <v>11100</v>
      </c>
      <c r="C2399" s="48" t="s">
        <v>11101</v>
      </c>
      <c r="E2399" s="12" t="s">
        <v>11102</v>
      </c>
      <c r="F2399" s="10"/>
      <c r="G2399" s="14" t="s">
        <v>1492</v>
      </c>
      <c r="H2399" s="15" t="b">
        <v>1</v>
      </c>
      <c r="I2399" s="16" t="b">
        <v>0</v>
      </c>
      <c r="J2399" s="16" t="b">
        <v>0</v>
      </c>
      <c r="K2399" s="16" t="b">
        <v>0</v>
      </c>
      <c r="L2399" s="17" t="b">
        <v>0</v>
      </c>
      <c r="M2399" s="18" t="s">
        <v>11103</v>
      </c>
      <c r="N2399" s="19"/>
      <c r="O2399" s="20"/>
      <c r="P2399" s="15" t="b">
        <v>1</v>
      </c>
      <c r="Q2399" s="16" t="b">
        <v>0</v>
      </c>
      <c r="R2399" s="17" t="b">
        <v>0</v>
      </c>
      <c r="S2399" s="74"/>
      <c r="T2399" s="16"/>
      <c r="U2399" s="16"/>
      <c r="V2399" s="16"/>
      <c r="W2399" s="16"/>
      <c r="X2399" s="21"/>
      <c r="Y2399" s="16"/>
      <c r="Z2399" s="16"/>
      <c r="AA2399" s="16"/>
      <c r="AB2399" s="16"/>
      <c r="AC2399" s="16"/>
      <c r="AD2399" s="16"/>
      <c r="AE2399" s="16"/>
      <c r="AF2399" s="16"/>
      <c r="AG2399" s="16"/>
      <c r="AH2399" s="19"/>
      <c r="AI2399" s="25"/>
      <c r="AJ2399" s="27"/>
      <c r="AK2399" s="27"/>
      <c r="AL2399" s="27"/>
      <c r="AM2399" s="27"/>
      <c r="AN2399" s="27"/>
      <c r="AO2399" s="28"/>
      <c r="AP2399" s="27"/>
      <c r="AQ2399" s="27"/>
      <c r="AR2399" s="27"/>
      <c r="AS2399" s="27"/>
      <c r="AT2399" s="27"/>
      <c r="AU2399" s="27"/>
      <c r="AV2399" s="27"/>
      <c r="AW2399" s="27"/>
      <c r="AX2399" s="27"/>
      <c r="AY2399" s="27"/>
      <c r="AZ2399" s="29"/>
    </row>
    <row r="2400">
      <c r="A2400" s="9" t="s">
        <v>11104</v>
      </c>
      <c r="B2400" s="42" t="s">
        <v>11105</v>
      </c>
      <c r="C2400" s="48" t="s">
        <v>11106</v>
      </c>
      <c r="D2400" s="50" t="s">
        <v>11107</v>
      </c>
      <c r="E2400" s="12" t="s">
        <v>11108</v>
      </c>
      <c r="F2400" s="13" t="s">
        <v>11109</v>
      </c>
      <c r="G2400" s="14" t="s">
        <v>11110</v>
      </c>
      <c r="H2400" s="15" t="b">
        <v>1</v>
      </c>
      <c r="I2400" s="16" t="b">
        <v>0</v>
      </c>
      <c r="J2400" s="16" t="b">
        <v>0</v>
      </c>
      <c r="K2400" s="16" t="b">
        <v>0</v>
      </c>
      <c r="L2400" s="17" t="b">
        <v>0</v>
      </c>
      <c r="M2400" s="18" t="s">
        <v>1095</v>
      </c>
      <c r="O2400" s="40"/>
      <c r="P2400" s="21" t="b">
        <v>0</v>
      </c>
      <c r="Q2400" s="16" t="b">
        <v>0</v>
      </c>
      <c r="R2400" s="17" t="b">
        <v>0</v>
      </c>
      <c r="X2400" s="39"/>
      <c r="AI2400" s="41"/>
      <c r="AO2400" s="40"/>
    </row>
    <row r="2401">
      <c r="A2401" s="9" t="s">
        <v>11111</v>
      </c>
      <c r="B2401" s="10"/>
      <c r="C2401" s="48" t="s">
        <v>11112</v>
      </c>
      <c r="E2401" s="12" t="s">
        <v>11113</v>
      </c>
      <c r="F2401" s="10"/>
      <c r="G2401" s="14" t="s">
        <v>11114</v>
      </c>
      <c r="H2401" s="15" t="b">
        <v>1</v>
      </c>
      <c r="I2401" s="16" t="b">
        <v>0</v>
      </c>
      <c r="J2401" s="16" t="b">
        <v>0</v>
      </c>
      <c r="K2401" s="16" t="b">
        <v>0</v>
      </c>
      <c r="L2401" s="17" t="b">
        <v>0</v>
      </c>
      <c r="M2401" s="18" t="s">
        <v>11115</v>
      </c>
      <c r="N2401" s="19"/>
      <c r="O2401" s="20"/>
      <c r="P2401" s="21" t="b">
        <v>0</v>
      </c>
      <c r="Q2401" s="22" t="b">
        <v>1</v>
      </c>
      <c r="R2401" s="17" t="b">
        <v>0</v>
      </c>
      <c r="S2401" s="74"/>
      <c r="T2401" s="16"/>
      <c r="U2401" s="16"/>
      <c r="V2401" s="16"/>
      <c r="W2401" s="16"/>
      <c r="X2401" s="21"/>
      <c r="Y2401" s="16"/>
      <c r="Z2401" s="16"/>
      <c r="AA2401" s="16"/>
      <c r="AB2401" s="16"/>
      <c r="AC2401" s="16"/>
      <c r="AD2401" s="16"/>
      <c r="AE2401" s="16"/>
      <c r="AF2401" s="16"/>
      <c r="AG2401" s="16"/>
      <c r="AH2401" s="19"/>
      <c r="AI2401" s="25"/>
      <c r="AJ2401" s="27"/>
      <c r="AK2401" s="27"/>
      <c r="AL2401" s="27"/>
      <c r="AM2401" s="27"/>
      <c r="AN2401" s="27"/>
      <c r="AO2401" s="28"/>
      <c r="AP2401" s="27"/>
      <c r="AQ2401" s="27"/>
      <c r="AR2401" s="27"/>
      <c r="AS2401" s="27"/>
      <c r="AT2401" s="27"/>
      <c r="AU2401" s="27"/>
      <c r="AV2401" s="27"/>
      <c r="AW2401" s="27"/>
      <c r="AX2401" s="27"/>
      <c r="AY2401" s="27"/>
      <c r="AZ2401" s="29"/>
    </row>
    <row r="2402">
      <c r="A2402" s="30" t="s">
        <v>11116</v>
      </c>
      <c r="B2402" s="31" t="s">
        <v>11117</v>
      </c>
      <c r="C2402" s="32"/>
      <c r="D2402" s="33"/>
      <c r="E2402" s="34">
        <v>2.0</v>
      </c>
      <c r="F2402" s="35" t="s">
        <v>11118</v>
      </c>
      <c r="G2402" s="36" t="s">
        <v>11119</v>
      </c>
      <c r="H2402" s="21" t="b">
        <v>0</v>
      </c>
      <c r="I2402" s="16" t="b">
        <v>0</v>
      </c>
      <c r="J2402" s="16" t="b">
        <v>0</v>
      </c>
      <c r="K2402" s="16" t="b">
        <v>0</v>
      </c>
      <c r="L2402" s="23" t="b">
        <v>1</v>
      </c>
      <c r="M2402" s="18" t="s">
        <v>11120</v>
      </c>
      <c r="N2402" s="37"/>
      <c r="O2402" s="38"/>
      <c r="P2402" s="21" t="b">
        <v>0</v>
      </c>
      <c r="Q2402" s="16" t="b">
        <v>0</v>
      </c>
      <c r="R2402" s="17" t="b">
        <v>0</v>
      </c>
      <c r="X2402" s="39"/>
      <c r="AI2402" s="41"/>
      <c r="AJ2402" s="27" t="b">
        <v>0</v>
      </c>
      <c r="AK2402" s="27" t="b">
        <v>0</v>
      </c>
      <c r="AL2402" s="27" t="b">
        <v>0</v>
      </c>
      <c r="AM2402" s="27" t="b">
        <v>0</v>
      </c>
      <c r="AN2402" s="27" t="b">
        <v>0</v>
      </c>
      <c r="AO2402" s="28" t="b">
        <v>0</v>
      </c>
      <c r="AP2402" s="27" t="b">
        <v>0</v>
      </c>
      <c r="AQ2402" s="27" t="b">
        <v>0</v>
      </c>
      <c r="AR2402" s="27" t="b">
        <v>0</v>
      </c>
      <c r="AS2402" s="27" t="b">
        <v>0</v>
      </c>
      <c r="AT2402" s="27" t="b">
        <v>0</v>
      </c>
      <c r="AU2402" s="27" t="b">
        <v>0</v>
      </c>
      <c r="AV2402" s="27" t="b">
        <v>0</v>
      </c>
      <c r="AW2402" s="27" t="b">
        <v>0</v>
      </c>
      <c r="AX2402" s="27" t="b">
        <v>0</v>
      </c>
      <c r="AY2402" s="27" t="b">
        <v>0</v>
      </c>
      <c r="AZ2402" s="29"/>
    </row>
    <row r="2403">
      <c r="A2403" s="9" t="s">
        <v>11121</v>
      </c>
      <c r="B2403" s="42" t="s">
        <v>11122</v>
      </c>
      <c r="C2403" s="11"/>
      <c r="E2403" s="12">
        <v>8.0</v>
      </c>
      <c r="F2403" s="13" t="s">
        <v>11123</v>
      </c>
      <c r="G2403" s="14" t="s">
        <v>11124</v>
      </c>
      <c r="H2403" s="15" t="b">
        <v>1</v>
      </c>
      <c r="I2403" s="16" t="b">
        <v>0</v>
      </c>
      <c r="J2403" s="16" t="b">
        <v>0</v>
      </c>
      <c r="K2403" s="16" t="b">
        <v>0</v>
      </c>
      <c r="L2403" s="17" t="b">
        <v>0</v>
      </c>
      <c r="M2403" s="18" t="s">
        <v>11125</v>
      </c>
      <c r="O2403" s="40"/>
      <c r="P2403" s="15" t="b">
        <v>1</v>
      </c>
      <c r="Q2403" s="16" t="b">
        <v>0</v>
      </c>
      <c r="R2403" s="17" t="b">
        <v>0</v>
      </c>
      <c r="X2403" s="39"/>
      <c r="AI2403" s="41"/>
      <c r="AO2403" s="40"/>
    </row>
    <row r="2404">
      <c r="A2404" s="45" t="s">
        <v>11126</v>
      </c>
      <c r="B2404" s="37" t="s">
        <v>11127</v>
      </c>
      <c r="C2404" s="32">
        <v>9.19042424956E11</v>
      </c>
      <c r="D2404" s="33" t="s">
        <v>11128</v>
      </c>
      <c r="E2404" s="46">
        <v>2.0</v>
      </c>
      <c r="F2404" s="33" t="s">
        <v>11129</v>
      </c>
      <c r="G2404" s="47" t="s">
        <v>11130</v>
      </c>
      <c r="H2404" s="21" t="b">
        <v>0</v>
      </c>
      <c r="I2404" s="16" t="b">
        <v>0</v>
      </c>
      <c r="J2404" s="22" t="b">
        <v>1</v>
      </c>
      <c r="K2404" s="16" t="b">
        <v>0</v>
      </c>
      <c r="L2404" s="17" t="b">
        <v>0</v>
      </c>
      <c r="M2404" s="18"/>
      <c r="O2404" s="40"/>
      <c r="P2404" s="66" t="b">
        <v>1</v>
      </c>
      <c r="Q2404" s="63" t="b">
        <v>1</v>
      </c>
      <c r="R2404" s="64" t="b">
        <v>1</v>
      </c>
      <c r="X2404" s="39"/>
      <c r="AI2404" s="41"/>
      <c r="AJ2404" s="63" t="b">
        <v>1</v>
      </c>
      <c r="AK2404" s="27" t="b">
        <v>0</v>
      </c>
      <c r="AL2404" s="27" t="b">
        <v>0</v>
      </c>
      <c r="AM2404" s="27" t="b">
        <v>0</v>
      </c>
      <c r="AN2404" s="27" t="b">
        <v>0</v>
      </c>
      <c r="AO2404" s="28" t="b">
        <v>0</v>
      </c>
      <c r="AP2404" s="27" t="b">
        <v>0</v>
      </c>
      <c r="AQ2404" s="27" t="b">
        <v>0</v>
      </c>
      <c r="AR2404" s="27" t="b">
        <v>0</v>
      </c>
      <c r="AS2404" s="27" t="b">
        <v>0</v>
      </c>
      <c r="AT2404" s="27" t="b">
        <v>0</v>
      </c>
      <c r="AU2404" s="27" t="b">
        <v>0</v>
      </c>
      <c r="AV2404" s="27" t="b">
        <v>0</v>
      </c>
      <c r="AW2404" s="27" t="b">
        <v>0</v>
      </c>
      <c r="AX2404" s="27" t="b">
        <v>0</v>
      </c>
      <c r="AY2404" s="63" t="b">
        <v>1</v>
      </c>
      <c r="AZ2404" s="29" t="s">
        <v>101</v>
      </c>
    </row>
    <row r="2405">
      <c r="A2405" s="30" t="s">
        <v>11131</v>
      </c>
      <c r="B2405" s="31" t="s">
        <v>11132</v>
      </c>
      <c r="C2405" s="32"/>
      <c r="D2405" s="33"/>
      <c r="E2405" s="60"/>
      <c r="F2405" s="35"/>
      <c r="G2405" s="36"/>
      <c r="H2405" s="21" t="b">
        <v>0</v>
      </c>
      <c r="I2405" s="16" t="b">
        <v>0</v>
      </c>
      <c r="J2405" s="16" t="b">
        <v>0</v>
      </c>
      <c r="K2405" s="16" t="b">
        <v>0</v>
      </c>
      <c r="L2405" s="23" t="b">
        <v>1</v>
      </c>
      <c r="M2405" s="18" t="s">
        <v>11133</v>
      </c>
      <c r="N2405" s="37"/>
      <c r="O2405" s="38"/>
      <c r="P2405" s="21" t="b">
        <v>0</v>
      </c>
      <c r="Q2405" s="16" t="b">
        <v>0</v>
      </c>
      <c r="R2405" s="23" t="b">
        <v>1</v>
      </c>
      <c r="X2405" s="39"/>
      <c r="AI2405" s="41"/>
      <c r="AJ2405" s="27" t="b">
        <v>0</v>
      </c>
      <c r="AK2405" s="27" t="b">
        <v>0</v>
      </c>
      <c r="AL2405" s="27" t="b">
        <v>0</v>
      </c>
      <c r="AM2405" s="27" t="b">
        <v>0</v>
      </c>
      <c r="AN2405" s="27" t="b">
        <v>0</v>
      </c>
      <c r="AO2405" s="28" t="b">
        <v>0</v>
      </c>
      <c r="AP2405" s="27" t="b">
        <v>0</v>
      </c>
      <c r="AQ2405" s="27" t="b">
        <v>0</v>
      </c>
      <c r="AR2405" s="27" t="b">
        <v>0</v>
      </c>
      <c r="AS2405" s="27" t="b">
        <v>0</v>
      </c>
      <c r="AT2405" s="27" t="b">
        <v>0</v>
      </c>
      <c r="AU2405" s="27" t="b">
        <v>0</v>
      </c>
      <c r="AV2405" s="27" t="b">
        <v>0</v>
      </c>
      <c r="AW2405" s="27" t="b">
        <v>0</v>
      </c>
      <c r="AX2405" s="27" t="b">
        <v>0</v>
      </c>
      <c r="AY2405" s="27" t="b">
        <v>0</v>
      </c>
      <c r="AZ2405" s="29"/>
    </row>
    <row r="2406">
      <c r="A2406" s="9" t="s">
        <v>11134</v>
      </c>
      <c r="B2406" s="42" t="s">
        <v>11135</v>
      </c>
      <c r="C2406" s="11"/>
      <c r="E2406" s="12">
        <v>2.0</v>
      </c>
      <c r="F2406" s="13" t="s">
        <v>11136</v>
      </c>
      <c r="G2406" s="14" t="s">
        <v>11134</v>
      </c>
      <c r="H2406" s="15" t="b">
        <v>1</v>
      </c>
      <c r="I2406" s="16" t="b">
        <v>0</v>
      </c>
      <c r="J2406" s="16" t="b">
        <v>0</v>
      </c>
      <c r="K2406" s="16" t="b">
        <v>0</v>
      </c>
      <c r="L2406" s="17" t="b">
        <v>0</v>
      </c>
      <c r="M2406" s="18" t="s">
        <v>882</v>
      </c>
      <c r="O2406" s="40"/>
      <c r="P2406" s="15" t="b">
        <v>1</v>
      </c>
      <c r="Q2406" s="22" t="b">
        <v>1</v>
      </c>
      <c r="R2406" s="17" t="b">
        <v>0</v>
      </c>
      <c r="X2406" s="39"/>
      <c r="AI2406" s="41"/>
      <c r="AO2406" s="40"/>
    </row>
    <row r="2407">
      <c r="A2407" s="45" t="s">
        <v>11137</v>
      </c>
      <c r="B2407" s="37" t="s">
        <v>11138</v>
      </c>
      <c r="C2407" s="67"/>
      <c r="D2407" s="29"/>
      <c r="E2407" s="46">
        <v>4.0</v>
      </c>
      <c r="F2407" s="29"/>
      <c r="G2407" s="47" t="s">
        <v>11139</v>
      </c>
      <c r="H2407" s="21" t="b">
        <v>0</v>
      </c>
      <c r="I2407" s="16" t="b">
        <v>0</v>
      </c>
      <c r="J2407" s="22" t="b">
        <v>1</v>
      </c>
      <c r="K2407" s="16" t="b">
        <v>0</v>
      </c>
      <c r="L2407" s="17" t="b">
        <v>0</v>
      </c>
      <c r="M2407" s="18"/>
      <c r="O2407" s="40"/>
      <c r="P2407" s="26" t="b">
        <v>0</v>
      </c>
      <c r="Q2407" s="63" t="b">
        <v>1</v>
      </c>
      <c r="R2407" s="28" t="b">
        <v>0</v>
      </c>
      <c r="X2407" s="39"/>
      <c r="AI2407" s="41"/>
      <c r="AJ2407" s="63" t="b">
        <v>1</v>
      </c>
      <c r="AK2407" s="27" t="b">
        <v>0</v>
      </c>
      <c r="AL2407" s="27" t="b">
        <v>0</v>
      </c>
      <c r="AM2407" s="27" t="b">
        <v>0</v>
      </c>
      <c r="AN2407" s="27" t="b">
        <v>0</v>
      </c>
      <c r="AO2407" s="28" t="b">
        <v>0</v>
      </c>
      <c r="AP2407" s="27" t="b">
        <v>0</v>
      </c>
      <c r="AQ2407" s="27" t="b">
        <v>0</v>
      </c>
      <c r="AR2407" s="27" t="b">
        <v>0</v>
      </c>
      <c r="AS2407" s="27" t="b">
        <v>0</v>
      </c>
      <c r="AT2407" s="63" t="b">
        <v>1</v>
      </c>
      <c r="AU2407" s="27" t="b">
        <v>0</v>
      </c>
      <c r="AV2407" s="27" t="b">
        <v>0</v>
      </c>
      <c r="AW2407" s="27" t="b">
        <v>0</v>
      </c>
      <c r="AX2407" s="27" t="b">
        <v>0</v>
      </c>
      <c r="AY2407" s="27" t="b">
        <v>0</v>
      </c>
      <c r="AZ2407" s="29" t="s">
        <v>101</v>
      </c>
    </row>
    <row r="2408">
      <c r="A2408" s="30" t="s">
        <v>11140</v>
      </c>
      <c r="B2408" s="31" t="s">
        <v>11141</v>
      </c>
      <c r="C2408" s="44" t="s">
        <v>11142</v>
      </c>
      <c r="D2408" s="54" t="s">
        <v>11143</v>
      </c>
      <c r="E2408" s="60"/>
      <c r="F2408" s="35"/>
      <c r="G2408" s="36"/>
      <c r="H2408" s="21" t="b">
        <v>0</v>
      </c>
      <c r="I2408" s="16" t="b">
        <v>0</v>
      </c>
      <c r="J2408" s="16" t="b">
        <v>0</v>
      </c>
      <c r="K2408" s="16" t="b">
        <v>0</v>
      </c>
      <c r="L2408" s="23" t="b">
        <v>1</v>
      </c>
      <c r="M2408" s="18" t="s">
        <v>11144</v>
      </c>
      <c r="N2408" s="37"/>
      <c r="O2408" s="38"/>
      <c r="P2408" s="15" t="b">
        <v>1</v>
      </c>
      <c r="Q2408" s="16" t="b">
        <v>0</v>
      </c>
      <c r="R2408" s="23" t="b">
        <v>1</v>
      </c>
      <c r="X2408" s="39"/>
      <c r="AI2408" s="41"/>
      <c r="AJ2408" s="27" t="b">
        <v>0</v>
      </c>
      <c r="AK2408" s="27" t="b">
        <v>0</v>
      </c>
      <c r="AL2408" s="27" t="b">
        <v>0</v>
      </c>
      <c r="AM2408" s="27" t="b">
        <v>0</v>
      </c>
      <c r="AN2408" s="27" t="b">
        <v>0</v>
      </c>
      <c r="AO2408" s="28" t="b">
        <v>0</v>
      </c>
      <c r="AP2408" s="27" t="b">
        <v>0</v>
      </c>
      <c r="AQ2408" s="27" t="b">
        <v>0</v>
      </c>
      <c r="AR2408" s="27" t="b">
        <v>0</v>
      </c>
      <c r="AS2408" s="27" t="b">
        <v>0</v>
      </c>
      <c r="AT2408" s="27" t="b">
        <v>0</v>
      </c>
      <c r="AU2408" s="27" t="b">
        <v>0</v>
      </c>
      <c r="AV2408" s="27" t="b">
        <v>0</v>
      </c>
      <c r="AW2408" s="27" t="b">
        <v>0</v>
      </c>
      <c r="AX2408" s="27" t="b">
        <v>0</v>
      </c>
      <c r="AY2408" s="27" t="b">
        <v>0</v>
      </c>
      <c r="AZ2408" s="29"/>
    </row>
    <row r="2409">
      <c r="A2409" s="45" t="s">
        <v>11145</v>
      </c>
      <c r="B2409" s="45" t="s">
        <v>11146</v>
      </c>
      <c r="C2409" s="55" t="s">
        <v>11147</v>
      </c>
      <c r="D2409" s="56" t="s">
        <v>11148</v>
      </c>
      <c r="E2409" s="34">
        <v>5.0</v>
      </c>
      <c r="F2409" s="56" t="s">
        <v>11149</v>
      </c>
      <c r="G2409" s="57" t="s">
        <v>11150</v>
      </c>
      <c r="H2409" s="21" t="b">
        <v>0</v>
      </c>
      <c r="I2409" s="22" t="b">
        <v>1</v>
      </c>
      <c r="J2409" s="16" t="b">
        <v>0</v>
      </c>
      <c r="K2409" s="16" t="b">
        <v>0</v>
      </c>
      <c r="L2409" s="17" t="b">
        <v>0</v>
      </c>
      <c r="M2409" s="18"/>
      <c r="O2409" s="40"/>
      <c r="P2409" s="21" t="b">
        <v>0</v>
      </c>
      <c r="Q2409" s="16" t="b">
        <v>0</v>
      </c>
      <c r="R2409" s="17" t="b">
        <v>0</v>
      </c>
      <c r="S2409" s="75" t="b">
        <v>1</v>
      </c>
      <c r="T2409" s="22" t="b">
        <v>1</v>
      </c>
      <c r="U2409" s="16" t="b">
        <v>0</v>
      </c>
      <c r="V2409" s="16" t="b">
        <v>0</v>
      </c>
      <c r="W2409" s="16" t="b">
        <v>0</v>
      </c>
      <c r="X2409" s="21" t="b">
        <v>0</v>
      </c>
      <c r="Y2409" s="16" t="b">
        <v>0</v>
      </c>
      <c r="Z2409" s="16" t="b">
        <v>0</v>
      </c>
      <c r="AA2409" s="16" t="b">
        <v>0</v>
      </c>
      <c r="AB2409" s="16" t="b">
        <v>0</v>
      </c>
      <c r="AC2409" s="16" t="b">
        <v>0</v>
      </c>
      <c r="AD2409" s="16" t="b">
        <v>0</v>
      </c>
      <c r="AE2409" s="16" t="b">
        <v>0</v>
      </c>
      <c r="AF2409" s="16" t="b">
        <v>0</v>
      </c>
      <c r="AG2409" s="22" t="b">
        <v>1</v>
      </c>
      <c r="AH2409" s="19" t="s">
        <v>101</v>
      </c>
      <c r="AI2409" s="25" t="s">
        <v>11151</v>
      </c>
      <c r="AO2409" s="40"/>
    </row>
    <row r="2410">
      <c r="A2410" s="9" t="s">
        <v>11152</v>
      </c>
      <c r="B2410" s="10"/>
      <c r="C2410" s="48" t="s">
        <v>11153</v>
      </c>
      <c r="E2410" s="12">
        <v>10.0</v>
      </c>
      <c r="F2410" s="10"/>
      <c r="G2410" s="14" t="s">
        <v>11154</v>
      </c>
      <c r="H2410" s="15" t="b">
        <v>1</v>
      </c>
      <c r="I2410" s="16" t="b">
        <v>0</v>
      </c>
      <c r="J2410" s="16" t="b">
        <v>0</v>
      </c>
      <c r="K2410" s="16" t="b">
        <v>0</v>
      </c>
      <c r="L2410" s="17" t="b">
        <v>0</v>
      </c>
      <c r="M2410" s="18" t="s">
        <v>11155</v>
      </c>
      <c r="N2410" s="19"/>
      <c r="O2410" s="20"/>
      <c r="P2410" s="15" t="b">
        <v>1</v>
      </c>
      <c r="Q2410" s="22" t="b">
        <v>1</v>
      </c>
      <c r="R2410" s="17" t="b">
        <v>0</v>
      </c>
      <c r="S2410" s="74"/>
      <c r="T2410" s="16"/>
      <c r="U2410" s="16"/>
      <c r="V2410" s="16"/>
      <c r="W2410" s="16"/>
      <c r="X2410" s="21"/>
      <c r="Y2410" s="16"/>
      <c r="Z2410" s="16"/>
      <c r="AA2410" s="16"/>
      <c r="AB2410" s="16"/>
      <c r="AC2410" s="16"/>
      <c r="AD2410" s="16"/>
      <c r="AE2410" s="16"/>
      <c r="AF2410" s="16"/>
      <c r="AG2410" s="16"/>
      <c r="AH2410" s="19"/>
      <c r="AI2410" s="25"/>
      <c r="AJ2410" s="27"/>
      <c r="AK2410" s="27"/>
      <c r="AL2410" s="27"/>
      <c r="AM2410" s="27"/>
      <c r="AN2410" s="27"/>
      <c r="AO2410" s="28"/>
      <c r="AP2410" s="27"/>
      <c r="AQ2410" s="27"/>
      <c r="AR2410" s="27"/>
      <c r="AS2410" s="27"/>
      <c r="AT2410" s="27"/>
      <c r="AU2410" s="27"/>
      <c r="AV2410" s="27"/>
      <c r="AW2410" s="27"/>
      <c r="AX2410" s="27"/>
      <c r="AY2410" s="27"/>
      <c r="AZ2410" s="29"/>
    </row>
    <row r="2411">
      <c r="A2411" s="45" t="s">
        <v>11156</v>
      </c>
      <c r="B2411" s="37" t="s">
        <v>11157</v>
      </c>
      <c r="C2411" s="32">
        <v>9.2311557957E11</v>
      </c>
      <c r="D2411" s="33"/>
      <c r="E2411" s="46" t="s">
        <v>1300</v>
      </c>
      <c r="F2411" s="29"/>
      <c r="G2411" s="47" t="s">
        <v>11158</v>
      </c>
      <c r="H2411" s="21" t="b">
        <v>0</v>
      </c>
      <c r="I2411" s="16" t="b">
        <v>0</v>
      </c>
      <c r="J2411" s="16" t="b">
        <v>0</v>
      </c>
      <c r="K2411" s="22" t="b">
        <v>1</v>
      </c>
      <c r="L2411" s="17" t="b">
        <v>0</v>
      </c>
      <c r="M2411" s="18"/>
      <c r="N2411" s="37" t="s">
        <v>11159</v>
      </c>
      <c r="O2411" s="38" t="s">
        <v>11160</v>
      </c>
      <c r="P2411" s="26" t="b">
        <v>0</v>
      </c>
      <c r="Q2411" s="27" t="b">
        <v>0</v>
      </c>
      <c r="R2411" s="28" t="b">
        <v>0</v>
      </c>
      <c r="X2411" s="39"/>
      <c r="AI2411" s="41"/>
      <c r="AJ2411" s="27" t="b">
        <v>0</v>
      </c>
      <c r="AK2411" s="27" t="b">
        <v>0</v>
      </c>
      <c r="AL2411" s="27" t="b">
        <v>0</v>
      </c>
      <c r="AM2411" s="27" t="b">
        <v>0</v>
      </c>
      <c r="AN2411" s="27" t="b">
        <v>0</v>
      </c>
      <c r="AO2411" s="28" t="b">
        <v>0</v>
      </c>
      <c r="AP2411" s="27" t="b">
        <v>0</v>
      </c>
      <c r="AQ2411" s="27" t="b">
        <v>0</v>
      </c>
      <c r="AR2411" s="27" t="b">
        <v>0</v>
      </c>
      <c r="AS2411" s="27" t="b">
        <v>0</v>
      </c>
      <c r="AT2411" s="27" t="b">
        <v>0</v>
      </c>
      <c r="AU2411" s="27" t="b">
        <v>0</v>
      </c>
      <c r="AV2411" s="27" t="b">
        <v>0</v>
      </c>
      <c r="AW2411" s="27" t="b">
        <v>0</v>
      </c>
      <c r="AX2411" s="27" t="b">
        <v>0</v>
      </c>
      <c r="AY2411" s="27" t="b">
        <v>0</v>
      </c>
      <c r="AZ2411" s="29"/>
    </row>
    <row r="2412">
      <c r="A2412" s="9" t="s">
        <v>11161</v>
      </c>
      <c r="B2412" s="10"/>
      <c r="C2412" s="48" t="s">
        <v>11162</v>
      </c>
      <c r="E2412" s="12">
        <v>1.0</v>
      </c>
      <c r="F2412" s="10"/>
      <c r="G2412" s="14" t="s">
        <v>11163</v>
      </c>
      <c r="H2412" s="15" t="b">
        <v>1</v>
      </c>
      <c r="I2412" s="16" t="b">
        <v>0</v>
      </c>
      <c r="J2412" s="16" t="b">
        <v>0</v>
      </c>
      <c r="K2412" s="16" t="b">
        <v>0</v>
      </c>
      <c r="L2412" s="17" t="b">
        <v>0</v>
      </c>
      <c r="M2412" s="18" t="s">
        <v>11164</v>
      </c>
      <c r="O2412" s="40"/>
      <c r="P2412" s="15" t="b">
        <v>1</v>
      </c>
      <c r="Q2412" s="16" t="b">
        <v>0</v>
      </c>
      <c r="R2412" s="17" t="b">
        <v>0</v>
      </c>
      <c r="X2412" s="39"/>
      <c r="AI2412" s="41"/>
      <c r="AO2412" s="40"/>
    </row>
    <row r="2413">
      <c r="A2413" s="9" t="s">
        <v>11165</v>
      </c>
      <c r="B2413" s="42" t="s">
        <v>11166</v>
      </c>
      <c r="C2413" s="11"/>
      <c r="E2413" s="12">
        <v>70000.0</v>
      </c>
      <c r="F2413" s="10"/>
      <c r="G2413" s="14" t="s">
        <v>11167</v>
      </c>
      <c r="H2413" s="15" t="b">
        <v>1</v>
      </c>
      <c r="I2413" s="16" t="b">
        <v>0</v>
      </c>
      <c r="J2413" s="16" t="b">
        <v>0</v>
      </c>
      <c r="K2413" s="16" t="b">
        <v>0</v>
      </c>
      <c r="L2413" s="17" t="b">
        <v>0</v>
      </c>
      <c r="M2413" s="18" t="s">
        <v>11168</v>
      </c>
      <c r="O2413" s="40"/>
      <c r="P2413" s="15" t="b">
        <v>1</v>
      </c>
      <c r="Q2413" s="22" t="b">
        <v>1</v>
      </c>
      <c r="R2413" s="23" t="b">
        <v>1</v>
      </c>
      <c r="X2413" s="39"/>
      <c r="AI2413" s="41"/>
      <c r="AO2413" s="40"/>
    </row>
    <row r="2414">
      <c r="A2414" s="9" t="s">
        <v>11169</v>
      </c>
      <c r="B2414" s="42" t="s">
        <v>11170</v>
      </c>
      <c r="C2414" s="48" t="s">
        <v>11171</v>
      </c>
      <c r="E2414" s="12">
        <v>8.0</v>
      </c>
      <c r="F2414" s="13" t="s">
        <v>11172</v>
      </c>
      <c r="G2414" s="14" t="s">
        <v>11173</v>
      </c>
      <c r="H2414" s="15" t="b">
        <v>1</v>
      </c>
      <c r="I2414" s="16" t="b">
        <v>0</v>
      </c>
      <c r="J2414" s="16" t="b">
        <v>0</v>
      </c>
      <c r="K2414" s="16" t="b">
        <v>0</v>
      </c>
      <c r="L2414" s="17" t="b">
        <v>0</v>
      </c>
      <c r="M2414" s="18" t="s">
        <v>11174</v>
      </c>
      <c r="O2414" s="40"/>
      <c r="P2414" s="15" t="b">
        <v>1</v>
      </c>
      <c r="Q2414" s="16" t="b">
        <v>0</v>
      </c>
      <c r="R2414" s="17" t="b">
        <v>0</v>
      </c>
      <c r="X2414" s="39"/>
      <c r="AI2414" s="41"/>
      <c r="AJ2414" s="27"/>
      <c r="AK2414" s="27"/>
      <c r="AL2414" s="27"/>
      <c r="AM2414" s="27"/>
      <c r="AN2414" s="27"/>
      <c r="AO2414" s="28"/>
      <c r="AP2414" s="27"/>
      <c r="AQ2414" s="27"/>
      <c r="AR2414" s="27"/>
      <c r="AS2414" s="27"/>
      <c r="AT2414" s="27"/>
      <c r="AU2414" s="27"/>
      <c r="AV2414" s="27"/>
      <c r="AW2414" s="27"/>
      <c r="AX2414" s="27"/>
      <c r="AY2414" s="27"/>
      <c r="AZ2414" s="29"/>
    </row>
    <row r="2415">
      <c r="A2415" s="9" t="s">
        <v>11175</v>
      </c>
      <c r="B2415" s="42" t="s">
        <v>11176</v>
      </c>
      <c r="C2415" s="48" t="s">
        <v>11177</v>
      </c>
      <c r="D2415" s="50" t="s">
        <v>11178</v>
      </c>
      <c r="E2415" s="12" t="s">
        <v>11179</v>
      </c>
      <c r="F2415" s="10"/>
      <c r="G2415" s="14" t="s">
        <v>11180</v>
      </c>
      <c r="H2415" s="15" t="b">
        <v>1</v>
      </c>
      <c r="I2415" s="16" t="b">
        <v>0</v>
      </c>
      <c r="J2415" s="16" t="b">
        <v>0</v>
      </c>
      <c r="K2415" s="16" t="b">
        <v>0</v>
      </c>
      <c r="L2415" s="17" t="b">
        <v>0</v>
      </c>
      <c r="M2415" s="18" t="s">
        <v>11181</v>
      </c>
      <c r="O2415" s="40"/>
      <c r="P2415" s="15" t="b">
        <v>1</v>
      </c>
      <c r="Q2415" s="22" t="b">
        <v>1</v>
      </c>
      <c r="R2415" s="23" t="b">
        <v>1</v>
      </c>
      <c r="X2415" s="39"/>
      <c r="AI2415" s="41"/>
      <c r="AO2415" s="40"/>
    </row>
    <row r="2416">
      <c r="A2416" s="30" t="s">
        <v>11182</v>
      </c>
      <c r="B2416" s="31" t="s">
        <v>11183</v>
      </c>
      <c r="C2416" s="44" t="s">
        <v>11184</v>
      </c>
      <c r="D2416" s="33"/>
      <c r="E2416" s="34">
        <v>1000.0</v>
      </c>
      <c r="F2416" s="35"/>
      <c r="G2416" s="36" t="s">
        <v>11185</v>
      </c>
      <c r="H2416" s="21" t="b">
        <v>0</v>
      </c>
      <c r="I2416" s="16" t="b">
        <v>0</v>
      </c>
      <c r="J2416" s="16" t="b">
        <v>0</v>
      </c>
      <c r="K2416" s="16" t="b">
        <v>0</v>
      </c>
      <c r="L2416" s="23" t="b">
        <v>1</v>
      </c>
      <c r="M2416" s="18" t="s">
        <v>11186</v>
      </c>
      <c r="N2416" s="37"/>
      <c r="O2416" s="38"/>
      <c r="P2416" s="21" t="b">
        <v>0</v>
      </c>
      <c r="Q2416" s="16" t="b">
        <v>0</v>
      </c>
      <c r="R2416" s="23" t="b">
        <v>1</v>
      </c>
      <c r="X2416" s="39"/>
      <c r="AI2416" s="41"/>
      <c r="AJ2416" s="27" t="b">
        <v>0</v>
      </c>
      <c r="AK2416" s="27" t="b">
        <v>0</v>
      </c>
      <c r="AL2416" s="27" t="b">
        <v>0</v>
      </c>
      <c r="AM2416" s="27" t="b">
        <v>0</v>
      </c>
      <c r="AN2416" s="27" t="b">
        <v>0</v>
      </c>
      <c r="AO2416" s="28" t="b">
        <v>0</v>
      </c>
      <c r="AP2416" s="27" t="b">
        <v>0</v>
      </c>
      <c r="AQ2416" s="27" t="b">
        <v>0</v>
      </c>
      <c r="AR2416" s="27" t="b">
        <v>0</v>
      </c>
      <c r="AS2416" s="27" t="b">
        <v>0</v>
      </c>
      <c r="AT2416" s="27" t="b">
        <v>0</v>
      </c>
      <c r="AU2416" s="27" t="b">
        <v>0</v>
      </c>
      <c r="AV2416" s="27" t="b">
        <v>0</v>
      </c>
      <c r="AW2416" s="27" t="b">
        <v>0</v>
      </c>
      <c r="AX2416" s="27" t="b">
        <v>0</v>
      </c>
      <c r="AY2416" s="27" t="b">
        <v>0</v>
      </c>
      <c r="AZ2416" s="29"/>
    </row>
    <row r="2417">
      <c r="A2417" s="30" t="s">
        <v>11187</v>
      </c>
      <c r="B2417" s="37"/>
      <c r="C2417" s="44" t="s">
        <v>11188</v>
      </c>
      <c r="D2417" s="33"/>
      <c r="E2417" s="34" t="s">
        <v>11189</v>
      </c>
      <c r="F2417" s="35"/>
      <c r="G2417" s="36" t="s">
        <v>11190</v>
      </c>
      <c r="H2417" s="21" t="b">
        <v>0</v>
      </c>
      <c r="I2417" s="16" t="b">
        <v>0</v>
      </c>
      <c r="J2417" s="16" t="b">
        <v>0</v>
      </c>
      <c r="K2417" s="16" t="b">
        <v>0</v>
      </c>
      <c r="L2417" s="23" t="b">
        <v>1</v>
      </c>
      <c r="M2417" s="18" t="s">
        <v>4823</v>
      </c>
      <c r="N2417" s="37"/>
      <c r="O2417" s="38"/>
      <c r="P2417" s="21" t="b">
        <v>0</v>
      </c>
      <c r="Q2417" s="16" t="b">
        <v>0</v>
      </c>
      <c r="R2417" s="23" t="b">
        <v>1</v>
      </c>
      <c r="X2417" s="39"/>
      <c r="AI2417" s="41"/>
      <c r="AJ2417" s="27" t="b">
        <v>0</v>
      </c>
      <c r="AK2417" s="27" t="b">
        <v>0</v>
      </c>
      <c r="AL2417" s="27" t="b">
        <v>0</v>
      </c>
      <c r="AM2417" s="27" t="b">
        <v>0</v>
      </c>
      <c r="AN2417" s="27" t="b">
        <v>0</v>
      </c>
      <c r="AO2417" s="28" t="b">
        <v>0</v>
      </c>
      <c r="AP2417" s="27" t="b">
        <v>0</v>
      </c>
      <c r="AQ2417" s="27" t="b">
        <v>0</v>
      </c>
      <c r="AR2417" s="27" t="b">
        <v>0</v>
      </c>
      <c r="AS2417" s="27" t="b">
        <v>0</v>
      </c>
      <c r="AT2417" s="27" t="b">
        <v>0</v>
      </c>
      <c r="AU2417" s="27" t="b">
        <v>0</v>
      </c>
      <c r="AV2417" s="27" t="b">
        <v>0</v>
      </c>
      <c r="AW2417" s="27" t="b">
        <v>0</v>
      </c>
      <c r="AX2417" s="27" t="b">
        <v>0</v>
      </c>
      <c r="AY2417" s="27" t="b">
        <v>0</v>
      </c>
      <c r="AZ2417" s="29"/>
    </row>
    <row r="2418">
      <c r="A2418" s="30" t="s">
        <v>11191</v>
      </c>
      <c r="B2418" s="37"/>
      <c r="C2418" s="32"/>
      <c r="D2418" s="33"/>
      <c r="E2418" s="34">
        <v>7.0</v>
      </c>
      <c r="F2418" s="35" t="s">
        <v>11192</v>
      </c>
      <c r="G2418" s="36" t="s">
        <v>11193</v>
      </c>
      <c r="H2418" s="21" t="b">
        <v>0</v>
      </c>
      <c r="I2418" s="16" t="b">
        <v>0</v>
      </c>
      <c r="J2418" s="16" t="b">
        <v>0</v>
      </c>
      <c r="K2418" s="16" t="b">
        <v>0</v>
      </c>
      <c r="L2418" s="23" t="b">
        <v>1</v>
      </c>
      <c r="M2418" s="18" t="s">
        <v>11194</v>
      </c>
      <c r="N2418" s="37"/>
      <c r="O2418" s="38"/>
      <c r="P2418" s="21" t="b">
        <v>0</v>
      </c>
      <c r="Q2418" s="16" t="b">
        <v>0</v>
      </c>
      <c r="R2418" s="17" t="b">
        <v>0</v>
      </c>
      <c r="X2418" s="39"/>
      <c r="AI2418" s="41"/>
      <c r="AJ2418" s="27" t="b">
        <v>0</v>
      </c>
      <c r="AK2418" s="27" t="b">
        <v>0</v>
      </c>
      <c r="AL2418" s="27" t="b">
        <v>0</v>
      </c>
      <c r="AM2418" s="27" t="b">
        <v>0</v>
      </c>
      <c r="AN2418" s="27" t="b">
        <v>0</v>
      </c>
      <c r="AO2418" s="28" t="b">
        <v>0</v>
      </c>
      <c r="AP2418" s="27" t="b">
        <v>0</v>
      </c>
      <c r="AQ2418" s="27" t="b">
        <v>0</v>
      </c>
      <c r="AR2418" s="27" t="b">
        <v>0</v>
      </c>
      <c r="AS2418" s="27" t="b">
        <v>0</v>
      </c>
      <c r="AT2418" s="27" t="b">
        <v>0</v>
      </c>
      <c r="AU2418" s="27" t="b">
        <v>0</v>
      </c>
      <c r="AV2418" s="27" t="b">
        <v>0</v>
      </c>
      <c r="AW2418" s="27" t="b">
        <v>0</v>
      </c>
      <c r="AX2418" s="27" t="b">
        <v>0</v>
      </c>
      <c r="AY2418" s="27" t="b">
        <v>0</v>
      </c>
      <c r="AZ2418" s="29"/>
    </row>
    <row r="2419">
      <c r="A2419" s="9" t="s">
        <v>11195</v>
      </c>
      <c r="B2419" s="10"/>
      <c r="C2419" s="11"/>
      <c r="E2419" s="12">
        <v>7.0</v>
      </c>
      <c r="F2419" s="10"/>
      <c r="G2419" s="14" t="s">
        <v>11196</v>
      </c>
      <c r="H2419" s="15" t="b">
        <v>1</v>
      </c>
      <c r="I2419" s="16" t="b">
        <v>0</v>
      </c>
      <c r="J2419" s="16" t="b">
        <v>0</v>
      </c>
      <c r="K2419" s="16" t="b">
        <v>0</v>
      </c>
      <c r="L2419" s="17" t="b">
        <v>0</v>
      </c>
      <c r="M2419" s="18" t="s">
        <v>11197</v>
      </c>
      <c r="O2419" s="40"/>
      <c r="P2419" s="15" t="b">
        <v>1</v>
      </c>
      <c r="Q2419" s="16" t="b">
        <v>0</v>
      </c>
      <c r="R2419" s="23" t="b">
        <v>1</v>
      </c>
      <c r="X2419" s="39"/>
      <c r="AI2419" s="41"/>
      <c r="AO2419" s="40"/>
    </row>
    <row r="2420">
      <c r="A2420" s="30" t="s">
        <v>11198</v>
      </c>
      <c r="B2420" s="31" t="s">
        <v>11199</v>
      </c>
      <c r="C2420" s="32"/>
      <c r="D2420" s="33"/>
      <c r="E2420" s="34">
        <v>60.0</v>
      </c>
      <c r="F2420" s="35" t="s">
        <v>11200</v>
      </c>
      <c r="G2420" s="36" t="s">
        <v>11201</v>
      </c>
      <c r="H2420" s="21" t="b">
        <v>0</v>
      </c>
      <c r="I2420" s="16" t="b">
        <v>0</v>
      </c>
      <c r="J2420" s="16" t="b">
        <v>0</v>
      </c>
      <c r="K2420" s="16" t="b">
        <v>0</v>
      </c>
      <c r="L2420" s="23" t="b">
        <v>1</v>
      </c>
      <c r="M2420" s="18" t="s">
        <v>277</v>
      </c>
      <c r="N2420" s="37"/>
      <c r="O2420" s="38"/>
      <c r="P2420" s="21" t="b">
        <v>0</v>
      </c>
      <c r="Q2420" s="16" t="b">
        <v>0</v>
      </c>
      <c r="R2420" s="17" t="b">
        <v>0</v>
      </c>
      <c r="X2420" s="39"/>
      <c r="AI2420" s="41"/>
      <c r="AJ2420" s="27" t="b">
        <v>0</v>
      </c>
      <c r="AK2420" s="27" t="b">
        <v>0</v>
      </c>
      <c r="AL2420" s="27" t="b">
        <v>0</v>
      </c>
      <c r="AM2420" s="27" t="b">
        <v>0</v>
      </c>
      <c r="AN2420" s="27" t="b">
        <v>0</v>
      </c>
      <c r="AO2420" s="28" t="b">
        <v>0</v>
      </c>
      <c r="AP2420" s="27" t="b">
        <v>0</v>
      </c>
      <c r="AQ2420" s="27" t="b">
        <v>0</v>
      </c>
      <c r="AR2420" s="27" t="b">
        <v>0</v>
      </c>
      <c r="AS2420" s="27" t="b">
        <v>0</v>
      </c>
      <c r="AT2420" s="27" t="b">
        <v>0</v>
      </c>
      <c r="AU2420" s="27" t="b">
        <v>0</v>
      </c>
      <c r="AV2420" s="27" t="b">
        <v>0</v>
      </c>
      <c r="AW2420" s="27" t="b">
        <v>0</v>
      </c>
      <c r="AX2420" s="27" t="b">
        <v>0</v>
      </c>
      <c r="AY2420" s="27" t="b">
        <v>0</v>
      </c>
      <c r="AZ2420" s="29"/>
    </row>
    <row r="2421">
      <c r="A2421" s="45" t="s">
        <v>11202</v>
      </c>
      <c r="B2421" s="37" t="s">
        <v>11203</v>
      </c>
      <c r="C2421" s="32"/>
      <c r="D2421" s="33"/>
      <c r="E2421" s="46">
        <v>1.0</v>
      </c>
      <c r="F2421" s="29"/>
      <c r="G2421" s="47" t="s">
        <v>11204</v>
      </c>
      <c r="H2421" s="21" t="b">
        <v>0</v>
      </c>
      <c r="I2421" s="16" t="b">
        <v>0</v>
      </c>
      <c r="J2421" s="16" t="b">
        <v>0</v>
      </c>
      <c r="K2421" s="22" t="b">
        <v>1</v>
      </c>
      <c r="L2421" s="17" t="b">
        <v>0</v>
      </c>
      <c r="M2421" s="18"/>
      <c r="N2421" s="37" t="s">
        <v>3938</v>
      </c>
      <c r="O2421" s="38" t="s">
        <v>11205</v>
      </c>
      <c r="P2421" s="26" t="b">
        <v>0</v>
      </c>
      <c r="Q2421" s="27" t="b">
        <v>0</v>
      </c>
      <c r="R2421" s="28" t="b">
        <v>0</v>
      </c>
      <c r="X2421" s="39"/>
      <c r="AI2421" s="41"/>
      <c r="AJ2421" s="27" t="b">
        <v>0</v>
      </c>
      <c r="AK2421" s="27" t="b">
        <v>0</v>
      </c>
      <c r="AL2421" s="27" t="b">
        <v>0</v>
      </c>
      <c r="AM2421" s="27" t="b">
        <v>0</v>
      </c>
      <c r="AN2421" s="27" t="b">
        <v>0</v>
      </c>
      <c r="AO2421" s="28" t="b">
        <v>0</v>
      </c>
      <c r="AP2421" s="27" t="b">
        <v>0</v>
      </c>
      <c r="AQ2421" s="27" t="b">
        <v>0</v>
      </c>
      <c r="AR2421" s="27" t="b">
        <v>0</v>
      </c>
      <c r="AS2421" s="27" t="b">
        <v>0</v>
      </c>
      <c r="AT2421" s="27" t="b">
        <v>0</v>
      </c>
      <c r="AU2421" s="27" t="b">
        <v>0</v>
      </c>
      <c r="AV2421" s="27" t="b">
        <v>0</v>
      </c>
      <c r="AW2421" s="27" t="b">
        <v>0</v>
      </c>
      <c r="AX2421" s="27" t="b">
        <v>0</v>
      </c>
      <c r="AY2421" s="27" t="b">
        <v>0</v>
      </c>
      <c r="AZ2421" s="29"/>
    </row>
    <row r="2422">
      <c r="A2422" s="9" t="s">
        <v>11206</v>
      </c>
      <c r="B2422" s="42" t="s">
        <v>11207</v>
      </c>
      <c r="C2422" s="48" t="s">
        <v>11208</v>
      </c>
      <c r="E2422" s="12">
        <v>40.0</v>
      </c>
      <c r="F2422" s="13" t="s">
        <v>11209</v>
      </c>
      <c r="G2422" s="14" t="s">
        <v>11210</v>
      </c>
      <c r="H2422" s="15" t="b">
        <v>1</v>
      </c>
      <c r="I2422" s="16" t="b">
        <v>0</v>
      </c>
      <c r="J2422" s="16" t="b">
        <v>0</v>
      </c>
      <c r="K2422" s="16" t="b">
        <v>0</v>
      </c>
      <c r="L2422" s="17" t="b">
        <v>0</v>
      </c>
      <c r="M2422" s="18" t="s">
        <v>11211</v>
      </c>
      <c r="O2422" s="40"/>
      <c r="P2422" s="15" t="b">
        <v>1</v>
      </c>
      <c r="Q2422" s="22" t="b">
        <v>1</v>
      </c>
      <c r="R2422" s="23" t="b">
        <v>1</v>
      </c>
      <c r="X2422" s="39"/>
      <c r="AI2422" s="41"/>
      <c r="AO2422" s="40"/>
    </row>
    <row r="2423">
      <c r="A2423" s="9" t="s">
        <v>11212</v>
      </c>
      <c r="B2423" s="42" t="s">
        <v>11213</v>
      </c>
      <c r="C2423" s="48" t="s">
        <v>11214</v>
      </c>
      <c r="D2423" s="50" t="s">
        <v>11215</v>
      </c>
      <c r="E2423" s="12">
        <v>18.0</v>
      </c>
      <c r="F2423" s="13" t="s">
        <v>11216</v>
      </c>
      <c r="G2423" s="14" t="s">
        <v>11217</v>
      </c>
      <c r="H2423" s="15" t="b">
        <v>1</v>
      </c>
      <c r="I2423" s="16" t="b">
        <v>0</v>
      </c>
      <c r="J2423" s="16" t="b">
        <v>0</v>
      </c>
      <c r="K2423" s="16" t="b">
        <v>0</v>
      </c>
      <c r="L2423" s="17" t="b">
        <v>0</v>
      </c>
      <c r="M2423" s="18" t="s">
        <v>11218</v>
      </c>
      <c r="N2423" s="19"/>
      <c r="O2423" s="20"/>
      <c r="P2423" s="15" t="b">
        <v>1</v>
      </c>
      <c r="Q2423" s="16" t="b">
        <v>0</v>
      </c>
      <c r="R2423" s="17" t="b">
        <v>0</v>
      </c>
      <c r="S2423" s="74"/>
      <c r="T2423" s="16"/>
      <c r="U2423" s="16"/>
      <c r="V2423" s="16"/>
      <c r="W2423" s="16"/>
      <c r="X2423" s="21"/>
      <c r="Y2423" s="16"/>
      <c r="Z2423" s="16"/>
      <c r="AA2423" s="16"/>
      <c r="AB2423" s="16"/>
      <c r="AC2423" s="16"/>
      <c r="AD2423" s="16"/>
      <c r="AE2423" s="16"/>
      <c r="AF2423" s="16"/>
      <c r="AG2423" s="16"/>
      <c r="AH2423" s="19"/>
      <c r="AI2423" s="25"/>
      <c r="AJ2423" s="27"/>
      <c r="AK2423" s="27"/>
      <c r="AL2423" s="27"/>
      <c r="AM2423" s="27"/>
      <c r="AN2423" s="27"/>
      <c r="AO2423" s="28"/>
      <c r="AP2423" s="27"/>
      <c r="AQ2423" s="27"/>
      <c r="AR2423" s="27"/>
      <c r="AS2423" s="27"/>
      <c r="AT2423" s="27"/>
      <c r="AU2423" s="27"/>
      <c r="AV2423" s="27"/>
      <c r="AW2423" s="27"/>
      <c r="AX2423" s="27"/>
      <c r="AY2423" s="27"/>
      <c r="AZ2423" s="29"/>
    </row>
    <row r="2424">
      <c r="A2424" s="45" t="s">
        <v>11219</v>
      </c>
      <c r="B2424" s="45"/>
      <c r="C2424" s="55">
        <v>8.8693041051E11</v>
      </c>
      <c r="D2424" s="19"/>
      <c r="E2424" s="34">
        <v>5.0</v>
      </c>
      <c r="F2424" s="45"/>
      <c r="G2424" s="57" t="s">
        <v>11220</v>
      </c>
      <c r="H2424" s="21" t="b">
        <v>0</v>
      </c>
      <c r="I2424" s="22" t="b">
        <v>1</v>
      </c>
      <c r="J2424" s="16" t="b">
        <v>0</v>
      </c>
      <c r="K2424" s="16" t="b">
        <v>0</v>
      </c>
      <c r="L2424" s="17" t="b">
        <v>0</v>
      </c>
      <c r="M2424" s="18"/>
      <c r="O2424" s="40"/>
      <c r="P2424" s="21" t="b">
        <v>0</v>
      </c>
      <c r="Q2424" s="22" t="b">
        <v>1</v>
      </c>
      <c r="R2424" s="23" t="b">
        <v>1</v>
      </c>
      <c r="S2424" s="74" t="b">
        <v>0</v>
      </c>
      <c r="T2424" s="16" t="b">
        <v>0</v>
      </c>
      <c r="U2424" s="22" t="b">
        <v>1</v>
      </c>
      <c r="V2424" s="22" t="b">
        <v>1</v>
      </c>
      <c r="W2424" s="16" t="b">
        <v>0</v>
      </c>
      <c r="X2424" s="21" t="b">
        <v>0</v>
      </c>
      <c r="Y2424" s="22" t="b">
        <v>1</v>
      </c>
      <c r="Z2424" s="16" t="b">
        <v>0</v>
      </c>
      <c r="AA2424" s="22" t="b">
        <v>1</v>
      </c>
      <c r="AB2424" s="22" t="b">
        <v>1</v>
      </c>
      <c r="AC2424" s="16" t="b">
        <v>0</v>
      </c>
      <c r="AD2424" s="16" t="b">
        <v>0</v>
      </c>
      <c r="AE2424" s="16" t="b">
        <v>0</v>
      </c>
      <c r="AF2424" s="16" t="b">
        <v>0</v>
      </c>
      <c r="AG2424" s="22" t="b">
        <v>1</v>
      </c>
      <c r="AH2424" s="19" t="s">
        <v>101</v>
      </c>
      <c r="AI2424" s="25" t="s">
        <v>11221</v>
      </c>
      <c r="AO2424" s="40"/>
    </row>
    <row r="2425">
      <c r="A2425" s="9" t="s">
        <v>11222</v>
      </c>
      <c r="B2425" s="10"/>
      <c r="C2425" s="11"/>
      <c r="E2425" s="12">
        <v>30.0</v>
      </c>
      <c r="F2425" s="10"/>
      <c r="G2425" s="14" t="s">
        <v>2970</v>
      </c>
      <c r="H2425" s="15" t="b">
        <v>1</v>
      </c>
      <c r="I2425" s="16" t="b">
        <v>0</v>
      </c>
      <c r="J2425" s="16" t="b">
        <v>0</v>
      </c>
      <c r="K2425" s="16" t="b">
        <v>0</v>
      </c>
      <c r="L2425" s="17" t="b">
        <v>0</v>
      </c>
      <c r="M2425" s="18" t="s">
        <v>11223</v>
      </c>
      <c r="O2425" s="40"/>
      <c r="P2425" s="21" t="b">
        <v>0</v>
      </c>
      <c r="Q2425" s="16" t="b">
        <v>0</v>
      </c>
      <c r="R2425" s="17" t="b">
        <v>0</v>
      </c>
      <c r="X2425" s="39"/>
      <c r="AI2425" s="41"/>
      <c r="AO2425" s="40"/>
    </row>
    <row r="2426">
      <c r="A2426" s="30" t="s">
        <v>11224</v>
      </c>
      <c r="B2426" s="31" t="s">
        <v>11225</v>
      </c>
      <c r="C2426" s="32"/>
      <c r="D2426" s="33"/>
      <c r="E2426" s="60"/>
      <c r="F2426" s="35"/>
      <c r="G2426" s="36"/>
      <c r="H2426" s="21" t="b">
        <v>0</v>
      </c>
      <c r="I2426" s="16" t="b">
        <v>0</v>
      </c>
      <c r="J2426" s="16" t="b">
        <v>0</v>
      </c>
      <c r="K2426" s="16" t="b">
        <v>0</v>
      </c>
      <c r="L2426" s="23" t="b">
        <v>1</v>
      </c>
      <c r="M2426" s="18" t="s">
        <v>1275</v>
      </c>
      <c r="N2426" s="37"/>
      <c r="O2426" s="38"/>
      <c r="P2426" s="21" t="b">
        <v>0</v>
      </c>
      <c r="Q2426" s="16" t="b">
        <v>0</v>
      </c>
      <c r="R2426" s="23" t="b">
        <v>1</v>
      </c>
      <c r="X2426" s="39"/>
      <c r="AI2426" s="41"/>
      <c r="AJ2426" s="27" t="b">
        <v>0</v>
      </c>
      <c r="AK2426" s="27" t="b">
        <v>0</v>
      </c>
      <c r="AL2426" s="27" t="b">
        <v>0</v>
      </c>
      <c r="AM2426" s="27" t="b">
        <v>0</v>
      </c>
      <c r="AN2426" s="27" t="b">
        <v>0</v>
      </c>
      <c r="AO2426" s="28" t="b">
        <v>0</v>
      </c>
      <c r="AP2426" s="27" t="b">
        <v>0</v>
      </c>
      <c r="AQ2426" s="27" t="b">
        <v>0</v>
      </c>
      <c r="AR2426" s="27" t="b">
        <v>0</v>
      </c>
      <c r="AS2426" s="27" t="b">
        <v>0</v>
      </c>
      <c r="AT2426" s="27" t="b">
        <v>0</v>
      </c>
      <c r="AU2426" s="27" t="b">
        <v>0</v>
      </c>
      <c r="AV2426" s="27" t="b">
        <v>0</v>
      </c>
      <c r="AW2426" s="27" t="b">
        <v>0</v>
      </c>
      <c r="AX2426" s="27" t="b">
        <v>0</v>
      </c>
      <c r="AY2426" s="27" t="b">
        <v>0</v>
      </c>
      <c r="AZ2426" s="29"/>
    </row>
    <row r="2427">
      <c r="A2427" s="30" t="s">
        <v>11226</v>
      </c>
      <c r="B2427" s="31" t="s">
        <v>11227</v>
      </c>
      <c r="C2427" s="32"/>
      <c r="D2427" s="33"/>
      <c r="E2427" s="60"/>
      <c r="F2427" s="35"/>
      <c r="G2427" s="36" t="s">
        <v>331</v>
      </c>
      <c r="H2427" s="21" t="b">
        <v>0</v>
      </c>
      <c r="I2427" s="16" t="b">
        <v>0</v>
      </c>
      <c r="J2427" s="16" t="b">
        <v>0</v>
      </c>
      <c r="K2427" s="16" t="b">
        <v>0</v>
      </c>
      <c r="L2427" s="23" t="b">
        <v>1</v>
      </c>
      <c r="M2427" s="18" t="s">
        <v>11228</v>
      </c>
      <c r="N2427" s="37"/>
      <c r="O2427" s="38"/>
      <c r="P2427" s="21" t="b">
        <v>0</v>
      </c>
      <c r="Q2427" s="16" t="b">
        <v>0</v>
      </c>
      <c r="R2427" s="23" t="b">
        <v>1</v>
      </c>
      <c r="X2427" s="39"/>
      <c r="AI2427" s="41"/>
      <c r="AJ2427" s="27" t="b">
        <v>0</v>
      </c>
      <c r="AK2427" s="27" t="b">
        <v>0</v>
      </c>
      <c r="AL2427" s="27" t="b">
        <v>0</v>
      </c>
      <c r="AM2427" s="27" t="b">
        <v>0</v>
      </c>
      <c r="AN2427" s="27" t="b">
        <v>0</v>
      </c>
      <c r="AO2427" s="28" t="b">
        <v>0</v>
      </c>
      <c r="AP2427" s="27" t="b">
        <v>0</v>
      </c>
      <c r="AQ2427" s="27" t="b">
        <v>0</v>
      </c>
      <c r="AR2427" s="27" t="b">
        <v>0</v>
      </c>
      <c r="AS2427" s="27" t="b">
        <v>0</v>
      </c>
      <c r="AT2427" s="27" t="b">
        <v>0</v>
      </c>
      <c r="AU2427" s="27" t="b">
        <v>0</v>
      </c>
      <c r="AV2427" s="27" t="b">
        <v>0</v>
      </c>
      <c r="AW2427" s="27" t="b">
        <v>0</v>
      </c>
      <c r="AX2427" s="27" t="b">
        <v>0</v>
      </c>
      <c r="AY2427" s="27" t="b">
        <v>0</v>
      </c>
      <c r="AZ2427" s="29"/>
    </row>
    <row r="2428">
      <c r="A2428" s="30" t="s">
        <v>11229</v>
      </c>
      <c r="B2428" s="31" t="s">
        <v>11230</v>
      </c>
      <c r="C2428" s="32"/>
      <c r="D2428" s="33"/>
      <c r="E2428" s="34">
        <v>20.0</v>
      </c>
      <c r="F2428" s="35"/>
      <c r="G2428" s="36" t="s">
        <v>11231</v>
      </c>
      <c r="H2428" s="21" t="b">
        <v>0</v>
      </c>
      <c r="I2428" s="16" t="b">
        <v>0</v>
      </c>
      <c r="J2428" s="16" t="b">
        <v>0</v>
      </c>
      <c r="K2428" s="16" t="b">
        <v>0</v>
      </c>
      <c r="L2428" s="23" t="b">
        <v>1</v>
      </c>
      <c r="M2428" s="18" t="s">
        <v>1213</v>
      </c>
      <c r="N2428" s="37"/>
      <c r="O2428" s="38"/>
      <c r="P2428" s="21" t="b">
        <v>0</v>
      </c>
      <c r="Q2428" s="22" t="b">
        <v>1</v>
      </c>
      <c r="R2428" s="23" t="b">
        <v>1</v>
      </c>
      <c r="X2428" s="39"/>
      <c r="AI2428" s="41"/>
      <c r="AJ2428" s="27" t="b">
        <v>0</v>
      </c>
      <c r="AK2428" s="27" t="b">
        <v>0</v>
      </c>
      <c r="AL2428" s="27" t="b">
        <v>0</v>
      </c>
      <c r="AM2428" s="27" t="b">
        <v>0</v>
      </c>
      <c r="AN2428" s="27" t="b">
        <v>0</v>
      </c>
      <c r="AO2428" s="28" t="b">
        <v>0</v>
      </c>
      <c r="AP2428" s="27" t="b">
        <v>0</v>
      </c>
      <c r="AQ2428" s="27" t="b">
        <v>0</v>
      </c>
      <c r="AR2428" s="27" t="b">
        <v>0</v>
      </c>
      <c r="AS2428" s="27" t="b">
        <v>0</v>
      </c>
      <c r="AT2428" s="27" t="b">
        <v>0</v>
      </c>
      <c r="AU2428" s="27" t="b">
        <v>0</v>
      </c>
      <c r="AV2428" s="27" t="b">
        <v>0</v>
      </c>
      <c r="AW2428" s="27" t="b">
        <v>0</v>
      </c>
      <c r="AX2428" s="27" t="b">
        <v>0</v>
      </c>
      <c r="AY2428" s="27" t="b">
        <v>0</v>
      </c>
      <c r="AZ2428" s="29"/>
    </row>
    <row r="2429">
      <c r="A2429" s="30" t="s">
        <v>11232</v>
      </c>
      <c r="B2429" s="37"/>
      <c r="C2429" s="44" t="s">
        <v>11233</v>
      </c>
      <c r="D2429" s="33"/>
      <c r="E2429" s="34">
        <v>8.0</v>
      </c>
      <c r="F2429" s="35" t="s">
        <v>11234</v>
      </c>
      <c r="G2429" s="36" t="s">
        <v>11235</v>
      </c>
      <c r="H2429" s="21" t="b">
        <v>0</v>
      </c>
      <c r="I2429" s="16" t="b">
        <v>0</v>
      </c>
      <c r="J2429" s="16" t="b">
        <v>0</v>
      </c>
      <c r="K2429" s="16" t="b">
        <v>0</v>
      </c>
      <c r="L2429" s="23" t="b">
        <v>1</v>
      </c>
      <c r="M2429" s="18" t="s">
        <v>11236</v>
      </c>
      <c r="N2429" s="37"/>
      <c r="O2429" s="38"/>
      <c r="P2429" s="21" t="b">
        <v>0</v>
      </c>
      <c r="Q2429" s="16" t="b">
        <v>0</v>
      </c>
      <c r="R2429" s="23" t="b">
        <v>1</v>
      </c>
      <c r="X2429" s="39"/>
      <c r="AI2429" s="41"/>
      <c r="AJ2429" s="27" t="b">
        <v>0</v>
      </c>
      <c r="AK2429" s="27" t="b">
        <v>0</v>
      </c>
      <c r="AL2429" s="27" t="b">
        <v>0</v>
      </c>
      <c r="AM2429" s="27" t="b">
        <v>0</v>
      </c>
      <c r="AN2429" s="27" t="b">
        <v>0</v>
      </c>
      <c r="AO2429" s="28" t="b">
        <v>0</v>
      </c>
      <c r="AP2429" s="27" t="b">
        <v>0</v>
      </c>
      <c r="AQ2429" s="27" t="b">
        <v>0</v>
      </c>
      <c r="AR2429" s="27" t="b">
        <v>0</v>
      </c>
      <c r="AS2429" s="27" t="b">
        <v>0</v>
      </c>
      <c r="AT2429" s="27" t="b">
        <v>0</v>
      </c>
      <c r="AU2429" s="27" t="b">
        <v>0</v>
      </c>
      <c r="AV2429" s="27" t="b">
        <v>0</v>
      </c>
      <c r="AW2429" s="27" t="b">
        <v>0</v>
      </c>
      <c r="AX2429" s="27" t="b">
        <v>0</v>
      </c>
      <c r="AY2429" s="27" t="b">
        <v>0</v>
      </c>
      <c r="AZ2429" s="29"/>
    </row>
    <row r="2430">
      <c r="A2430" s="45" t="s">
        <v>11237</v>
      </c>
      <c r="B2430" s="45"/>
      <c r="C2430" s="55" t="s">
        <v>11238</v>
      </c>
      <c r="D2430" s="19"/>
      <c r="E2430" s="34">
        <v>2000.0</v>
      </c>
      <c r="F2430" s="56" t="s">
        <v>11239</v>
      </c>
      <c r="G2430" s="57" t="s">
        <v>11240</v>
      </c>
      <c r="H2430" s="21" t="b">
        <v>0</v>
      </c>
      <c r="I2430" s="22" t="b">
        <v>1</v>
      </c>
      <c r="J2430" s="16" t="b">
        <v>0</v>
      </c>
      <c r="K2430" s="16" t="b">
        <v>0</v>
      </c>
      <c r="L2430" s="17" t="b">
        <v>0</v>
      </c>
      <c r="M2430" s="18"/>
      <c r="O2430" s="40"/>
      <c r="P2430" s="15" t="b">
        <v>1</v>
      </c>
      <c r="Q2430" s="22" t="b">
        <v>1</v>
      </c>
      <c r="R2430" s="17" t="b">
        <v>0</v>
      </c>
      <c r="S2430" s="74" t="b">
        <v>0</v>
      </c>
      <c r="T2430" s="16" t="b">
        <v>0</v>
      </c>
      <c r="U2430" s="16" t="b">
        <v>0</v>
      </c>
      <c r="V2430" s="16" t="b">
        <v>0</v>
      </c>
      <c r="W2430" s="22" t="b">
        <v>1</v>
      </c>
      <c r="X2430" s="21" t="b">
        <v>0</v>
      </c>
      <c r="Y2430" s="22" t="b">
        <v>1</v>
      </c>
      <c r="Z2430" s="16" t="b">
        <v>0</v>
      </c>
      <c r="AA2430" s="22" t="b">
        <v>1</v>
      </c>
      <c r="AB2430" s="16" t="b">
        <v>0</v>
      </c>
      <c r="AC2430" s="16" t="b">
        <v>0</v>
      </c>
      <c r="AD2430" s="16" t="b">
        <v>0</v>
      </c>
      <c r="AE2430" s="16" t="b">
        <v>0</v>
      </c>
      <c r="AF2430" s="16" t="b">
        <v>0</v>
      </c>
      <c r="AG2430" s="16" t="b">
        <v>0</v>
      </c>
      <c r="AH2430" s="19" t="s">
        <v>101</v>
      </c>
      <c r="AI2430" s="25" t="s">
        <v>11241</v>
      </c>
      <c r="AO2430" s="40"/>
    </row>
    <row r="2431">
      <c r="A2431" s="45" t="s">
        <v>11242</v>
      </c>
      <c r="B2431" s="37"/>
      <c r="C2431" s="32">
        <v>3.93669783508E11</v>
      </c>
      <c r="D2431" s="33"/>
      <c r="E2431" s="46">
        <v>1.0</v>
      </c>
      <c r="F2431" s="58" t="s">
        <v>11243</v>
      </c>
      <c r="G2431" s="47" t="s">
        <v>11244</v>
      </c>
      <c r="H2431" s="21" t="b">
        <v>0</v>
      </c>
      <c r="I2431" s="16" t="b">
        <v>0</v>
      </c>
      <c r="J2431" s="16" t="b">
        <v>0</v>
      </c>
      <c r="K2431" s="22" t="b">
        <v>1</v>
      </c>
      <c r="L2431" s="17" t="b">
        <v>0</v>
      </c>
      <c r="M2431" s="18"/>
      <c r="N2431" s="37" t="s">
        <v>11245</v>
      </c>
      <c r="O2431" s="38" t="s">
        <v>2893</v>
      </c>
      <c r="P2431" s="26" t="b">
        <v>0</v>
      </c>
      <c r="Q2431" s="27" t="b">
        <v>0</v>
      </c>
      <c r="R2431" s="28" t="b">
        <v>0</v>
      </c>
      <c r="X2431" s="39"/>
      <c r="AI2431" s="41"/>
      <c r="AJ2431" s="27" t="b">
        <v>0</v>
      </c>
      <c r="AK2431" s="27" t="b">
        <v>0</v>
      </c>
      <c r="AL2431" s="27" t="b">
        <v>0</v>
      </c>
      <c r="AM2431" s="27" t="b">
        <v>0</v>
      </c>
      <c r="AN2431" s="27" t="b">
        <v>0</v>
      </c>
      <c r="AO2431" s="28" t="b">
        <v>0</v>
      </c>
      <c r="AP2431" s="27" t="b">
        <v>0</v>
      </c>
      <c r="AQ2431" s="27" t="b">
        <v>0</v>
      </c>
      <c r="AR2431" s="27" t="b">
        <v>0</v>
      </c>
      <c r="AS2431" s="27" t="b">
        <v>0</v>
      </c>
      <c r="AT2431" s="27" t="b">
        <v>0</v>
      </c>
      <c r="AU2431" s="27" t="b">
        <v>0</v>
      </c>
      <c r="AV2431" s="27" t="b">
        <v>0</v>
      </c>
      <c r="AW2431" s="27" t="b">
        <v>0</v>
      </c>
      <c r="AX2431" s="27" t="b">
        <v>0</v>
      </c>
      <c r="AY2431" s="27" t="b">
        <v>0</v>
      </c>
      <c r="AZ2431" s="29"/>
    </row>
    <row r="2432">
      <c r="A2432" s="30" t="s">
        <v>11246</v>
      </c>
      <c r="B2432" s="31" t="s">
        <v>11247</v>
      </c>
      <c r="C2432" s="44" t="s">
        <v>11248</v>
      </c>
      <c r="D2432" s="54" t="s">
        <v>11249</v>
      </c>
      <c r="E2432" s="34">
        <v>15.0</v>
      </c>
      <c r="F2432" s="35" t="s">
        <v>11250</v>
      </c>
      <c r="G2432" s="36" t="s">
        <v>11251</v>
      </c>
      <c r="H2432" s="21" t="b">
        <v>0</v>
      </c>
      <c r="I2432" s="16" t="b">
        <v>0</v>
      </c>
      <c r="J2432" s="16" t="b">
        <v>0</v>
      </c>
      <c r="K2432" s="16" t="b">
        <v>0</v>
      </c>
      <c r="L2432" s="23" t="b">
        <v>1</v>
      </c>
      <c r="M2432" s="18" t="s">
        <v>11252</v>
      </c>
      <c r="N2432" s="37"/>
      <c r="O2432" s="38"/>
      <c r="P2432" s="21" t="b">
        <v>0</v>
      </c>
      <c r="Q2432" s="16" t="b">
        <v>0</v>
      </c>
      <c r="R2432" s="23" t="b">
        <v>1</v>
      </c>
      <c r="X2432" s="39"/>
      <c r="AI2432" s="41"/>
      <c r="AJ2432" s="27" t="b">
        <v>0</v>
      </c>
      <c r="AK2432" s="27" t="b">
        <v>0</v>
      </c>
      <c r="AL2432" s="27" t="b">
        <v>0</v>
      </c>
      <c r="AM2432" s="27" t="b">
        <v>0</v>
      </c>
      <c r="AN2432" s="27" t="b">
        <v>0</v>
      </c>
      <c r="AO2432" s="28" t="b">
        <v>0</v>
      </c>
      <c r="AP2432" s="27" t="b">
        <v>0</v>
      </c>
      <c r="AQ2432" s="27" t="b">
        <v>0</v>
      </c>
      <c r="AR2432" s="27" t="b">
        <v>0</v>
      </c>
      <c r="AS2432" s="27" t="b">
        <v>0</v>
      </c>
      <c r="AT2432" s="27" t="b">
        <v>0</v>
      </c>
      <c r="AU2432" s="27" t="b">
        <v>0</v>
      </c>
      <c r="AV2432" s="27" t="b">
        <v>0</v>
      </c>
      <c r="AW2432" s="27" t="b">
        <v>0</v>
      </c>
      <c r="AX2432" s="27" t="b">
        <v>0</v>
      </c>
      <c r="AY2432" s="27" t="b">
        <v>0</v>
      </c>
      <c r="AZ2432" s="29"/>
    </row>
    <row r="2433">
      <c r="A2433" s="30" t="s">
        <v>11253</v>
      </c>
      <c r="B2433" s="31" t="s">
        <v>11254</v>
      </c>
      <c r="C2433" s="32"/>
      <c r="D2433" s="33"/>
      <c r="E2433" s="34">
        <v>1.0</v>
      </c>
      <c r="F2433" s="35"/>
      <c r="G2433" s="36" t="s">
        <v>11255</v>
      </c>
      <c r="H2433" s="21" t="b">
        <v>0</v>
      </c>
      <c r="I2433" s="16" t="b">
        <v>0</v>
      </c>
      <c r="J2433" s="16" t="b">
        <v>0</v>
      </c>
      <c r="K2433" s="16" t="b">
        <v>0</v>
      </c>
      <c r="L2433" s="23" t="b">
        <v>1</v>
      </c>
      <c r="M2433" s="18" t="s">
        <v>11256</v>
      </c>
      <c r="N2433" s="37"/>
      <c r="O2433" s="38"/>
      <c r="P2433" s="21" t="b">
        <v>0</v>
      </c>
      <c r="Q2433" s="22" t="b">
        <v>1</v>
      </c>
      <c r="R2433" s="17" t="b">
        <v>0</v>
      </c>
      <c r="X2433" s="39"/>
      <c r="AI2433" s="41"/>
      <c r="AJ2433" s="27" t="b">
        <v>0</v>
      </c>
      <c r="AK2433" s="27" t="b">
        <v>0</v>
      </c>
      <c r="AL2433" s="27" t="b">
        <v>0</v>
      </c>
      <c r="AM2433" s="27" t="b">
        <v>0</v>
      </c>
      <c r="AN2433" s="27" t="b">
        <v>0</v>
      </c>
      <c r="AO2433" s="28" t="b">
        <v>0</v>
      </c>
      <c r="AP2433" s="27" t="b">
        <v>0</v>
      </c>
      <c r="AQ2433" s="27" t="b">
        <v>0</v>
      </c>
      <c r="AR2433" s="27" t="b">
        <v>0</v>
      </c>
      <c r="AS2433" s="27" t="b">
        <v>0</v>
      </c>
      <c r="AT2433" s="27" t="b">
        <v>0</v>
      </c>
      <c r="AU2433" s="27" t="b">
        <v>0</v>
      </c>
      <c r="AV2433" s="27" t="b">
        <v>0</v>
      </c>
      <c r="AW2433" s="27" t="b">
        <v>0</v>
      </c>
      <c r="AX2433" s="27" t="b">
        <v>0</v>
      </c>
      <c r="AY2433" s="27" t="b">
        <v>0</v>
      </c>
      <c r="AZ2433" s="29"/>
    </row>
    <row r="2434">
      <c r="A2434" s="30" t="s">
        <v>11257</v>
      </c>
      <c r="B2434" s="37"/>
      <c r="C2434" s="44" t="s">
        <v>11258</v>
      </c>
      <c r="D2434" s="33"/>
      <c r="E2434" s="34">
        <v>1.0</v>
      </c>
      <c r="F2434" s="35"/>
      <c r="G2434" s="36" t="s">
        <v>11259</v>
      </c>
      <c r="H2434" s="21" t="b">
        <v>0</v>
      </c>
      <c r="I2434" s="16" t="b">
        <v>0</v>
      </c>
      <c r="J2434" s="16" t="b">
        <v>0</v>
      </c>
      <c r="K2434" s="16" t="b">
        <v>0</v>
      </c>
      <c r="L2434" s="23" t="b">
        <v>1</v>
      </c>
      <c r="M2434" s="18" t="s">
        <v>5218</v>
      </c>
      <c r="N2434" s="37"/>
      <c r="O2434" s="38"/>
      <c r="P2434" s="21" t="b">
        <v>0</v>
      </c>
      <c r="Q2434" s="16" t="b">
        <v>0</v>
      </c>
      <c r="R2434" s="17" t="b">
        <v>0</v>
      </c>
      <c r="X2434" s="39"/>
      <c r="AI2434" s="41"/>
      <c r="AJ2434" s="27" t="b">
        <v>0</v>
      </c>
      <c r="AK2434" s="27" t="b">
        <v>0</v>
      </c>
      <c r="AL2434" s="27" t="b">
        <v>0</v>
      </c>
      <c r="AM2434" s="27" t="b">
        <v>0</v>
      </c>
      <c r="AN2434" s="27" t="b">
        <v>0</v>
      </c>
      <c r="AO2434" s="28" t="b">
        <v>0</v>
      </c>
      <c r="AP2434" s="27" t="b">
        <v>0</v>
      </c>
      <c r="AQ2434" s="27" t="b">
        <v>0</v>
      </c>
      <c r="AR2434" s="27" t="b">
        <v>0</v>
      </c>
      <c r="AS2434" s="27" t="b">
        <v>0</v>
      </c>
      <c r="AT2434" s="27" t="b">
        <v>0</v>
      </c>
      <c r="AU2434" s="27" t="b">
        <v>0</v>
      </c>
      <c r="AV2434" s="27" t="b">
        <v>0</v>
      </c>
      <c r="AW2434" s="27" t="b">
        <v>0</v>
      </c>
      <c r="AX2434" s="27" t="b">
        <v>0</v>
      </c>
      <c r="AY2434" s="27" t="b">
        <v>0</v>
      </c>
      <c r="AZ2434" s="29"/>
    </row>
    <row r="2435">
      <c r="A2435" s="9" t="s">
        <v>11260</v>
      </c>
      <c r="B2435" s="42" t="s">
        <v>11261</v>
      </c>
      <c r="C2435" s="48" t="s">
        <v>11262</v>
      </c>
      <c r="E2435" s="12">
        <v>1.0</v>
      </c>
      <c r="F2435" s="13" t="s">
        <v>11263</v>
      </c>
      <c r="G2435" s="14" t="s">
        <v>11264</v>
      </c>
      <c r="H2435" s="15" t="b">
        <v>1</v>
      </c>
      <c r="I2435" s="16" t="b">
        <v>0</v>
      </c>
      <c r="J2435" s="16" t="b">
        <v>0</v>
      </c>
      <c r="K2435" s="16" t="b">
        <v>0</v>
      </c>
      <c r="L2435" s="17" t="b">
        <v>0</v>
      </c>
      <c r="M2435" s="18" t="s">
        <v>444</v>
      </c>
      <c r="O2435" s="40"/>
      <c r="P2435" s="15" t="b">
        <v>1</v>
      </c>
      <c r="Q2435" s="16" t="b">
        <v>0</v>
      </c>
      <c r="R2435" s="17" t="b">
        <v>0</v>
      </c>
      <c r="X2435" s="39"/>
      <c r="AI2435" s="41"/>
      <c r="AO2435" s="40"/>
    </row>
    <row r="2436">
      <c r="A2436" s="9" t="s">
        <v>11265</v>
      </c>
      <c r="B2436" s="10"/>
      <c r="C2436" s="48" t="s">
        <v>11266</v>
      </c>
      <c r="E2436" s="12" t="s">
        <v>3958</v>
      </c>
      <c r="F2436" s="13" t="s">
        <v>11267</v>
      </c>
      <c r="G2436" s="14" t="s">
        <v>11268</v>
      </c>
      <c r="H2436" s="15" t="b">
        <v>1</v>
      </c>
      <c r="I2436" s="16" t="b">
        <v>0</v>
      </c>
      <c r="J2436" s="16" t="b">
        <v>0</v>
      </c>
      <c r="K2436" s="16" t="b">
        <v>0</v>
      </c>
      <c r="L2436" s="17" t="b">
        <v>0</v>
      </c>
      <c r="M2436" s="18" t="s">
        <v>11269</v>
      </c>
      <c r="O2436" s="40"/>
      <c r="P2436" s="15" t="b">
        <v>1</v>
      </c>
      <c r="Q2436" s="22" t="b">
        <v>1</v>
      </c>
      <c r="R2436" s="23" t="b">
        <v>1</v>
      </c>
      <c r="X2436" s="39"/>
      <c r="AI2436" s="41"/>
      <c r="AO2436" s="40"/>
    </row>
    <row r="2437">
      <c r="A2437" s="45" t="s">
        <v>11270</v>
      </c>
      <c r="B2437" s="37" t="s">
        <v>11271</v>
      </c>
      <c r="C2437" s="32" t="s">
        <v>11272</v>
      </c>
      <c r="D2437" s="33" t="s">
        <v>11273</v>
      </c>
      <c r="E2437" s="46">
        <v>2.0</v>
      </c>
      <c r="F2437" s="29"/>
      <c r="G2437" s="47" t="s">
        <v>11274</v>
      </c>
      <c r="H2437" s="21" t="b">
        <v>0</v>
      </c>
      <c r="I2437" s="16" t="b">
        <v>0</v>
      </c>
      <c r="J2437" s="22" t="b">
        <v>1</v>
      </c>
      <c r="K2437" s="16" t="b">
        <v>0</v>
      </c>
      <c r="L2437" s="17" t="b">
        <v>0</v>
      </c>
      <c r="M2437" s="18"/>
      <c r="O2437" s="40"/>
      <c r="P2437" s="66" t="b">
        <v>1</v>
      </c>
      <c r="Q2437" s="63" t="b">
        <v>1</v>
      </c>
      <c r="R2437" s="64" t="b">
        <v>1</v>
      </c>
      <c r="X2437" s="39"/>
      <c r="AI2437" s="41"/>
      <c r="AJ2437" s="63" t="b">
        <v>1</v>
      </c>
      <c r="AK2437" s="63" t="b">
        <v>1</v>
      </c>
      <c r="AL2437" s="63" t="b">
        <v>1</v>
      </c>
      <c r="AM2437" s="27" t="b">
        <v>0</v>
      </c>
      <c r="AN2437" s="27" t="b">
        <v>0</v>
      </c>
      <c r="AO2437" s="28" t="b">
        <v>0</v>
      </c>
      <c r="AP2437" s="27" t="b">
        <v>0</v>
      </c>
      <c r="AQ2437" s="63" t="b">
        <v>1</v>
      </c>
      <c r="AR2437" s="27" t="b">
        <v>0</v>
      </c>
      <c r="AS2437" s="27" t="b">
        <v>0</v>
      </c>
      <c r="AT2437" s="27" t="b">
        <v>0</v>
      </c>
      <c r="AU2437" s="27" t="b">
        <v>0</v>
      </c>
      <c r="AV2437" s="27" t="b">
        <v>0</v>
      </c>
      <c r="AW2437" s="27" t="b">
        <v>0</v>
      </c>
      <c r="AX2437" s="27" t="b">
        <v>0</v>
      </c>
      <c r="AY2437" s="27" t="b">
        <v>0</v>
      </c>
      <c r="AZ2437" s="29" t="s">
        <v>101</v>
      </c>
    </row>
    <row r="2438">
      <c r="A2438" s="45" t="s">
        <v>11275</v>
      </c>
      <c r="B2438" s="37" t="s">
        <v>11276</v>
      </c>
      <c r="C2438" s="32">
        <v>9.72552554335E11</v>
      </c>
      <c r="D2438" s="33"/>
      <c r="E2438" s="46">
        <v>1.0</v>
      </c>
      <c r="F2438" s="29"/>
      <c r="G2438" s="47" t="s">
        <v>3266</v>
      </c>
      <c r="H2438" s="21" t="b">
        <v>0</v>
      </c>
      <c r="I2438" s="16" t="b">
        <v>0</v>
      </c>
      <c r="J2438" s="16" t="b">
        <v>0</v>
      </c>
      <c r="K2438" s="22" t="b">
        <v>1</v>
      </c>
      <c r="L2438" s="17" t="b">
        <v>0</v>
      </c>
      <c r="M2438" s="18"/>
      <c r="N2438" s="37" t="s">
        <v>11277</v>
      </c>
      <c r="O2438" s="38" t="s">
        <v>4744</v>
      </c>
      <c r="P2438" s="26" t="b">
        <v>0</v>
      </c>
      <c r="Q2438" s="27" t="b">
        <v>0</v>
      </c>
      <c r="R2438" s="28" t="b">
        <v>0</v>
      </c>
      <c r="X2438" s="39"/>
      <c r="AI2438" s="41"/>
      <c r="AJ2438" s="27" t="b">
        <v>0</v>
      </c>
      <c r="AK2438" s="27" t="b">
        <v>0</v>
      </c>
      <c r="AL2438" s="27" t="b">
        <v>0</v>
      </c>
      <c r="AM2438" s="27" t="b">
        <v>0</v>
      </c>
      <c r="AN2438" s="27" t="b">
        <v>0</v>
      </c>
      <c r="AO2438" s="28" t="b">
        <v>0</v>
      </c>
      <c r="AP2438" s="27" t="b">
        <v>0</v>
      </c>
      <c r="AQ2438" s="27" t="b">
        <v>0</v>
      </c>
      <c r="AR2438" s="27" t="b">
        <v>0</v>
      </c>
      <c r="AS2438" s="27" t="b">
        <v>0</v>
      </c>
      <c r="AT2438" s="27" t="b">
        <v>0</v>
      </c>
      <c r="AU2438" s="27" t="b">
        <v>0</v>
      </c>
      <c r="AV2438" s="27" t="b">
        <v>0</v>
      </c>
      <c r="AW2438" s="27" t="b">
        <v>0</v>
      </c>
      <c r="AX2438" s="27" t="b">
        <v>0</v>
      </c>
      <c r="AY2438" s="27" t="b">
        <v>0</v>
      </c>
      <c r="AZ2438" s="29"/>
    </row>
    <row r="2439">
      <c r="A2439" s="9" t="s">
        <v>11278</v>
      </c>
      <c r="B2439" s="10"/>
      <c r="C2439" s="48" t="s">
        <v>11279</v>
      </c>
      <c r="E2439" s="12" t="s">
        <v>1423</v>
      </c>
      <c r="F2439" s="10"/>
      <c r="G2439" s="14" t="s">
        <v>11280</v>
      </c>
      <c r="H2439" s="15" t="b">
        <v>1</v>
      </c>
      <c r="I2439" s="16" t="b">
        <v>0</v>
      </c>
      <c r="J2439" s="16" t="b">
        <v>0</v>
      </c>
      <c r="K2439" s="16" t="b">
        <v>0</v>
      </c>
      <c r="L2439" s="17" t="b">
        <v>0</v>
      </c>
      <c r="M2439" s="18" t="s">
        <v>4337</v>
      </c>
      <c r="O2439" s="40"/>
      <c r="P2439" s="15" t="b">
        <v>1</v>
      </c>
      <c r="Q2439" s="22" t="b">
        <v>1</v>
      </c>
      <c r="R2439" s="23" t="b">
        <v>1</v>
      </c>
      <c r="X2439" s="39"/>
      <c r="AI2439" s="41"/>
      <c r="AO2439" s="40"/>
    </row>
    <row r="2440">
      <c r="A2440" s="30" t="s">
        <v>11281</v>
      </c>
      <c r="B2440" s="31" t="s">
        <v>11282</v>
      </c>
      <c r="C2440" s="44" t="s">
        <v>11283</v>
      </c>
      <c r="D2440" s="33"/>
      <c r="E2440" s="60"/>
      <c r="F2440" s="35"/>
      <c r="G2440" s="36" t="s">
        <v>11284</v>
      </c>
      <c r="H2440" s="21" t="b">
        <v>0</v>
      </c>
      <c r="I2440" s="16" t="b">
        <v>0</v>
      </c>
      <c r="J2440" s="16" t="b">
        <v>0</v>
      </c>
      <c r="K2440" s="16" t="b">
        <v>0</v>
      </c>
      <c r="L2440" s="23" t="b">
        <v>1</v>
      </c>
      <c r="M2440" s="18" t="s">
        <v>11285</v>
      </c>
      <c r="N2440" s="37"/>
      <c r="O2440" s="38"/>
      <c r="P2440" s="21" t="b">
        <v>0</v>
      </c>
      <c r="Q2440" s="16" t="b">
        <v>0</v>
      </c>
      <c r="R2440" s="17" t="b">
        <v>0</v>
      </c>
      <c r="X2440" s="39"/>
      <c r="AI2440" s="41"/>
      <c r="AJ2440" s="27" t="b">
        <v>0</v>
      </c>
      <c r="AK2440" s="27" t="b">
        <v>0</v>
      </c>
      <c r="AL2440" s="27" t="b">
        <v>0</v>
      </c>
      <c r="AM2440" s="27" t="b">
        <v>0</v>
      </c>
      <c r="AN2440" s="27" t="b">
        <v>0</v>
      </c>
      <c r="AO2440" s="28" t="b">
        <v>0</v>
      </c>
      <c r="AP2440" s="27" t="b">
        <v>0</v>
      </c>
      <c r="AQ2440" s="27" t="b">
        <v>0</v>
      </c>
      <c r="AR2440" s="27" t="b">
        <v>0</v>
      </c>
      <c r="AS2440" s="27" t="b">
        <v>0</v>
      </c>
      <c r="AT2440" s="27" t="b">
        <v>0</v>
      </c>
      <c r="AU2440" s="27" t="b">
        <v>0</v>
      </c>
      <c r="AV2440" s="27" t="b">
        <v>0</v>
      </c>
      <c r="AW2440" s="27" t="b">
        <v>0</v>
      </c>
      <c r="AX2440" s="27" t="b">
        <v>0</v>
      </c>
      <c r="AY2440" s="27" t="b">
        <v>0</v>
      </c>
      <c r="AZ2440" s="29"/>
    </row>
    <row r="2441">
      <c r="A2441" s="30" t="s">
        <v>11286</v>
      </c>
      <c r="B2441" s="37"/>
      <c r="C2441" s="44" t="s">
        <v>11287</v>
      </c>
      <c r="D2441" s="33"/>
      <c r="E2441" s="34" t="s">
        <v>11288</v>
      </c>
      <c r="F2441" s="35" t="s">
        <v>11289</v>
      </c>
      <c r="G2441" s="36" t="s">
        <v>11290</v>
      </c>
      <c r="H2441" s="21" t="b">
        <v>0</v>
      </c>
      <c r="I2441" s="16" t="b">
        <v>0</v>
      </c>
      <c r="J2441" s="16" t="b">
        <v>0</v>
      </c>
      <c r="K2441" s="16" t="b">
        <v>0</v>
      </c>
      <c r="L2441" s="23" t="b">
        <v>1</v>
      </c>
      <c r="M2441" s="18" t="s">
        <v>11291</v>
      </c>
      <c r="N2441" s="37"/>
      <c r="O2441" s="38"/>
      <c r="P2441" s="15" t="b">
        <v>1</v>
      </c>
      <c r="Q2441" s="22" t="b">
        <v>1</v>
      </c>
      <c r="R2441" s="23" t="b">
        <v>1</v>
      </c>
      <c r="X2441" s="39"/>
      <c r="AI2441" s="41"/>
      <c r="AJ2441" s="27" t="b">
        <v>0</v>
      </c>
      <c r="AK2441" s="27" t="b">
        <v>0</v>
      </c>
      <c r="AL2441" s="27" t="b">
        <v>0</v>
      </c>
      <c r="AM2441" s="27" t="b">
        <v>0</v>
      </c>
      <c r="AN2441" s="27" t="b">
        <v>0</v>
      </c>
      <c r="AO2441" s="28" t="b">
        <v>0</v>
      </c>
      <c r="AP2441" s="27" t="b">
        <v>0</v>
      </c>
      <c r="AQ2441" s="27" t="b">
        <v>0</v>
      </c>
      <c r="AR2441" s="27" t="b">
        <v>0</v>
      </c>
      <c r="AS2441" s="27" t="b">
        <v>0</v>
      </c>
      <c r="AT2441" s="27" t="b">
        <v>0</v>
      </c>
      <c r="AU2441" s="27" t="b">
        <v>0</v>
      </c>
      <c r="AV2441" s="27" t="b">
        <v>0</v>
      </c>
      <c r="AW2441" s="27" t="b">
        <v>0</v>
      </c>
      <c r="AX2441" s="27" t="b">
        <v>0</v>
      </c>
      <c r="AY2441" s="27" t="b">
        <v>0</v>
      </c>
      <c r="AZ2441" s="29"/>
    </row>
    <row r="2442">
      <c r="A2442" s="9" t="s">
        <v>11292</v>
      </c>
      <c r="B2442" s="42" t="s">
        <v>11293</v>
      </c>
      <c r="C2442" s="11"/>
      <c r="E2442" s="12">
        <v>30.0</v>
      </c>
      <c r="F2442" s="10"/>
      <c r="G2442" s="14" t="s">
        <v>11294</v>
      </c>
      <c r="H2442" s="15" t="b">
        <v>1</v>
      </c>
      <c r="I2442" s="16" t="b">
        <v>0</v>
      </c>
      <c r="J2442" s="16" t="b">
        <v>0</v>
      </c>
      <c r="K2442" s="16" t="b">
        <v>0</v>
      </c>
      <c r="L2442" s="17" t="b">
        <v>0</v>
      </c>
      <c r="M2442" s="18" t="s">
        <v>270</v>
      </c>
      <c r="N2442" s="19"/>
      <c r="O2442" s="20"/>
      <c r="P2442" s="15" t="b">
        <v>1</v>
      </c>
      <c r="Q2442" s="16" t="b">
        <v>0</v>
      </c>
      <c r="R2442" s="17" t="b">
        <v>0</v>
      </c>
      <c r="S2442" s="74"/>
      <c r="T2442" s="16"/>
      <c r="U2442" s="16"/>
      <c r="V2442" s="16"/>
      <c r="W2442" s="16"/>
      <c r="X2442" s="21"/>
      <c r="Y2442" s="16"/>
      <c r="Z2442" s="16"/>
      <c r="AA2442" s="16"/>
      <c r="AB2442" s="16"/>
      <c r="AC2442" s="16"/>
      <c r="AD2442" s="16"/>
      <c r="AE2442" s="16"/>
      <c r="AF2442" s="16"/>
      <c r="AG2442" s="16"/>
      <c r="AH2442" s="19"/>
      <c r="AI2442" s="25"/>
      <c r="AJ2442" s="27"/>
      <c r="AK2442" s="27"/>
      <c r="AL2442" s="27"/>
      <c r="AM2442" s="27"/>
      <c r="AN2442" s="27"/>
      <c r="AO2442" s="28"/>
      <c r="AP2442" s="27"/>
      <c r="AQ2442" s="27"/>
      <c r="AR2442" s="27"/>
      <c r="AS2442" s="27"/>
      <c r="AT2442" s="27"/>
      <c r="AU2442" s="27"/>
      <c r="AV2442" s="27"/>
      <c r="AW2442" s="27"/>
      <c r="AX2442" s="27"/>
      <c r="AY2442" s="27"/>
      <c r="AZ2442" s="29"/>
    </row>
    <row r="2443">
      <c r="A2443" s="45" t="s">
        <v>11295</v>
      </c>
      <c r="B2443" s="37" t="s">
        <v>11296</v>
      </c>
      <c r="C2443" s="32" t="s">
        <v>11297</v>
      </c>
      <c r="D2443" s="33" t="s">
        <v>11298</v>
      </c>
      <c r="E2443" s="46">
        <v>9.0</v>
      </c>
      <c r="F2443" s="33" t="s">
        <v>11299</v>
      </c>
      <c r="G2443" s="47" t="s">
        <v>11300</v>
      </c>
      <c r="H2443" s="21" t="b">
        <v>0</v>
      </c>
      <c r="I2443" s="16" t="b">
        <v>0</v>
      </c>
      <c r="J2443" s="22" t="b">
        <v>1</v>
      </c>
      <c r="K2443" s="16" t="b">
        <v>0</v>
      </c>
      <c r="L2443" s="17" t="b">
        <v>0</v>
      </c>
      <c r="M2443" s="18"/>
      <c r="O2443" s="40"/>
      <c r="P2443" s="26" t="b">
        <v>0</v>
      </c>
      <c r="Q2443" s="27" t="b">
        <v>0</v>
      </c>
      <c r="R2443" s="64" t="b">
        <v>1</v>
      </c>
      <c r="X2443" s="39"/>
      <c r="AI2443" s="41"/>
      <c r="AJ2443" s="27" t="b">
        <v>0</v>
      </c>
      <c r="AK2443" s="63" t="b">
        <v>1</v>
      </c>
      <c r="AL2443" s="63" t="b">
        <v>1</v>
      </c>
      <c r="AM2443" s="27" t="b">
        <v>0</v>
      </c>
      <c r="AN2443" s="27" t="b">
        <v>0</v>
      </c>
      <c r="AO2443" s="28" t="b">
        <v>0</v>
      </c>
      <c r="AP2443" s="27" t="b">
        <v>0</v>
      </c>
      <c r="AQ2443" s="27" t="b">
        <v>0</v>
      </c>
      <c r="AR2443" s="27" t="b">
        <v>0</v>
      </c>
      <c r="AS2443" s="63" t="b">
        <v>1</v>
      </c>
      <c r="AT2443" s="63" t="b">
        <v>1</v>
      </c>
      <c r="AU2443" s="27" t="b">
        <v>0</v>
      </c>
      <c r="AV2443" s="27" t="b">
        <v>0</v>
      </c>
      <c r="AW2443" s="27" t="b">
        <v>0</v>
      </c>
      <c r="AX2443" s="27" t="b">
        <v>0</v>
      </c>
      <c r="AY2443" s="27" t="b">
        <v>0</v>
      </c>
      <c r="AZ2443" s="68" t="s">
        <v>11301</v>
      </c>
    </row>
    <row r="2444">
      <c r="A2444" s="30" t="s">
        <v>11302</v>
      </c>
      <c r="B2444" s="31" t="s">
        <v>11303</v>
      </c>
      <c r="C2444" s="44" t="s">
        <v>11304</v>
      </c>
      <c r="D2444" s="33"/>
      <c r="E2444" s="60"/>
      <c r="F2444" s="35"/>
      <c r="G2444" s="36" t="s">
        <v>11305</v>
      </c>
      <c r="H2444" s="21" t="b">
        <v>0</v>
      </c>
      <c r="I2444" s="16" t="b">
        <v>0</v>
      </c>
      <c r="J2444" s="16" t="b">
        <v>0</v>
      </c>
      <c r="K2444" s="16" t="b">
        <v>0</v>
      </c>
      <c r="L2444" s="23" t="b">
        <v>1</v>
      </c>
      <c r="M2444" s="18" t="s">
        <v>11306</v>
      </c>
      <c r="N2444" s="37"/>
      <c r="O2444" s="38"/>
      <c r="P2444" s="15" t="b">
        <v>1</v>
      </c>
      <c r="Q2444" s="16" t="b">
        <v>0</v>
      </c>
      <c r="R2444" s="23" t="b">
        <v>1</v>
      </c>
      <c r="X2444" s="39"/>
      <c r="AI2444" s="41"/>
      <c r="AJ2444" s="27" t="b">
        <v>0</v>
      </c>
      <c r="AK2444" s="27" t="b">
        <v>0</v>
      </c>
      <c r="AL2444" s="27" t="b">
        <v>0</v>
      </c>
      <c r="AM2444" s="27" t="b">
        <v>0</v>
      </c>
      <c r="AN2444" s="27" t="b">
        <v>0</v>
      </c>
      <c r="AO2444" s="28" t="b">
        <v>0</v>
      </c>
      <c r="AP2444" s="27" t="b">
        <v>0</v>
      </c>
      <c r="AQ2444" s="27" t="b">
        <v>0</v>
      </c>
      <c r="AR2444" s="27" t="b">
        <v>0</v>
      </c>
      <c r="AS2444" s="27" t="b">
        <v>0</v>
      </c>
      <c r="AT2444" s="27" t="b">
        <v>0</v>
      </c>
      <c r="AU2444" s="27" t="b">
        <v>0</v>
      </c>
      <c r="AV2444" s="27" t="b">
        <v>0</v>
      </c>
      <c r="AW2444" s="27" t="b">
        <v>0</v>
      </c>
      <c r="AX2444" s="27" t="b">
        <v>0</v>
      </c>
      <c r="AY2444" s="27" t="b">
        <v>0</v>
      </c>
      <c r="AZ2444" s="29"/>
    </row>
    <row r="2445">
      <c r="A2445" s="30" t="s">
        <v>11307</v>
      </c>
      <c r="B2445" s="37"/>
      <c r="C2445" s="32"/>
      <c r="D2445" s="54" t="s">
        <v>11308</v>
      </c>
      <c r="E2445" s="34">
        <v>10.0</v>
      </c>
      <c r="F2445" s="35" t="s">
        <v>331</v>
      </c>
      <c r="G2445" s="36" t="s">
        <v>11309</v>
      </c>
      <c r="H2445" s="21" t="b">
        <v>0</v>
      </c>
      <c r="I2445" s="16" t="b">
        <v>0</v>
      </c>
      <c r="J2445" s="16" t="b">
        <v>0</v>
      </c>
      <c r="K2445" s="16" t="b">
        <v>0</v>
      </c>
      <c r="L2445" s="23" t="b">
        <v>1</v>
      </c>
      <c r="M2445" s="18" t="s">
        <v>1149</v>
      </c>
      <c r="N2445" s="37"/>
      <c r="O2445" s="38"/>
      <c r="P2445" s="15" t="b">
        <v>1</v>
      </c>
      <c r="Q2445" s="16" t="b">
        <v>0</v>
      </c>
      <c r="R2445" s="23" t="b">
        <v>1</v>
      </c>
      <c r="X2445" s="39"/>
      <c r="AI2445" s="41"/>
      <c r="AJ2445" s="27" t="b">
        <v>0</v>
      </c>
      <c r="AK2445" s="27" t="b">
        <v>0</v>
      </c>
      <c r="AL2445" s="27" t="b">
        <v>0</v>
      </c>
      <c r="AM2445" s="27" t="b">
        <v>0</v>
      </c>
      <c r="AN2445" s="27" t="b">
        <v>0</v>
      </c>
      <c r="AO2445" s="28" t="b">
        <v>0</v>
      </c>
      <c r="AP2445" s="27" t="b">
        <v>0</v>
      </c>
      <c r="AQ2445" s="27" t="b">
        <v>0</v>
      </c>
      <c r="AR2445" s="27" t="b">
        <v>0</v>
      </c>
      <c r="AS2445" s="27" t="b">
        <v>0</v>
      </c>
      <c r="AT2445" s="27" t="b">
        <v>0</v>
      </c>
      <c r="AU2445" s="27" t="b">
        <v>0</v>
      </c>
      <c r="AV2445" s="27" t="b">
        <v>0</v>
      </c>
      <c r="AW2445" s="27" t="b">
        <v>0</v>
      </c>
      <c r="AX2445" s="27" t="b">
        <v>0</v>
      </c>
      <c r="AY2445" s="27" t="b">
        <v>0</v>
      </c>
      <c r="AZ2445" s="29"/>
    </row>
    <row r="2446">
      <c r="A2446" s="9" t="s">
        <v>11310</v>
      </c>
      <c r="B2446" s="42" t="s">
        <v>11311</v>
      </c>
      <c r="C2446" s="11"/>
      <c r="D2446" s="50" t="s">
        <v>11312</v>
      </c>
      <c r="E2446" s="12">
        <v>5.0</v>
      </c>
      <c r="F2446" s="10"/>
      <c r="G2446" s="14" t="s">
        <v>11313</v>
      </c>
      <c r="H2446" s="15" t="b">
        <v>1</v>
      </c>
      <c r="I2446" s="16" t="b">
        <v>0</v>
      </c>
      <c r="J2446" s="16" t="b">
        <v>0</v>
      </c>
      <c r="K2446" s="16" t="b">
        <v>0</v>
      </c>
      <c r="L2446" s="17" t="b">
        <v>0</v>
      </c>
      <c r="M2446" s="18" t="s">
        <v>11314</v>
      </c>
      <c r="O2446" s="40"/>
      <c r="P2446" s="15" t="b">
        <v>1</v>
      </c>
      <c r="Q2446" s="22" t="b">
        <v>1</v>
      </c>
      <c r="R2446" s="23" t="b">
        <v>1</v>
      </c>
      <c r="X2446" s="39"/>
      <c r="AI2446" s="41"/>
      <c r="AO2446" s="40"/>
    </row>
    <row r="2447">
      <c r="A2447" s="45" t="s">
        <v>11315</v>
      </c>
      <c r="B2447" s="37" t="s">
        <v>11316</v>
      </c>
      <c r="C2447" s="32">
        <v>6.585900251E9</v>
      </c>
      <c r="D2447" s="37" t="s">
        <v>11317</v>
      </c>
      <c r="E2447" s="46">
        <v>25.0</v>
      </c>
      <c r="F2447" s="33" t="s">
        <v>11318</v>
      </c>
      <c r="G2447" s="47" t="s">
        <v>11319</v>
      </c>
      <c r="H2447" s="21" t="b">
        <v>0</v>
      </c>
      <c r="I2447" s="16" t="b">
        <v>0</v>
      </c>
      <c r="J2447" s="22" t="b">
        <v>1</v>
      </c>
      <c r="K2447" s="16" t="b">
        <v>0</v>
      </c>
      <c r="L2447" s="17" t="b">
        <v>0</v>
      </c>
      <c r="M2447" s="18"/>
      <c r="O2447" s="40"/>
      <c r="P2447" s="66" t="b">
        <v>1</v>
      </c>
      <c r="Q2447" s="27" t="b">
        <v>0</v>
      </c>
      <c r="R2447" s="28" t="b">
        <v>0</v>
      </c>
      <c r="X2447" s="39"/>
      <c r="AI2447" s="41"/>
      <c r="AJ2447" s="27" t="b">
        <v>0</v>
      </c>
      <c r="AK2447" s="27" t="b">
        <v>0</v>
      </c>
      <c r="AL2447" s="63" t="b">
        <v>1</v>
      </c>
      <c r="AM2447" s="27" t="b">
        <v>0</v>
      </c>
      <c r="AN2447" s="27" t="b">
        <v>0</v>
      </c>
      <c r="AO2447" s="28" t="b">
        <v>0</v>
      </c>
      <c r="AP2447" s="63" t="b">
        <v>1</v>
      </c>
      <c r="AQ2447" s="27" t="b">
        <v>0</v>
      </c>
      <c r="AR2447" s="27" t="b">
        <v>0</v>
      </c>
      <c r="AS2447" s="27" t="b">
        <v>0</v>
      </c>
      <c r="AT2447" s="27" t="b">
        <v>0</v>
      </c>
      <c r="AU2447" s="27" t="b">
        <v>0</v>
      </c>
      <c r="AV2447" s="27" t="b">
        <v>0</v>
      </c>
      <c r="AW2447" s="27" t="b">
        <v>0</v>
      </c>
      <c r="AX2447" s="27" t="b">
        <v>0</v>
      </c>
      <c r="AY2447" s="63" t="b">
        <v>1</v>
      </c>
      <c r="AZ2447" s="29" t="s">
        <v>101</v>
      </c>
    </row>
    <row r="2448">
      <c r="A2448" s="45" t="s">
        <v>11320</v>
      </c>
      <c r="B2448" s="37" t="s">
        <v>11321</v>
      </c>
      <c r="C2448" s="32">
        <v>6.1E10</v>
      </c>
      <c r="D2448" s="29"/>
      <c r="E2448" s="46">
        <v>3.0</v>
      </c>
      <c r="F2448" s="33" t="s">
        <v>11322</v>
      </c>
      <c r="G2448" s="47" t="s">
        <v>11323</v>
      </c>
      <c r="H2448" s="21" t="b">
        <v>0</v>
      </c>
      <c r="I2448" s="16" t="b">
        <v>0</v>
      </c>
      <c r="J2448" s="22" t="b">
        <v>1</v>
      </c>
      <c r="K2448" s="16" t="b">
        <v>0</v>
      </c>
      <c r="L2448" s="17" t="b">
        <v>0</v>
      </c>
      <c r="M2448" s="18"/>
      <c r="O2448" s="40"/>
      <c r="P2448" s="26" t="b">
        <v>0</v>
      </c>
      <c r="Q2448" s="27" t="b">
        <v>0</v>
      </c>
      <c r="R2448" s="28" t="b">
        <v>0</v>
      </c>
      <c r="X2448" s="39"/>
      <c r="AI2448" s="41"/>
      <c r="AJ2448" s="63" t="b">
        <v>1</v>
      </c>
      <c r="AK2448" s="27" t="b">
        <v>0</v>
      </c>
      <c r="AL2448" s="27" t="b">
        <v>0</v>
      </c>
      <c r="AM2448" s="27" t="b">
        <v>0</v>
      </c>
      <c r="AN2448" s="27" t="b">
        <v>0</v>
      </c>
      <c r="AO2448" s="28" t="b">
        <v>0</v>
      </c>
      <c r="AP2448" s="27" t="b">
        <v>0</v>
      </c>
      <c r="AQ2448" s="63" t="b">
        <v>1</v>
      </c>
      <c r="AR2448" s="27" t="b">
        <v>0</v>
      </c>
      <c r="AS2448" s="27" t="b">
        <v>0</v>
      </c>
      <c r="AT2448" s="27" t="b">
        <v>0</v>
      </c>
      <c r="AU2448" s="27" t="b">
        <v>0</v>
      </c>
      <c r="AV2448" s="27" t="b">
        <v>0</v>
      </c>
      <c r="AW2448" s="27" t="b">
        <v>0</v>
      </c>
      <c r="AX2448" s="27" t="b">
        <v>0</v>
      </c>
      <c r="AY2448" s="27" t="b">
        <v>0</v>
      </c>
      <c r="AZ2448" s="29" t="s">
        <v>101</v>
      </c>
    </row>
    <row r="2449">
      <c r="A2449" s="45" t="s">
        <v>11324</v>
      </c>
      <c r="B2449" s="45"/>
      <c r="C2449" s="55" t="s">
        <v>11325</v>
      </c>
      <c r="D2449" s="19"/>
      <c r="E2449" s="34">
        <v>200.0</v>
      </c>
      <c r="F2449" s="56" t="s">
        <v>11326</v>
      </c>
      <c r="G2449" s="57" t="s">
        <v>11327</v>
      </c>
      <c r="H2449" s="21" t="b">
        <v>0</v>
      </c>
      <c r="I2449" s="22" t="b">
        <v>1</v>
      </c>
      <c r="J2449" s="16" t="b">
        <v>0</v>
      </c>
      <c r="K2449" s="16" t="b">
        <v>0</v>
      </c>
      <c r="L2449" s="17" t="b">
        <v>0</v>
      </c>
      <c r="M2449" s="18"/>
      <c r="O2449" s="40"/>
      <c r="P2449" s="21" t="b">
        <v>0</v>
      </c>
      <c r="Q2449" s="16" t="b">
        <v>0</v>
      </c>
      <c r="R2449" s="17" t="b">
        <v>0</v>
      </c>
      <c r="S2449" s="74" t="b">
        <v>0</v>
      </c>
      <c r="T2449" s="16" t="b">
        <v>0</v>
      </c>
      <c r="U2449" s="16" t="b">
        <v>0</v>
      </c>
      <c r="V2449" s="16" t="b">
        <v>0</v>
      </c>
      <c r="W2449" s="22" t="b">
        <v>1</v>
      </c>
      <c r="X2449" s="21" t="b">
        <v>0</v>
      </c>
      <c r="Y2449" s="22" t="b">
        <v>1</v>
      </c>
      <c r="Z2449" s="16" t="b">
        <v>0</v>
      </c>
      <c r="AA2449" s="16" t="b">
        <v>0</v>
      </c>
      <c r="AB2449" s="16" t="b">
        <v>0</v>
      </c>
      <c r="AC2449" s="16" t="b">
        <v>0</v>
      </c>
      <c r="AD2449" s="16" t="b">
        <v>0</v>
      </c>
      <c r="AE2449" s="16" t="b">
        <v>0</v>
      </c>
      <c r="AF2449" s="16" t="b">
        <v>0</v>
      </c>
      <c r="AG2449" s="16" t="b">
        <v>0</v>
      </c>
      <c r="AH2449" s="19" t="s">
        <v>101</v>
      </c>
      <c r="AI2449" s="25" t="s">
        <v>11328</v>
      </c>
      <c r="AO2449" s="40"/>
    </row>
    <row r="2450">
      <c r="A2450" s="9" t="s">
        <v>11329</v>
      </c>
      <c r="B2450" s="42" t="s">
        <v>11330</v>
      </c>
      <c r="C2450" s="48" t="s">
        <v>11331</v>
      </c>
      <c r="E2450" s="12">
        <v>6.0</v>
      </c>
      <c r="F2450" s="10"/>
      <c r="G2450" s="14" t="s">
        <v>11332</v>
      </c>
      <c r="H2450" s="15" t="b">
        <v>1</v>
      </c>
      <c r="I2450" s="16" t="b">
        <v>0</v>
      </c>
      <c r="J2450" s="16" t="b">
        <v>0</v>
      </c>
      <c r="K2450" s="16" t="b">
        <v>0</v>
      </c>
      <c r="L2450" s="17" t="b">
        <v>0</v>
      </c>
      <c r="M2450" s="18" t="s">
        <v>11333</v>
      </c>
      <c r="N2450" s="19"/>
      <c r="O2450" s="20"/>
      <c r="P2450" s="15" t="b">
        <v>1</v>
      </c>
      <c r="Q2450" s="16" t="b">
        <v>0</v>
      </c>
      <c r="R2450" s="23" t="b">
        <v>1</v>
      </c>
      <c r="S2450" s="74"/>
      <c r="T2450" s="16"/>
      <c r="U2450" s="16"/>
      <c r="V2450" s="16"/>
      <c r="W2450" s="16"/>
      <c r="X2450" s="21"/>
      <c r="Y2450" s="16"/>
      <c r="Z2450" s="16"/>
      <c r="AA2450" s="16"/>
      <c r="AB2450" s="16"/>
      <c r="AC2450" s="16"/>
      <c r="AD2450" s="16"/>
      <c r="AE2450" s="16"/>
      <c r="AF2450" s="16"/>
      <c r="AG2450" s="16"/>
      <c r="AH2450" s="19"/>
      <c r="AI2450" s="25"/>
      <c r="AJ2450" s="27"/>
      <c r="AK2450" s="27"/>
      <c r="AL2450" s="27"/>
      <c r="AM2450" s="27"/>
      <c r="AN2450" s="27"/>
      <c r="AO2450" s="28"/>
      <c r="AP2450" s="27"/>
      <c r="AQ2450" s="27"/>
      <c r="AR2450" s="27"/>
      <c r="AS2450" s="27"/>
      <c r="AT2450" s="27"/>
      <c r="AU2450" s="27"/>
      <c r="AV2450" s="27"/>
      <c r="AW2450" s="27"/>
      <c r="AX2450" s="27"/>
      <c r="AY2450" s="27"/>
      <c r="AZ2450" s="71"/>
    </row>
    <row r="2451">
      <c r="A2451" s="30" t="s">
        <v>11334</v>
      </c>
      <c r="B2451" s="31" t="s">
        <v>11335</v>
      </c>
      <c r="C2451" s="44" t="s">
        <v>11336</v>
      </c>
      <c r="D2451" s="33"/>
      <c r="E2451" s="60"/>
      <c r="F2451" s="35"/>
      <c r="G2451" s="36" t="s">
        <v>1439</v>
      </c>
      <c r="H2451" s="21" t="b">
        <v>0</v>
      </c>
      <c r="I2451" s="16" t="b">
        <v>0</v>
      </c>
      <c r="J2451" s="16" t="b">
        <v>0</v>
      </c>
      <c r="K2451" s="16" t="b">
        <v>0</v>
      </c>
      <c r="L2451" s="23" t="b">
        <v>1</v>
      </c>
      <c r="M2451" s="18" t="s">
        <v>1439</v>
      </c>
      <c r="N2451" s="37"/>
      <c r="O2451" s="38"/>
      <c r="P2451" s="21" t="b">
        <v>0</v>
      </c>
      <c r="Q2451" s="16" t="b">
        <v>0</v>
      </c>
      <c r="R2451" s="23" t="b">
        <v>1</v>
      </c>
      <c r="X2451" s="39"/>
      <c r="AI2451" s="41"/>
      <c r="AJ2451" s="27" t="b">
        <v>0</v>
      </c>
      <c r="AK2451" s="27" t="b">
        <v>0</v>
      </c>
      <c r="AL2451" s="27" t="b">
        <v>0</v>
      </c>
      <c r="AM2451" s="27" t="b">
        <v>0</v>
      </c>
      <c r="AN2451" s="27" t="b">
        <v>0</v>
      </c>
      <c r="AO2451" s="28" t="b">
        <v>0</v>
      </c>
      <c r="AP2451" s="27" t="b">
        <v>0</v>
      </c>
      <c r="AQ2451" s="27" t="b">
        <v>0</v>
      </c>
      <c r="AR2451" s="27" t="b">
        <v>0</v>
      </c>
      <c r="AS2451" s="27" t="b">
        <v>0</v>
      </c>
      <c r="AT2451" s="27" t="b">
        <v>0</v>
      </c>
      <c r="AU2451" s="27" t="b">
        <v>0</v>
      </c>
      <c r="AV2451" s="27" t="b">
        <v>0</v>
      </c>
      <c r="AW2451" s="27" t="b">
        <v>0</v>
      </c>
      <c r="AX2451" s="27" t="b">
        <v>0</v>
      </c>
      <c r="AY2451" s="27" t="b">
        <v>0</v>
      </c>
      <c r="AZ2451" s="29"/>
    </row>
    <row r="2452">
      <c r="A2452" s="9" t="s">
        <v>11337</v>
      </c>
      <c r="B2452" s="10"/>
      <c r="C2452" s="48" t="s">
        <v>11338</v>
      </c>
      <c r="E2452" s="12">
        <v>70.0</v>
      </c>
      <c r="F2452" s="13" t="s">
        <v>11339</v>
      </c>
      <c r="G2452" s="14" t="s">
        <v>11340</v>
      </c>
      <c r="H2452" s="15" t="b">
        <v>1</v>
      </c>
      <c r="I2452" s="16" t="b">
        <v>0</v>
      </c>
      <c r="J2452" s="16" t="b">
        <v>0</v>
      </c>
      <c r="K2452" s="16" t="b">
        <v>0</v>
      </c>
      <c r="L2452" s="17" t="b">
        <v>0</v>
      </c>
      <c r="M2452" s="18" t="s">
        <v>216</v>
      </c>
      <c r="O2452" s="40"/>
      <c r="P2452" s="15" t="b">
        <v>1</v>
      </c>
      <c r="Q2452" s="16" t="b">
        <v>0</v>
      </c>
      <c r="R2452" s="17" t="b">
        <v>0</v>
      </c>
      <c r="X2452" s="39"/>
      <c r="AI2452" s="41"/>
      <c r="AO2452" s="40"/>
    </row>
    <row r="2453">
      <c r="A2453" s="30" t="s">
        <v>11341</v>
      </c>
      <c r="B2453" s="31" t="s">
        <v>11342</v>
      </c>
      <c r="C2453" s="32"/>
      <c r="D2453" s="33"/>
      <c r="E2453" s="34">
        <v>10.0</v>
      </c>
      <c r="F2453" s="35" t="s">
        <v>11343</v>
      </c>
      <c r="G2453" s="36" t="s">
        <v>11344</v>
      </c>
      <c r="H2453" s="21" t="b">
        <v>0</v>
      </c>
      <c r="I2453" s="16" t="b">
        <v>0</v>
      </c>
      <c r="J2453" s="16" t="b">
        <v>0</v>
      </c>
      <c r="K2453" s="16" t="b">
        <v>0</v>
      </c>
      <c r="L2453" s="23" t="b">
        <v>1</v>
      </c>
      <c r="M2453" s="18" t="s">
        <v>11345</v>
      </c>
      <c r="N2453" s="37"/>
      <c r="O2453" s="38"/>
      <c r="P2453" s="21" t="b">
        <v>0</v>
      </c>
      <c r="Q2453" s="16" t="b">
        <v>0</v>
      </c>
      <c r="R2453" s="23" t="b">
        <v>1</v>
      </c>
      <c r="X2453" s="39"/>
      <c r="AI2453" s="41"/>
      <c r="AJ2453" s="27" t="b">
        <v>0</v>
      </c>
      <c r="AK2453" s="27" t="b">
        <v>0</v>
      </c>
      <c r="AL2453" s="27" t="b">
        <v>0</v>
      </c>
      <c r="AM2453" s="27" t="b">
        <v>0</v>
      </c>
      <c r="AN2453" s="27" t="b">
        <v>0</v>
      </c>
      <c r="AO2453" s="28" t="b">
        <v>0</v>
      </c>
      <c r="AP2453" s="27" t="b">
        <v>0</v>
      </c>
      <c r="AQ2453" s="27" t="b">
        <v>0</v>
      </c>
      <c r="AR2453" s="27" t="b">
        <v>0</v>
      </c>
      <c r="AS2453" s="27" t="b">
        <v>0</v>
      </c>
      <c r="AT2453" s="27" t="b">
        <v>0</v>
      </c>
      <c r="AU2453" s="27" t="b">
        <v>0</v>
      </c>
      <c r="AV2453" s="27" t="b">
        <v>0</v>
      </c>
      <c r="AW2453" s="27" t="b">
        <v>0</v>
      </c>
      <c r="AX2453" s="27" t="b">
        <v>0</v>
      </c>
      <c r="AY2453" s="27" t="b">
        <v>0</v>
      </c>
      <c r="AZ2453" s="29"/>
    </row>
    <row r="2454">
      <c r="A2454" s="9" t="s">
        <v>11346</v>
      </c>
      <c r="B2454" s="42" t="s">
        <v>11347</v>
      </c>
      <c r="C2454" s="11"/>
      <c r="E2454" s="12">
        <v>2.0</v>
      </c>
      <c r="F2454" s="13" t="s">
        <v>11348</v>
      </c>
      <c r="G2454" s="78" t="s">
        <v>11348</v>
      </c>
      <c r="H2454" s="15" t="b">
        <v>1</v>
      </c>
      <c r="I2454" s="16" t="b">
        <v>0</v>
      </c>
      <c r="J2454" s="16" t="b">
        <v>0</v>
      </c>
      <c r="K2454" s="16" t="b">
        <v>0</v>
      </c>
      <c r="L2454" s="17" t="b">
        <v>0</v>
      </c>
      <c r="M2454" s="18" t="s">
        <v>216</v>
      </c>
      <c r="O2454" s="40"/>
      <c r="P2454" s="15" t="b">
        <v>1</v>
      </c>
      <c r="Q2454" s="22" t="b">
        <v>1</v>
      </c>
      <c r="R2454" s="23" t="b">
        <v>1</v>
      </c>
      <c r="X2454" s="39"/>
      <c r="AI2454" s="41"/>
      <c r="AO2454" s="40"/>
    </row>
    <row r="2455">
      <c r="A2455" s="45" t="s">
        <v>11349</v>
      </c>
      <c r="B2455" s="45" t="s">
        <v>11350</v>
      </c>
      <c r="C2455" s="55" t="s">
        <v>11351</v>
      </c>
      <c r="D2455" s="56" t="s">
        <v>11352</v>
      </c>
      <c r="E2455" s="34">
        <v>20.0</v>
      </c>
      <c r="F2455" s="56" t="s">
        <v>6030</v>
      </c>
      <c r="G2455" s="57" t="s">
        <v>11353</v>
      </c>
      <c r="H2455" s="21" t="b">
        <v>0</v>
      </c>
      <c r="I2455" s="22" t="b">
        <v>1</v>
      </c>
      <c r="J2455" s="16" t="b">
        <v>0</v>
      </c>
      <c r="K2455" s="16" t="b">
        <v>0</v>
      </c>
      <c r="L2455" s="17" t="b">
        <v>0</v>
      </c>
      <c r="M2455" s="18"/>
      <c r="O2455" s="40"/>
      <c r="P2455" s="21" t="b">
        <v>0</v>
      </c>
      <c r="Q2455" s="22" t="b">
        <v>1</v>
      </c>
      <c r="R2455" s="17" t="b">
        <v>0</v>
      </c>
      <c r="S2455" s="75" t="b">
        <v>1</v>
      </c>
      <c r="T2455" s="22" t="b">
        <v>1</v>
      </c>
      <c r="U2455" s="16" t="b">
        <v>0</v>
      </c>
      <c r="V2455" s="16" t="b">
        <v>0</v>
      </c>
      <c r="W2455" s="16" t="b">
        <v>0</v>
      </c>
      <c r="X2455" s="21" t="b">
        <v>0</v>
      </c>
      <c r="Y2455" s="22" t="b">
        <v>1</v>
      </c>
      <c r="Z2455" s="22" t="b">
        <v>1</v>
      </c>
      <c r="AA2455" s="22" t="b">
        <v>1</v>
      </c>
      <c r="AB2455" s="22" t="b">
        <v>1</v>
      </c>
      <c r="AC2455" s="16" t="b">
        <v>0</v>
      </c>
      <c r="AD2455" s="16" t="b">
        <v>0</v>
      </c>
      <c r="AE2455" s="16" t="b">
        <v>0</v>
      </c>
      <c r="AF2455" s="16" t="b">
        <v>0</v>
      </c>
      <c r="AG2455" s="16" t="b">
        <v>0</v>
      </c>
      <c r="AH2455" s="19" t="s">
        <v>101</v>
      </c>
      <c r="AI2455" s="25" t="s">
        <v>508</v>
      </c>
      <c r="AO2455" s="40"/>
    </row>
    <row r="2456">
      <c r="A2456" s="9" t="s">
        <v>11354</v>
      </c>
      <c r="B2456" s="42" t="s">
        <v>11355</v>
      </c>
      <c r="C2456" s="48" t="s">
        <v>11356</v>
      </c>
      <c r="E2456" s="12">
        <v>3.0</v>
      </c>
      <c r="F2456" s="10"/>
      <c r="G2456" s="14" t="s">
        <v>11357</v>
      </c>
      <c r="H2456" s="15" t="b">
        <v>1</v>
      </c>
      <c r="I2456" s="16" t="b">
        <v>0</v>
      </c>
      <c r="J2456" s="16" t="b">
        <v>0</v>
      </c>
      <c r="K2456" s="16" t="b">
        <v>0</v>
      </c>
      <c r="L2456" s="17" t="b">
        <v>0</v>
      </c>
      <c r="M2456" s="18" t="s">
        <v>11358</v>
      </c>
      <c r="O2456" s="40"/>
      <c r="P2456" s="15" t="b">
        <v>1</v>
      </c>
      <c r="Q2456" s="22" t="b">
        <v>1</v>
      </c>
      <c r="R2456" s="17" t="b">
        <v>0</v>
      </c>
      <c r="X2456" s="39"/>
      <c r="AI2456" s="41"/>
      <c r="AO2456" s="40"/>
    </row>
    <row r="2457">
      <c r="A2457" s="30" t="s">
        <v>11359</v>
      </c>
      <c r="B2457" s="37"/>
      <c r="C2457" s="44" t="s">
        <v>11360</v>
      </c>
      <c r="D2457" s="33"/>
      <c r="E2457" s="34" t="s">
        <v>11361</v>
      </c>
      <c r="F2457" s="35" t="s">
        <v>11362</v>
      </c>
      <c r="G2457" s="36" t="s">
        <v>11363</v>
      </c>
      <c r="H2457" s="21" t="b">
        <v>0</v>
      </c>
      <c r="I2457" s="16" t="b">
        <v>0</v>
      </c>
      <c r="J2457" s="16" t="b">
        <v>0</v>
      </c>
      <c r="K2457" s="16" t="b">
        <v>0</v>
      </c>
      <c r="L2457" s="23" t="b">
        <v>1</v>
      </c>
      <c r="M2457" s="18" t="s">
        <v>9809</v>
      </c>
      <c r="N2457" s="37"/>
      <c r="O2457" s="38"/>
      <c r="P2457" s="21" t="b">
        <v>0</v>
      </c>
      <c r="Q2457" s="16" t="b">
        <v>0</v>
      </c>
      <c r="R2457" s="17" t="b">
        <v>0</v>
      </c>
      <c r="X2457" s="39"/>
      <c r="AI2457" s="41"/>
      <c r="AJ2457" s="27" t="b">
        <v>0</v>
      </c>
      <c r="AK2457" s="27" t="b">
        <v>0</v>
      </c>
      <c r="AL2457" s="27" t="b">
        <v>0</v>
      </c>
      <c r="AM2457" s="27" t="b">
        <v>0</v>
      </c>
      <c r="AN2457" s="27" t="b">
        <v>0</v>
      </c>
      <c r="AO2457" s="28" t="b">
        <v>0</v>
      </c>
      <c r="AP2457" s="27" t="b">
        <v>0</v>
      </c>
      <c r="AQ2457" s="27" t="b">
        <v>0</v>
      </c>
      <c r="AR2457" s="27" t="b">
        <v>0</v>
      </c>
      <c r="AS2457" s="27" t="b">
        <v>0</v>
      </c>
      <c r="AT2457" s="27" t="b">
        <v>0</v>
      </c>
      <c r="AU2457" s="27" t="b">
        <v>0</v>
      </c>
      <c r="AV2457" s="27" t="b">
        <v>0</v>
      </c>
      <c r="AW2457" s="27" t="b">
        <v>0</v>
      </c>
      <c r="AX2457" s="27" t="b">
        <v>0</v>
      </c>
      <c r="AY2457" s="27" t="b">
        <v>0</v>
      </c>
      <c r="AZ2457" s="29"/>
    </row>
    <row r="2458">
      <c r="A2458" s="86" t="s">
        <v>11364</v>
      </c>
      <c r="B2458" s="42" t="s">
        <v>11365</v>
      </c>
      <c r="C2458" s="11"/>
      <c r="E2458" s="12">
        <v>2.0</v>
      </c>
      <c r="F2458" s="10"/>
      <c r="G2458" s="14" t="s">
        <v>11366</v>
      </c>
      <c r="H2458" s="15" t="b">
        <v>1</v>
      </c>
      <c r="I2458" s="16" t="b">
        <v>0</v>
      </c>
      <c r="J2458" s="16" t="b">
        <v>0</v>
      </c>
      <c r="K2458" s="16" t="b">
        <v>0</v>
      </c>
      <c r="L2458" s="17" t="b">
        <v>0</v>
      </c>
      <c r="M2458" s="18" t="s">
        <v>11367</v>
      </c>
      <c r="O2458" s="40"/>
      <c r="P2458" s="15" t="b">
        <v>1</v>
      </c>
      <c r="Q2458" s="22" t="b">
        <v>1</v>
      </c>
      <c r="R2458" s="23" t="b">
        <v>1</v>
      </c>
      <c r="X2458" s="39"/>
      <c r="AI2458" s="41"/>
      <c r="AO2458" s="40"/>
    </row>
    <row r="2459">
      <c r="A2459" s="86" t="s">
        <v>11368</v>
      </c>
      <c r="B2459" s="42" t="s">
        <v>11369</v>
      </c>
      <c r="C2459" s="48" t="s">
        <v>11370</v>
      </c>
      <c r="D2459" s="50" t="s">
        <v>11371</v>
      </c>
      <c r="E2459" s="84" t="s">
        <v>11372</v>
      </c>
      <c r="F2459" s="10"/>
      <c r="G2459" s="14" t="s">
        <v>11373</v>
      </c>
      <c r="H2459" s="15" t="b">
        <v>1</v>
      </c>
      <c r="I2459" s="16" t="b">
        <v>0</v>
      </c>
      <c r="J2459" s="16" t="b">
        <v>0</v>
      </c>
      <c r="K2459" s="16" t="b">
        <v>0</v>
      </c>
      <c r="L2459" s="17" t="b">
        <v>0</v>
      </c>
      <c r="M2459" s="18" t="s">
        <v>11374</v>
      </c>
      <c r="O2459" s="40"/>
      <c r="P2459" s="21" t="b">
        <v>0</v>
      </c>
      <c r="Q2459" s="16" t="b">
        <v>0</v>
      </c>
      <c r="R2459" s="23" t="b">
        <v>1</v>
      </c>
      <c r="X2459" s="39"/>
      <c r="AI2459" s="41"/>
      <c r="AO2459" s="40"/>
    </row>
  </sheetData>
  <hyperlinks>
    <hyperlink r:id="rId1" ref="F2"/>
    <hyperlink r:id="rId2" ref="F9"/>
    <hyperlink r:id="rId3" ref="D11"/>
    <hyperlink r:id="rId4" ref="F13"/>
    <hyperlink r:id="rId5" ref="F14"/>
    <hyperlink r:id="rId6" ref="D16"/>
    <hyperlink r:id="rId7" ref="F17"/>
    <hyperlink r:id="rId8" ref="F18"/>
    <hyperlink r:id="rId9" ref="D19"/>
    <hyperlink r:id="rId10" ref="F20"/>
    <hyperlink r:id="rId11" ref="D21"/>
    <hyperlink r:id="rId12" ref="D22"/>
    <hyperlink r:id="rId13" ref="G23"/>
    <hyperlink r:id="rId14" ref="D25"/>
    <hyperlink r:id="rId15" ref="D27"/>
    <hyperlink r:id="rId16" ref="D28"/>
    <hyperlink r:id="rId17" ref="F30"/>
    <hyperlink r:id="rId18" ref="D31"/>
    <hyperlink r:id="rId19" ref="F33"/>
    <hyperlink r:id="rId20" ref="F34"/>
    <hyperlink r:id="rId21" ref="F35"/>
    <hyperlink r:id="rId22" ref="D37"/>
    <hyperlink r:id="rId23" ref="D38"/>
    <hyperlink r:id="rId24" ref="F38"/>
    <hyperlink r:id="rId25" ref="D39"/>
    <hyperlink r:id="rId26" ref="D40"/>
    <hyperlink r:id="rId27" ref="D41"/>
    <hyperlink r:id="rId28" ref="F41"/>
    <hyperlink r:id="rId29" ref="F42"/>
    <hyperlink r:id="rId30" ref="F43"/>
    <hyperlink r:id="rId31" ref="F46"/>
    <hyperlink r:id="rId32" ref="F47"/>
    <hyperlink r:id="rId33" ref="F48"/>
    <hyperlink r:id="rId34" ref="F49"/>
    <hyperlink r:id="rId35" ref="F52"/>
    <hyperlink r:id="rId36" ref="F53"/>
    <hyperlink r:id="rId37" ref="F54"/>
    <hyperlink r:id="rId38" ref="F55"/>
    <hyperlink r:id="rId39" ref="D56"/>
    <hyperlink r:id="rId40" ref="D58"/>
    <hyperlink r:id="rId41" ref="F58"/>
    <hyperlink r:id="rId42" ref="F59"/>
    <hyperlink r:id="rId43" ref="D60"/>
    <hyperlink r:id="rId44" ref="F64"/>
    <hyperlink r:id="rId45" ref="F66"/>
    <hyperlink r:id="rId46" ref="D67"/>
    <hyperlink r:id="rId47" ref="F69"/>
    <hyperlink r:id="rId48" ref="D71"/>
    <hyperlink r:id="rId49" ref="F73"/>
    <hyperlink r:id="rId50" ref="D74"/>
    <hyperlink r:id="rId51" ref="F74"/>
    <hyperlink r:id="rId52" ref="D78"/>
    <hyperlink r:id="rId53" ref="F78"/>
    <hyperlink r:id="rId54" ref="D82"/>
    <hyperlink r:id="rId55" ref="F82"/>
    <hyperlink r:id="rId56" ref="F83"/>
    <hyperlink r:id="rId57" ref="F84"/>
    <hyperlink r:id="rId58" ref="D87"/>
    <hyperlink r:id="rId59" ref="F88"/>
    <hyperlink r:id="rId60" ref="D89"/>
    <hyperlink r:id="rId61" ref="F89"/>
    <hyperlink r:id="rId62" ref="D91"/>
    <hyperlink r:id="rId63" ref="D93"/>
    <hyperlink r:id="rId64" ref="F96"/>
    <hyperlink r:id="rId65" ref="F97"/>
    <hyperlink r:id="rId66" ref="D99"/>
    <hyperlink r:id="rId67" ref="F101"/>
    <hyperlink r:id="rId68" ref="F105"/>
    <hyperlink r:id="rId69" ref="F106"/>
    <hyperlink r:id="rId70" ref="F107"/>
    <hyperlink r:id="rId71" ref="F108"/>
    <hyperlink r:id="rId72" ref="F109"/>
    <hyperlink r:id="rId73" ref="F113"/>
    <hyperlink r:id="rId74" ref="F114"/>
    <hyperlink r:id="rId75" ref="F115"/>
    <hyperlink r:id="rId76" ref="D116"/>
    <hyperlink r:id="rId77" ref="F117"/>
    <hyperlink r:id="rId78" ref="F120"/>
    <hyperlink r:id="rId79" ref="F122"/>
    <hyperlink r:id="rId80" ref="D123"/>
    <hyperlink r:id="rId81" ref="F123"/>
    <hyperlink r:id="rId82" ref="F125"/>
    <hyperlink r:id="rId83" ref="F128"/>
    <hyperlink r:id="rId84" ref="D131"/>
    <hyperlink r:id="rId85" ref="F134"/>
    <hyperlink r:id="rId86" ref="F135"/>
    <hyperlink r:id="rId87" ref="F140"/>
    <hyperlink r:id="rId88" ref="F142"/>
    <hyperlink r:id="rId89" ref="D144"/>
    <hyperlink r:id="rId90" ref="F150"/>
    <hyperlink r:id="rId91" ref="F151"/>
    <hyperlink r:id="rId92" ref="F152"/>
    <hyperlink r:id="rId93" ref="D153"/>
    <hyperlink r:id="rId94" ref="F154"/>
    <hyperlink r:id="rId95" ref="F155"/>
    <hyperlink r:id="rId96" ref="D156"/>
    <hyperlink r:id="rId97" ref="F157"/>
    <hyperlink r:id="rId98" ref="D158"/>
    <hyperlink r:id="rId99" ref="F158"/>
    <hyperlink r:id="rId100" ref="F159"/>
    <hyperlink r:id="rId101" ref="D162"/>
    <hyperlink r:id="rId102" ref="D163"/>
    <hyperlink r:id="rId103" ref="F164"/>
    <hyperlink r:id="rId104" ref="D171"/>
    <hyperlink r:id="rId105" ref="D172"/>
    <hyperlink r:id="rId106" ref="F172"/>
    <hyperlink r:id="rId107" ref="F173"/>
    <hyperlink r:id="rId108" ref="F174"/>
    <hyperlink r:id="rId109" ref="F176"/>
    <hyperlink r:id="rId110" ref="D177"/>
    <hyperlink r:id="rId111" ref="F177"/>
    <hyperlink r:id="rId112" ref="F178"/>
    <hyperlink r:id="rId113" ref="F180"/>
    <hyperlink r:id="rId114" ref="F183"/>
    <hyperlink r:id="rId115" ref="F184"/>
    <hyperlink r:id="rId116" ref="F185"/>
    <hyperlink r:id="rId117" ref="F186"/>
    <hyperlink r:id="rId118" ref="D188"/>
    <hyperlink r:id="rId119" ref="F188"/>
    <hyperlink r:id="rId120" ref="F194"/>
    <hyperlink r:id="rId121" ref="D195"/>
    <hyperlink r:id="rId122" ref="F196"/>
    <hyperlink r:id="rId123" ref="F197"/>
    <hyperlink r:id="rId124" ref="F198"/>
    <hyperlink r:id="rId125" ref="F199"/>
    <hyperlink r:id="rId126" ref="F200"/>
    <hyperlink r:id="rId127" ref="F202"/>
    <hyperlink r:id="rId128" ref="F203"/>
    <hyperlink r:id="rId129" ref="F206"/>
    <hyperlink r:id="rId130" ref="F208"/>
    <hyperlink r:id="rId131" ref="D209"/>
    <hyperlink r:id="rId132" ref="F212"/>
    <hyperlink r:id="rId133" ref="F217"/>
    <hyperlink r:id="rId134" ref="D219"/>
    <hyperlink r:id="rId135" ref="D221"/>
    <hyperlink r:id="rId136" ref="F221"/>
    <hyperlink r:id="rId137" ref="F223"/>
    <hyperlink r:id="rId138" ref="D225"/>
    <hyperlink r:id="rId139" ref="F225"/>
    <hyperlink r:id="rId140" ref="D226"/>
    <hyperlink r:id="rId141" ref="D227"/>
    <hyperlink r:id="rId142" ref="F227"/>
    <hyperlink r:id="rId143" ref="F229"/>
    <hyperlink r:id="rId144" ref="D231"/>
    <hyperlink r:id="rId145" ref="F233"/>
    <hyperlink r:id="rId146" ref="F234"/>
    <hyperlink r:id="rId147" location="overview" ref="F235"/>
    <hyperlink r:id="rId148" ref="F236"/>
    <hyperlink r:id="rId149" ref="F237"/>
    <hyperlink r:id="rId150" ref="F241"/>
    <hyperlink r:id="rId151" ref="F243"/>
    <hyperlink r:id="rId152" ref="F244"/>
    <hyperlink r:id="rId153" ref="F245"/>
    <hyperlink r:id="rId154" ref="D249"/>
    <hyperlink r:id="rId155" ref="D251"/>
    <hyperlink r:id="rId156" ref="D255"/>
    <hyperlink r:id="rId157" ref="D258"/>
    <hyperlink r:id="rId158" ref="F259"/>
    <hyperlink r:id="rId159" ref="F260"/>
    <hyperlink r:id="rId160" ref="F261"/>
    <hyperlink r:id="rId161" ref="F268"/>
    <hyperlink r:id="rId162" ref="F269"/>
    <hyperlink r:id="rId163" ref="D270"/>
    <hyperlink r:id="rId164" ref="F272"/>
    <hyperlink r:id="rId165" ref="F276"/>
    <hyperlink r:id="rId166" ref="D278"/>
    <hyperlink r:id="rId167" ref="D279"/>
    <hyperlink r:id="rId168" ref="D282"/>
    <hyperlink r:id="rId169" ref="F284"/>
    <hyperlink r:id="rId170" ref="F285"/>
    <hyperlink r:id="rId171" ref="F286"/>
    <hyperlink r:id="rId172" ref="F287"/>
    <hyperlink r:id="rId173" ref="D292"/>
    <hyperlink r:id="rId174" ref="F293"/>
    <hyperlink r:id="rId175" ref="D294"/>
    <hyperlink r:id="rId176" ref="F295"/>
    <hyperlink r:id="rId177" ref="D296"/>
    <hyperlink r:id="rId178" ref="F298"/>
    <hyperlink r:id="rId179" ref="F299"/>
    <hyperlink r:id="rId180" ref="F304"/>
    <hyperlink r:id="rId181" ref="F305"/>
    <hyperlink r:id="rId182" ref="D306"/>
    <hyperlink r:id="rId183" ref="D308"/>
    <hyperlink r:id="rId184" ref="F308"/>
    <hyperlink r:id="rId185" ref="F309"/>
    <hyperlink r:id="rId186" ref="F311"/>
    <hyperlink r:id="rId187" ref="D312"/>
    <hyperlink r:id="rId188" ref="F312"/>
    <hyperlink r:id="rId189" ref="F313"/>
    <hyperlink r:id="rId190" ref="F314"/>
    <hyperlink r:id="rId191" ref="D315"/>
    <hyperlink r:id="rId192" ref="F316"/>
    <hyperlink r:id="rId193" ref="D318"/>
    <hyperlink r:id="rId194" ref="F320"/>
    <hyperlink r:id="rId195" ref="F321"/>
    <hyperlink r:id="rId196" ref="D322"/>
    <hyperlink r:id="rId197" ref="F322"/>
    <hyperlink r:id="rId198" ref="F323"/>
    <hyperlink r:id="rId199" ref="D324"/>
    <hyperlink r:id="rId200" ref="F324"/>
    <hyperlink r:id="rId201" ref="D326"/>
    <hyperlink r:id="rId202" ref="F326"/>
    <hyperlink r:id="rId203" ref="F328"/>
    <hyperlink r:id="rId204" ref="F334"/>
    <hyperlink r:id="rId205" ref="F335"/>
    <hyperlink r:id="rId206" ref="D336"/>
    <hyperlink r:id="rId207" ref="F336"/>
    <hyperlink r:id="rId208" ref="D343"/>
    <hyperlink r:id="rId209" ref="F344"/>
    <hyperlink r:id="rId210" ref="D345"/>
    <hyperlink r:id="rId211" ref="F345"/>
    <hyperlink r:id="rId212" ref="F346"/>
    <hyperlink r:id="rId213" ref="F350"/>
    <hyperlink r:id="rId214" ref="D354"/>
    <hyperlink r:id="rId215" ref="F355"/>
    <hyperlink r:id="rId216" ref="F359"/>
    <hyperlink r:id="rId217" ref="F360"/>
    <hyperlink r:id="rId218" ref="D361"/>
    <hyperlink r:id="rId219" ref="D362"/>
    <hyperlink r:id="rId220" ref="F362"/>
    <hyperlink r:id="rId221" ref="F364"/>
    <hyperlink r:id="rId222" ref="D365"/>
    <hyperlink r:id="rId223" ref="F365"/>
    <hyperlink r:id="rId224" ref="D369"/>
    <hyperlink r:id="rId225" ref="F369"/>
    <hyperlink r:id="rId226" ref="F371"/>
    <hyperlink r:id="rId227" ref="F372"/>
    <hyperlink r:id="rId228" ref="F377"/>
    <hyperlink r:id="rId229" ref="F378"/>
    <hyperlink r:id="rId230" ref="D380"/>
    <hyperlink r:id="rId231" ref="F380"/>
    <hyperlink r:id="rId232" ref="F381"/>
    <hyperlink r:id="rId233" ref="F382"/>
    <hyperlink r:id="rId234" ref="F386"/>
    <hyperlink r:id="rId235" ref="F387"/>
    <hyperlink r:id="rId236" ref="F389"/>
    <hyperlink r:id="rId237" ref="F390"/>
    <hyperlink r:id="rId238" ref="D391"/>
    <hyperlink r:id="rId239" ref="F391"/>
    <hyperlink r:id="rId240" ref="F392"/>
    <hyperlink r:id="rId241" ref="D396"/>
    <hyperlink r:id="rId242" ref="F396"/>
    <hyperlink r:id="rId243" ref="F397"/>
    <hyperlink r:id="rId244" ref="F399"/>
    <hyperlink r:id="rId245" ref="F400"/>
    <hyperlink r:id="rId246" ref="F401"/>
    <hyperlink r:id="rId247" ref="F402"/>
    <hyperlink r:id="rId248" ref="D405"/>
    <hyperlink r:id="rId249" ref="F406"/>
    <hyperlink r:id="rId250" ref="F409"/>
    <hyperlink r:id="rId251" ref="D410"/>
    <hyperlink r:id="rId252" ref="F414"/>
    <hyperlink r:id="rId253" ref="F415"/>
    <hyperlink r:id="rId254" ref="D416"/>
    <hyperlink r:id="rId255" ref="D419"/>
    <hyperlink r:id="rId256" ref="F419"/>
    <hyperlink r:id="rId257" ref="F424"/>
    <hyperlink r:id="rId258" ref="F425"/>
    <hyperlink r:id="rId259" ref="F426"/>
    <hyperlink r:id="rId260" ref="D428"/>
    <hyperlink r:id="rId261" ref="D429"/>
    <hyperlink r:id="rId262" ref="F429"/>
    <hyperlink r:id="rId263" ref="F430"/>
    <hyperlink r:id="rId264" ref="D432"/>
    <hyperlink r:id="rId265" ref="D436"/>
    <hyperlink r:id="rId266" ref="F436"/>
    <hyperlink r:id="rId267" ref="F438"/>
    <hyperlink r:id="rId268" ref="D440"/>
    <hyperlink r:id="rId269" ref="F442"/>
    <hyperlink r:id="rId270" ref="F447"/>
    <hyperlink r:id="rId271" ref="D448"/>
    <hyperlink r:id="rId272" ref="F448"/>
    <hyperlink r:id="rId273" ref="F450"/>
    <hyperlink r:id="rId274" ref="F451"/>
    <hyperlink r:id="rId275" ref="D452"/>
    <hyperlink r:id="rId276" ref="F452"/>
    <hyperlink r:id="rId277" ref="F454"/>
    <hyperlink r:id="rId278" ref="D455"/>
    <hyperlink r:id="rId279" ref="F458"/>
    <hyperlink r:id="rId280" ref="F459"/>
    <hyperlink r:id="rId281" ref="D460"/>
    <hyperlink r:id="rId282" ref="D461"/>
    <hyperlink r:id="rId283" ref="F461"/>
    <hyperlink r:id="rId284" ref="F462"/>
    <hyperlink r:id="rId285" ref="D464"/>
    <hyperlink r:id="rId286" ref="F464"/>
    <hyperlink r:id="rId287" ref="D469"/>
    <hyperlink r:id="rId288" ref="F471"/>
    <hyperlink r:id="rId289" ref="F472"/>
    <hyperlink r:id="rId290" ref="D473"/>
    <hyperlink r:id="rId291" ref="F473"/>
    <hyperlink r:id="rId292" ref="F474"/>
    <hyperlink r:id="rId293" ref="F477"/>
    <hyperlink r:id="rId294" ref="F479"/>
    <hyperlink r:id="rId295" ref="F484"/>
    <hyperlink r:id="rId296" ref="F485"/>
    <hyperlink r:id="rId297" ref="F488"/>
    <hyperlink r:id="rId298" ref="F490"/>
    <hyperlink r:id="rId299" ref="F492"/>
    <hyperlink r:id="rId300" ref="D494"/>
    <hyperlink r:id="rId301" ref="F495"/>
    <hyperlink r:id="rId302" ref="D496"/>
    <hyperlink r:id="rId303" ref="F497"/>
    <hyperlink r:id="rId304" ref="F498"/>
    <hyperlink r:id="rId305" ref="F499"/>
    <hyperlink r:id="rId306" ref="F501"/>
    <hyperlink r:id="rId307" ref="F503"/>
    <hyperlink r:id="rId308" ref="F505"/>
    <hyperlink r:id="rId309" ref="D507"/>
    <hyperlink r:id="rId310" ref="F507"/>
    <hyperlink r:id="rId311" ref="F508"/>
    <hyperlink r:id="rId312" ref="F510"/>
    <hyperlink r:id="rId313" ref="F511"/>
    <hyperlink r:id="rId314" ref="F512"/>
    <hyperlink r:id="rId315" ref="D516"/>
    <hyperlink r:id="rId316" ref="D517"/>
    <hyperlink r:id="rId317" ref="D518"/>
    <hyperlink r:id="rId318" ref="F518"/>
    <hyperlink r:id="rId319" ref="D519"/>
    <hyperlink r:id="rId320" ref="F520"/>
    <hyperlink r:id="rId321" ref="F525"/>
    <hyperlink r:id="rId322" ref="F526"/>
    <hyperlink r:id="rId323" ref="D529"/>
    <hyperlink r:id="rId324" ref="F529"/>
    <hyperlink r:id="rId325" ref="F531"/>
    <hyperlink r:id="rId326" ref="D532"/>
    <hyperlink r:id="rId327" ref="F533"/>
    <hyperlink r:id="rId328" ref="F534"/>
    <hyperlink r:id="rId329" ref="F537"/>
    <hyperlink r:id="rId330" ref="F540"/>
    <hyperlink r:id="rId331" ref="F541"/>
    <hyperlink r:id="rId332" ref="F542"/>
    <hyperlink r:id="rId333" ref="F543"/>
    <hyperlink r:id="rId334" ref="F544"/>
    <hyperlink r:id="rId335" ref="D545"/>
    <hyperlink r:id="rId336" ref="F547"/>
    <hyperlink r:id="rId337" ref="D548"/>
    <hyperlink r:id="rId338" ref="F550"/>
    <hyperlink r:id="rId339" ref="F551"/>
    <hyperlink r:id="rId340" ref="F553"/>
    <hyperlink r:id="rId341" ref="F554"/>
    <hyperlink r:id="rId342" ref="F557"/>
    <hyperlink r:id="rId343" ref="F558"/>
    <hyperlink r:id="rId344" ref="F559"/>
    <hyperlink r:id="rId345" ref="F560"/>
    <hyperlink r:id="rId346" ref="D561"/>
    <hyperlink r:id="rId347" ref="F562"/>
    <hyperlink r:id="rId348" ref="F563"/>
    <hyperlink r:id="rId349" ref="D566"/>
    <hyperlink r:id="rId350" ref="D568"/>
    <hyperlink r:id="rId351" ref="D570"/>
    <hyperlink r:id="rId352" ref="F572"/>
    <hyperlink r:id="rId353" ref="D574"/>
    <hyperlink r:id="rId354" ref="F574"/>
    <hyperlink r:id="rId355" ref="F578"/>
    <hyperlink r:id="rId356" ref="F579"/>
    <hyperlink r:id="rId357" ref="F582"/>
    <hyperlink r:id="rId358" ref="G582"/>
    <hyperlink r:id="rId359" ref="F583"/>
    <hyperlink r:id="rId360" ref="D584"/>
    <hyperlink r:id="rId361" ref="D585"/>
    <hyperlink r:id="rId362" ref="F585"/>
    <hyperlink r:id="rId363" ref="D587"/>
    <hyperlink r:id="rId364" ref="F587"/>
    <hyperlink r:id="rId365" ref="D588"/>
    <hyperlink r:id="rId366" ref="F589"/>
    <hyperlink r:id="rId367" ref="D592"/>
    <hyperlink r:id="rId368" ref="F593"/>
    <hyperlink r:id="rId369" ref="F594"/>
    <hyperlink r:id="rId370" ref="F599"/>
    <hyperlink r:id="rId371" ref="F604"/>
    <hyperlink r:id="rId372" ref="F605"/>
    <hyperlink r:id="rId373" ref="D606"/>
    <hyperlink r:id="rId374" ref="D607"/>
    <hyperlink r:id="rId375" ref="D608"/>
    <hyperlink r:id="rId376" ref="D609"/>
    <hyperlink r:id="rId377" ref="F618"/>
    <hyperlink r:id="rId378" ref="D628"/>
    <hyperlink r:id="rId379" ref="F629"/>
    <hyperlink r:id="rId380" ref="D630"/>
    <hyperlink r:id="rId381" ref="F630"/>
    <hyperlink r:id="rId382" ref="D631"/>
    <hyperlink r:id="rId383" ref="F632"/>
    <hyperlink r:id="rId384" ref="F633"/>
    <hyperlink r:id="rId385" ref="D635"/>
    <hyperlink r:id="rId386" ref="F635"/>
    <hyperlink r:id="rId387" ref="F636"/>
    <hyperlink r:id="rId388" ref="F637"/>
    <hyperlink r:id="rId389" ref="F638"/>
    <hyperlink r:id="rId390" ref="F639"/>
    <hyperlink r:id="rId391" ref="F640"/>
    <hyperlink r:id="rId392" ref="D641"/>
    <hyperlink r:id="rId393" ref="F644"/>
    <hyperlink r:id="rId394" ref="F645"/>
    <hyperlink r:id="rId395" ref="D646"/>
    <hyperlink r:id="rId396" ref="F649"/>
    <hyperlink r:id="rId397" ref="F651"/>
    <hyperlink r:id="rId398" ref="D653"/>
    <hyperlink r:id="rId399" ref="F655"/>
    <hyperlink r:id="rId400" ref="F657"/>
    <hyperlink r:id="rId401" ref="D658"/>
    <hyperlink r:id="rId402" ref="F658"/>
    <hyperlink r:id="rId403" ref="D659"/>
    <hyperlink r:id="rId404" ref="F663"/>
    <hyperlink r:id="rId405" ref="F664"/>
    <hyperlink r:id="rId406" ref="F665"/>
    <hyperlink r:id="rId407" ref="D666"/>
    <hyperlink r:id="rId408" ref="F666"/>
    <hyperlink r:id="rId409" ref="F671"/>
    <hyperlink r:id="rId410" ref="D672"/>
    <hyperlink r:id="rId411" ref="F672"/>
    <hyperlink r:id="rId412" ref="D673"/>
    <hyperlink r:id="rId413" ref="F675"/>
    <hyperlink r:id="rId414" ref="D681"/>
    <hyperlink r:id="rId415" ref="F681"/>
    <hyperlink r:id="rId416" ref="F682"/>
    <hyperlink r:id="rId417" ref="D686"/>
    <hyperlink r:id="rId418" ref="D691"/>
    <hyperlink r:id="rId419" ref="F691"/>
    <hyperlink r:id="rId420" ref="F693"/>
    <hyperlink r:id="rId421" ref="F694"/>
    <hyperlink r:id="rId422" ref="D696"/>
    <hyperlink r:id="rId423" ref="F696"/>
    <hyperlink r:id="rId424" ref="D699"/>
    <hyperlink r:id="rId425" ref="F699"/>
    <hyperlink r:id="rId426" ref="F700"/>
    <hyperlink r:id="rId427" ref="F701"/>
    <hyperlink r:id="rId428" ref="F702"/>
    <hyperlink r:id="rId429" ref="D704"/>
    <hyperlink r:id="rId430" ref="F704"/>
    <hyperlink r:id="rId431" ref="D705"/>
    <hyperlink r:id="rId432" ref="F707"/>
    <hyperlink r:id="rId433" ref="F708"/>
    <hyperlink r:id="rId434" ref="D710"/>
    <hyperlink r:id="rId435" ref="F710"/>
    <hyperlink r:id="rId436" ref="D711"/>
    <hyperlink r:id="rId437" ref="F713"/>
    <hyperlink r:id="rId438" ref="F714"/>
    <hyperlink r:id="rId439" ref="D715"/>
    <hyperlink r:id="rId440" ref="F715"/>
    <hyperlink r:id="rId441" ref="D716"/>
    <hyperlink r:id="rId442" ref="F717"/>
    <hyperlink r:id="rId443" ref="F718"/>
    <hyperlink r:id="rId444" ref="F720"/>
    <hyperlink r:id="rId445" ref="F721"/>
    <hyperlink r:id="rId446" ref="F722"/>
    <hyperlink r:id="rId447" ref="D723"/>
    <hyperlink r:id="rId448" ref="F724"/>
    <hyperlink r:id="rId449" ref="D726"/>
    <hyperlink r:id="rId450" ref="F726"/>
    <hyperlink r:id="rId451" ref="D727"/>
    <hyperlink r:id="rId452" ref="F731"/>
    <hyperlink r:id="rId453" ref="F733"/>
    <hyperlink r:id="rId454" ref="F734"/>
    <hyperlink r:id="rId455" ref="F735"/>
    <hyperlink r:id="rId456" ref="F737"/>
    <hyperlink r:id="rId457" ref="F740"/>
    <hyperlink r:id="rId458" ref="F742"/>
    <hyperlink r:id="rId459" ref="D745"/>
    <hyperlink r:id="rId460" ref="F746"/>
    <hyperlink r:id="rId461" ref="F752"/>
    <hyperlink r:id="rId462" ref="F753"/>
    <hyperlink r:id="rId463" ref="F754"/>
    <hyperlink r:id="rId464" ref="F757"/>
    <hyperlink r:id="rId465" ref="F758"/>
    <hyperlink r:id="rId466" ref="F759"/>
    <hyperlink r:id="rId467" ref="F761"/>
    <hyperlink r:id="rId468" ref="D765"/>
    <hyperlink r:id="rId469" ref="F766"/>
    <hyperlink r:id="rId470" ref="F767"/>
    <hyperlink r:id="rId471" ref="F769"/>
    <hyperlink r:id="rId472" ref="F770"/>
    <hyperlink r:id="rId473" ref="F775"/>
    <hyperlink r:id="rId474" ref="F776"/>
    <hyperlink r:id="rId475" ref="F777"/>
    <hyperlink r:id="rId476" ref="F778"/>
    <hyperlink r:id="rId477" ref="D780"/>
    <hyperlink r:id="rId478" ref="D781"/>
    <hyperlink r:id="rId479" ref="F782"/>
    <hyperlink r:id="rId480" ref="F783"/>
    <hyperlink r:id="rId481" ref="F787"/>
    <hyperlink r:id="rId482" ref="F788"/>
    <hyperlink r:id="rId483" ref="F790"/>
    <hyperlink r:id="rId484" ref="F793"/>
    <hyperlink r:id="rId485" ref="F794"/>
    <hyperlink r:id="rId486" ref="F795"/>
    <hyperlink r:id="rId487" ref="D798"/>
    <hyperlink r:id="rId488" ref="F798"/>
    <hyperlink r:id="rId489" ref="F801"/>
    <hyperlink r:id="rId490" ref="F802"/>
    <hyperlink r:id="rId491" ref="F804"/>
    <hyperlink r:id="rId492" ref="F807"/>
    <hyperlink r:id="rId493" ref="F810"/>
    <hyperlink r:id="rId494" ref="F814"/>
    <hyperlink r:id="rId495" ref="D816"/>
    <hyperlink r:id="rId496" ref="F816"/>
    <hyperlink r:id="rId497" ref="F817"/>
    <hyperlink r:id="rId498" ref="D818"/>
    <hyperlink r:id="rId499" ref="F818"/>
    <hyperlink r:id="rId500" ref="F819"/>
    <hyperlink r:id="rId501" ref="F820"/>
    <hyperlink r:id="rId502" ref="D823"/>
    <hyperlink r:id="rId503" ref="D827"/>
    <hyperlink r:id="rId504" ref="F831"/>
    <hyperlink r:id="rId505" ref="F832"/>
    <hyperlink r:id="rId506" ref="D833"/>
    <hyperlink r:id="rId507" ref="F833"/>
    <hyperlink r:id="rId508" ref="F838"/>
    <hyperlink r:id="rId509" ref="F844"/>
    <hyperlink r:id="rId510" ref="F845"/>
    <hyperlink r:id="rId511" ref="D846"/>
    <hyperlink r:id="rId512" ref="F846"/>
    <hyperlink r:id="rId513" ref="D847"/>
    <hyperlink r:id="rId514" ref="D848"/>
    <hyperlink r:id="rId515" ref="F848"/>
    <hyperlink r:id="rId516" ref="D849"/>
    <hyperlink r:id="rId517" ref="F849"/>
    <hyperlink r:id="rId518" ref="F850"/>
    <hyperlink r:id="rId519" ref="F851"/>
    <hyperlink r:id="rId520" ref="F852"/>
    <hyperlink r:id="rId521" ref="D854"/>
    <hyperlink r:id="rId522" ref="D858"/>
    <hyperlink r:id="rId523" ref="D861"/>
    <hyperlink r:id="rId524" ref="D863"/>
    <hyperlink r:id="rId525" ref="F864"/>
    <hyperlink r:id="rId526" ref="F866"/>
    <hyperlink r:id="rId527" ref="F867"/>
    <hyperlink r:id="rId528" ref="D868"/>
    <hyperlink r:id="rId529" ref="F868"/>
    <hyperlink r:id="rId530" ref="D869"/>
    <hyperlink r:id="rId531" ref="F870"/>
    <hyperlink r:id="rId532" ref="D871"/>
    <hyperlink r:id="rId533" ref="F877"/>
    <hyperlink r:id="rId534" ref="D878"/>
    <hyperlink r:id="rId535" ref="F880"/>
    <hyperlink r:id="rId536" ref="F881"/>
    <hyperlink r:id="rId537" ref="D883"/>
    <hyperlink r:id="rId538" ref="F883"/>
    <hyperlink r:id="rId539" ref="F884"/>
    <hyperlink r:id="rId540" ref="F886"/>
    <hyperlink r:id="rId541" ref="F887"/>
    <hyperlink r:id="rId542" ref="F888"/>
    <hyperlink r:id="rId543" ref="F889"/>
    <hyperlink r:id="rId544" ref="D890"/>
    <hyperlink r:id="rId545" ref="F892"/>
    <hyperlink r:id="rId546" ref="F895"/>
    <hyperlink r:id="rId547" ref="F897"/>
    <hyperlink r:id="rId548" ref="D899"/>
    <hyperlink r:id="rId549" ref="F904"/>
    <hyperlink r:id="rId550" ref="F905"/>
    <hyperlink r:id="rId551" ref="D906"/>
    <hyperlink r:id="rId552" ref="F906"/>
    <hyperlink r:id="rId553" ref="D908"/>
    <hyperlink r:id="rId554" ref="F908"/>
    <hyperlink r:id="rId555" ref="D909"/>
    <hyperlink r:id="rId556" ref="F909"/>
    <hyperlink r:id="rId557" ref="F910"/>
    <hyperlink r:id="rId558" ref="D915"/>
    <hyperlink r:id="rId559" ref="F919"/>
    <hyperlink r:id="rId560" ref="F924"/>
    <hyperlink r:id="rId561" ref="F925"/>
    <hyperlink r:id="rId562" ref="F927"/>
    <hyperlink r:id="rId563" ref="F928"/>
    <hyperlink r:id="rId564" ref="F937"/>
    <hyperlink r:id="rId565" ref="F939"/>
    <hyperlink r:id="rId566" ref="F940"/>
    <hyperlink r:id="rId567" ref="F942"/>
    <hyperlink r:id="rId568" ref="D943"/>
    <hyperlink r:id="rId569" ref="D944"/>
    <hyperlink r:id="rId570" ref="F947"/>
    <hyperlink r:id="rId571" ref="D949"/>
    <hyperlink r:id="rId572" ref="F950"/>
    <hyperlink r:id="rId573" ref="F952"/>
    <hyperlink r:id="rId574" ref="F957"/>
    <hyperlink r:id="rId575" ref="D959"/>
    <hyperlink r:id="rId576" ref="F959"/>
    <hyperlink r:id="rId577" ref="D960"/>
    <hyperlink r:id="rId578" ref="F960"/>
    <hyperlink r:id="rId579" ref="F962"/>
    <hyperlink r:id="rId580" ref="F964"/>
    <hyperlink r:id="rId581" ref="D966"/>
    <hyperlink r:id="rId582" ref="D967"/>
    <hyperlink r:id="rId583" ref="D968"/>
    <hyperlink r:id="rId584" ref="D970"/>
    <hyperlink r:id="rId585" ref="F970"/>
    <hyperlink r:id="rId586" ref="F971"/>
    <hyperlink r:id="rId587" ref="F972"/>
    <hyperlink r:id="rId588" ref="F974"/>
    <hyperlink r:id="rId589" ref="F975"/>
    <hyperlink r:id="rId590" ref="F978"/>
    <hyperlink r:id="rId591" ref="F979"/>
    <hyperlink r:id="rId592" ref="F980"/>
    <hyperlink r:id="rId593" ref="F981"/>
    <hyperlink r:id="rId594" ref="F984"/>
    <hyperlink r:id="rId595" ref="D985"/>
    <hyperlink r:id="rId596" ref="F985"/>
    <hyperlink r:id="rId597" ref="D987"/>
    <hyperlink r:id="rId598" ref="F987"/>
    <hyperlink r:id="rId599" ref="F988"/>
    <hyperlink r:id="rId600" ref="F989"/>
    <hyperlink r:id="rId601" ref="F991"/>
    <hyperlink r:id="rId602" ref="D993"/>
    <hyperlink r:id="rId603" ref="F994"/>
    <hyperlink r:id="rId604" ref="D995"/>
    <hyperlink r:id="rId605" ref="D996"/>
    <hyperlink r:id="rId606" ref="F996"/>
    <hyperlink r:id="rId607" ref="F999"/>
    <hyperlink r:id="rId608" ref="D1001"/>
    <hyperlink r:id="rId609" ref="F1002"/>
    <hyperlink r:id="rId610" ref="D1003"/>
    <hyperlink r:id="rId611" ref="F1004"/>
    <hyperlink r:id="rId612" ref="F1005"/>
    <hyperlink r:id="rId613" ref="F1007"/>
    <hyperlink r:id="rId614" ref="F1012"/>
    <hyperlink r:id="rId615" ref="F1015"/>
    <hyperlink r:id="rId616" ref="D1016"/>
    <hyperlink r:id="rId617" ref="D1018"/>
    <hyperlink r:id="rId618" ref="F1018"/>
    <hyperlink r:id="rId619" ref="D1019"/>
    <hyperlink r:id="rId620" ref="F1021"/>
    <hyperlink r:id="rId621" ref="F1022"/>
    <hyperlink r:id="rId622" ref="D1023"/>
    <hyperlink r:id="rId623" ref="D1024"/>
    <hyperlink r:id="rId624" ref="F1025"/>
    <hyperlink r:id="rId625" ref="F1026"/>
    <hyperlink r:id="rId626" ref="F1027"/>
    <hyperlink r:id="rId627" ref="F1029"/>
    <hyperlink r:id="rId628" ref="F1030"/>
    <hyperlink r:id="rId629" ref="F1033"/>
    <hyperlink r:id="rId630" ref="D1035"/>
    <hyperlink r:id="rId631" ref="F1035"/>
    <hyperlink r:id="rId632" ref="D1037"/>
    <hyperlink r:id="rId633" ref="D1038"/>
    <hyperlink r:id="rId634" ref="F1038"/>
    <hyperlink r:id="rId635" ref="F1039"/>
    <hyperlink r:id="rId636" ref="F1041"/>
    <hyperlink r:id="rId637" ref="F1043"/>
    <hyperlink r:id="rId638" ref="F1044"/>
    <hyperlink r:id="rId639" ref="F1046"/>
    <hyperlink r:id="rId640" ref="F1047"/>
    <hyperlink r:id="rId641" ref="F1048"/>
    <hyperlink r:id="rId642" ref="F1049"/>
    <hyperlink r:id="rId643" ref="F1051"/>
    <hyperlink r:id="rId644" ref="D1052"/>
    <hyperlink r:id="rId645" ref="F1053"/>
    <hyperlink r:id="rId646" ref="F1055"/>
    <hyperlink r:id="rId647" ref="F1056"/>
    <hyperlink r:id="rId648" ref="D1058"/>
    <hyperlink r:id="rId649" ref="F1058"/>
    <hyperlink r:id="rId650" ref="F1062"/>
    <hyperlink r:id="rId651" ref="F1063"/>
    <hyperlink r:id="rId652" ref="D1065"/>
    <hyperlink r:id="rId653" ref="F1065"/>
    <hyperlink r:id="rId654" ref="F1066"/>
    <hyperlink r:id="rId655" ref="D1068"/>
    <hyperlink r:id="rId656" ref="D1070"/>
    <hyperlink r:id="rId657" ref="F1070"/>
    <hyperlink r:id="rId658" ref="F1072"/>
    <hyperlink r:id="rId659" ref="F1075"/>
    <hyperlink r:id="rId660" ref="F1077"/>
    <hyperlink r:id="rId661" ref="F1080"/>
    <hyperlink r:id="rId662" ref="D1081"/>
    <hyperlink r:id="rId663" ref="D1082"/>
    <hyperlink r:id="rId664" ref="D1085"/>
    <hyperlink r:id="rId665" ref="D1086"/>
    <hyperlink r:id="rId666" ref="F1087"/>
    <hyperlink r:id="rId667" ref="D1089"/>
    <hyperlink r:id="rId668" ref="F1089"/>
    <hyperlink r:id="rId669" ref="F1091"/>
    <hyperlink r:id="rId670" ref="F1096"/>
    <hyperlink r:id="rId671" ref="F1097"/>
    <hyperlink r:id="rId672" ref="F1098"/>
    <hyperlink r:id="rId673" ref="F1099"/>
    <hyperlink r:id="rId674" ref="D1101"/>
    <hyperlink r:id="rId675" ref="F1101"/>
    <hyperlink r:id="rId676" ref="D1102"/>
    <hyperlink r:id="rId677" ref="D1103"/>
    <hyperlink r:id="rId678" ref="F1104"/>
    <hyperlink r:id="rId679" ref="F1105"/>
    <hyperlink r:id="rId680" ref="D1111"/>
    <hyperlink r:id="rId681" ref="F1112"/>
    <hyperlink r:id="rId682" ref="D1113"/>
    <hyperlink r:id="rId683" ref="D1115"/>
    <hyperlink r:id="rId684" ref="F1116"/>
    <hyperlink r:id="rId685" ref="F1119"/>
    <hyperlink r:id="rId686" ref="F1122"/>
    <hyperlink r:id="rId687" ref="F1124"/>
    <hyperlink r:id="rId688" ref="D1125"/>
    <hyperlink r:id="rId689" ref="F1128"/>
    <hyperlink r:id="rId690" ref="D1131"/>
    <hyperlink r:id="rId691" ref="F1132"/>
    <hyperlink r:id="rId692" ref="F1133"/>
    <hyperlink r:id="rId693" ref="F1135"/>
    <hyperlink r:id="rId694" ref="F1136"/>
    <hyperlink r:id="rId695" ref="D1137"/>
    <hyperlink r:id="rId696" ref="D1138"/>
    <hyperlink r:id="rId697" ref="F1138"/>
    <hyperlink r:id="rId698" ref="F1140"/>
    <hyperlink r:id="rId699" ref="F1142"/>
    <hyperlink r:id="rId700" ref="F1143"/>
    <hyperlink r:id="rId701" ref="F1144"/>
    <hyperlink r:id="rId702" ref="D1145"/>
    <hyperlink r:id="rId703" ref="F1148"/>
    <hyperlink r:id="rId704" ref="F1152"/>
    <hyperlink r:id="rId705" ref="F1158"/>
    <hyperlink r:id="rId706" ref="D1162"/>
    <hyperlink r:id="rId707" ref="F1162"/>
    <hyperlink r:id="rId708" ref="F1163"/>
    <hyperlink r:id="rId709" ref="D1169"/>
    <hyperlink r:id="rId710" ref="F1170"/>
    <hyperlink r:id="rId711" ref="D1171"/>
    <hyperlink r:id="rId712" ref="F1174"/>
    <hyperlink r:id="rId713" ref="F1175"/>
    <hyperlink r:id="rId714" ref="D1177"/>
    <hyperlink r:id="rId715" ref="D1179"/>
    <hyperlink r:id="rId716" ref="F1179"/>
    <hyperlink r:id="rId717" ref="D1180"/>
    <hyperlink r:id="rId718" ref="F1180"/>
    <hyperlink r:id="rId719" ref="D1181"/>
    <hyperlink r:id="rId720" ref="D1183"/>
    <hyperlink r:id="rId721" ref="F1183"/>
    <hyperlink r:id="rId722" ref="F1186"/>
    <hyperlink r:id="rId723" ref="F1189"/>
    <hyperlink r:id="rId724" ref="F1191"/>
    <hyperlink r:id="rId725" ref="F1194"/>
    <hyperlink r:id="rId726" ref="F1195"/>
    <hyperlink r:id="rId727" ref="F1196"/>
    <hyperlink r:id="rId728" ref="D1197"/>
    <hyperlink r:id="rId729" ref="D1200"/>
    <hyperlink r:id="rId730" ref="F1203"/>
    <hyperlink r:id="rId731" ref="D1204"/>
    <hyperlink r:id="rId732" ref="F1213"/>
    <hyperlink r:id="rId733" ref="D1215"/>
    <hyperlink r:id="rId734" ref="F1221"/>
    <hyperlink r:id="rId735" ref="D1223"/>
    <hyperlink r:id="rId736" ref="F1224"/>
    <hyperlink r:id="rId737" ref="F1225"/>
    <hyperlink r:id="rId738" ref="F1226"/>
    <hyperlink r:id="rId739" ref="F1227"/>
    <hyperlink r:id="rId740" ref="F1230"/>
    <hyperlink r:id="rId741" ref="F1233"/>
    <hyperlink r:id="rId742" ref="F1234"/>
    <hyperlink r:id="rId743" ref="F1235"/>
    <hyperlink r:id="rId744" ref="F1237"/>
    <hyperlink r:id="rId745" ref="F1239"/>
    <hyperlink r:id="rId746" ref="F1241"/>
    <hyperlink r:id="rId747" ref="F1242"/>
    <hyperlink r:id="rId748" ref="D1243"/>
    <hyperlink r:id="rId749" ref="F1245"/>
    <hyperlink r:id="rId750" ref="F1246"/>
    <hyperlink r:id="rId751" ref="F1247"/>
    <hyperlink r:id="rId752" ref="F1248"/>
    <hyperlink r:id="rId753" ref="F1251"/>
    <hyperlink r:id="rId754" ref="F1252"/>
    <hyperlink r:id="rId755" ref="D1254"/>
    <hyperlink r:id="rId756" ref="F1254"/>
    <hyperlink r:id="rId757" ref="F1255"/>
    <hyperlink r:id="rId758" ref="F1256"/>
    <hyperlink r:id="rId759" ref="D1257"/>
    <hyperlink r:id="rId760" ref="F1260"/>
    <hyperlink r:id="rId761" ref="F1262"/>
    <hyperlink r:id="rId762" ref="D1263"/>
    <hyperlink r:id="rId763" ref="F1265"/>
    <hyperlink r:id="rId764" ref="F1268"/>
    <hyperlink r:id="rId765" ref="F1269"/>
    <hyperlink r:id="rId766" ref="D1270"/>
    <hyperlink r:id="rId767" ref="F1270"/>
    <hyperlink r:id="rId768" ref="F1272"/>
    <hyperlink r:id="rId769" ref="D1274"/>
    <hyperlink r:id="rId770" ref="F1274"/>
    <hyperlink r:id="rId771" ref="D1275"/>
    <hyperlink r:id="rId772" ref="F1276"/>
    <hyperlink r:id="rId773" ref="F1277"/>
    <hyperlink r:id="rId774" ref="F1278"/>
    <hyperlink r:id="rId775" ref="F1279"/>
    <hyperlink r:id="rId776" ref="F1281"/>
    <hyperlink r:id="rId777" ref="F1282"/>
    <hyperlink r:id="rId778" ref="F1286"/>
    <hyperlink r:id="rId779" ref="F1288"/>
    <hyperlink r:id="rId780" ref="F1290"/>
    <hyperlink r:id="rId781" ref="F1291"/>
    <hyperlink r:id="rId782" ref="F1293"/>
    <hyperlink r:id="rId783" ref="F1294"/>
    <hyperlink r:id="rId784" ref="D1295"/>
    <hyperlink r:id="rId785" ref="F1299"/>
    <hyperlink r:id="rId786" ref="D1300"/>
    <hyperlink r:id="rId787" ref="F1300"/>
    <hyperlink r:id="rId788" ref="F1302"/>
    <hyperlink r:id="rId789" ref="D1303"/>
    <hyperlink r:id="rId790" ref="F1305"/>
    <hyperlink r:id="rId791" ref="F1306"/>
    <hyperlink r:id="rId792" ref="F1308"/>
    <hyperlink r:id="rId793" ref="F1310"/>
    <hyperlink r:id="rId794" ref="F1311"/>
    <hyperlink r:id="rId795" ref="F1316"/>
    <hyperlink r:id="rId796" ref="F1319"/>
    <hyperlink r:id="rId797" ref="F1322"/>
    <hyperlink r:id="rId798" ref="F1324"/>
    <hyperlink r:id="rId799" ref="F1325"/>
    <hyperlink r:id="rId800" ref="F1327"/>
    <hyperlink r:id="rId801" ref="G1327"/>
    <hyperlink r:id="rId802" ref="D1328"/>
    <hyperlink r:id="rId803" ref="F1328"/>
    <hyperlink r:id="rId804" ref="F1329"/>
    <hyperlink r:id="rId805" ref="F1331"/>
    <hyperlink r:id="rId806" ref="F1332"/>
    <hyperlink r:id="rId807" ref="F1334"/>
    <hyperlink r:id="rId808" ref="D1335"/>
    <hyperlink r:id="rId809" ref="F1335"/>
    <hyperlink r:id="rId810" ref="D1336"/>
    <hyperlink r:id="rId811" ref="F1336"/>
    <hyperlink r:id="rId812" ref="F1337"/>
    <hyperlink r:id="rId813" ref="G1337"/>
    <hyperlink r:id="rId814" ref="D1340"/>
    <hyperlink r:id="rId815" ref="D1341"/>
    <hyperlink r:id="rId816" ref="F1342"/>
    <hyperlink r:id="rId817" ref="F1343"/>
    <hyperlink r:id="rId818" ref="F1346"/>
    <hyperlink r:id="rId819" ref="D1347"/>
    <hyperlink r:id="rId820" ref="F1347"/>
    <hyperlink r:id="rId821" ref="D1348"/>
    <hyperlink r:id="rId822" ref="F1348"/>
    <hyperlink r:id="rId823" ref="F1349"/>
    <hyperlink r:id="rId824" ref="F1352"/>
    <hyperlink r:id="rId825" ref="D1353"/>
    <hyperlink r:id="rId826" ref="F1356"/>
    <hyperlink r:id="rId827" ref="D1357"/>
    <hyperlink r:id="rId828" ref="F1358"/>
    <hyperlink r:id="rId829" ref="D1359"/>
    <hyperlink r:id="rId830" ref="F1359"/>
    <hyperlink r:id="rId831" ref="F1360"/>
    <hyperlink r:id="rId832" ref="F1361"/>
    <hyperlink r:id="rId833" ref="F1362"/>
    <hyperlink r:id="rId834" ref="F1363"/>
    <hyperlink r:id="rId835" ref="F1367"/>
    <hyperlink r:id="rId836" ref="F1368"/>
    <hyperlink r:id="rId837" ref="F1372"/>
    <hyperlink r:id="rId838" ref="F1381"/>
    <hyperlink r:id="rId839" ref="D1382"/>
    <hyperlink r:id="rId840" ref="F1382"/>
    <hyperlink r:id="rId841" ref="F1383"/>
    <hyperlink r:id="rId842" ref="F1385"/>
    <hyperlink r:id="rId843" ref="F1386"/>
    <hyperlink r:id="rId844" ref="D1388"/>
    <hyperlink r:id="rId845" ref="F1388"/>
    <hyperlink r:id="rId846" ref="F1389"/>
    <hyperlink r:id="rId847" ref="F1393"/>
    <hyperlink r:id="rId848" ref="D1395"/>
    <hyperlink r:id="rId849" ref="F1395"/>
    <hyperlink r:id="rId850" ref="F1396"/>
    <hyperlink r:id="rId851" ref="F1397"/>
    <hyperlink r:id="rId852" ref="F1399"/>
    <hyperlink r:id="rId853" ref="F1402"/>
    <hyperlink r:id="rId854" ref="F1404"/>
    <hyperlink r:id="rId855" ref="D1405"/>
    <hyperlink r:id="rId856" ref="F1412"/>
    <hyperlink r:id="rId857" ref="F1415"/>
    <hyperlink r:id="rId858" ref="F1416"/>
    <hyperlink r:id="rId859" ref="D1419"/>
    <hyperlink r:id="rId860" ref="F1419"/>
    <hyperlink r:id="rId861" ref="F1420"/>
    <hyperlink r:id="rId862" ref="F1421"/>
    <hyperlink r:id="rId863" ref="F1422"/>
    <hyperlink r:id="rId864" ref="F1423"/>
    <hyperlink r:id="rId865" ref="F1425"/>
    <hyperlink r:id="rId866" ref="D1426"/>
    <hyperlink r:id="rId867" ref="F1427"/>
    <hyperlink r:id="rId868" ref="D1428"/>
    <hyperlink r:id="rId869" ref="F1428"/>
    <hyperlink r:id="rId870" ref="D1429"/>
    <hyperlink r:id="rId871" ref="F1429"/>
    <hyperlink r:id="rId872" ref="F1430"/>
    <hyperlink r:id="rId873" ref="F1432"/>
    <hyperlink r:id="rId874" ref="D1433"/>
    <hyperlink r:id="rId875" ref="F1433"/>
    <hyperlink r:id="rId876" ref="F1436"/>
    <hyperlink r:id="rId877" ref="F1437"/>
    <hyperlink r:id="rId878" ref="D1442"/>
    <hyperlink r:id="rId879" ref="F1442"/>
    <hyperlink r:id="rId880" ref="D1443"/>
    <hyperlink r:id="rId881" ref="F1446"/>
    <hyperlink r:id="rId882" ref="F1448"/>
    <hyperlink r:id="rId883" ref="F1451"/>
    <hyperlink r:id="rId884" ref="F1453"/>
    <hyperlink r:id="rId885" ref="F1454"/>
    <hyperlink r:id="rId886" ref="D1458"/>
    <hyperlink r:id="rId887" ref="F1459"/>
    <hyperlink r:id="rId888" ref="F1462"/>
    <hyperlink r:id="rId889" ref="D1463"/>
    <hyperlink r:id="rId890" ref="F1463"/>
    <hyperlink r:id="rId891" ref="F1465"/>
    <hyperlink r:id="rId892" ref="D1466"/>
    <hyperlink r:id="rId893" ref="F1466"/>
    <hyperlink r:id="rId894" ref="F1467"/>
    <hyperlink r:id="rId895" ref="F1469"/>
    <hyperlink r:id="rId896" ref="F1470"/>
    <hyperlink r:id="rId897" ref="D1474"/>
    <hyperlink r:id="rId898" ref="F1474"/>
    <hyperlink r:id="rId899" ref="F1475"/>
    <hyperlink r:id="rId900" ref="F1478"/>
    <hyperlink r:id="rId901" ref="F1479"/>
    <hyperlink r:id="rId902" ref="D1480"/>
    <hyperlink r:id="rId903" ref="D1481"/>
    <hyperlink r:id="rId904" ref="D1482"/>
    <hyperlink r:id="rId905" ref="F1482"/>
    <hyperlink r:id="rId906" ref="F1484"/>
    <hyperlink r:id="rId907" ref="D1485"/>
    <hyperlink r:id="rId908" ref="F1485"/>
    <hyperlink r:id="rId909" ref="F1486"/>
    <hyperlink r:id="rId910" ref="F1487"/>
    <hyperlink r:id="rId911" ref="F1488"/>
    <hyperlink r:id="rId912" ref="D1490"/>
    <hyperlink r:id="rId913" ref="F1490"/>
    <hyperlink r:id="rId914" ref="F1491"/>
    <hyperlink r:id="rId915" ref="F1492"/>
    <hyperlink r:id="rId916" ref="D1494"/>
    <hyperlink r:id="rId917" ref="F1494"/>
    <hyperlink r:id="rId918" ref="F1495"/>
    <hyperlink r:id="rId919" ref="F1496"/>
    <hyperlink r:id="rId920" ref="F1499"/>
    <hyperlink r:id="rId921" ref="F1501"/>
    <hyperlink r:id="rId922" ref="F1502"/>
    <hyperlink r:id="rId923" ref="F1505"/>
    <hyperlink r:id="rId924" ref="D1506"/>
    <hyperlink r:id="rId925" ref="F1511"/>
    <hyperlink r:id="rId926" ref="F1512"/>
    <hyperlink r:id="rId927" ref="F1519"/>
    <hyperlink r:id="rId928" ref="D1522"/>
    <hyperlink r:id="rId929" ref="F1524"/>
    <hyperlink r:id="rId930" ref="D1528"/>
    <hyperlink r:id="rId931" ref="D1529"/>
    <hyperlink r:id="rId932" ref="F1529"/>
    <hyperlink r:id="rId933" ref="D1531"/>
    <hyperlink r:id="rId934" ref="F1531"/>
    <hyperlink r:id="rId935" ref="D1532"/>
    <hyperlink r:id="rId936" ref="D1538"/>
    <hyperlink r:id="rId937" ref="D1540"/>
    <hyperlink r:id="rId938" ref="D1541"/>
    <hyperlink r:id="rId939" ref="F1542"/>
    <hyperlink r:id="rId940" ref="D1544"/>
    <hyperlink r:id="rId941" ref="F1544"/>
    <hyperlink r:id="rId942" ref="D1545"/>
    <hyperlink r:id="rId943" ref="F1545"/>
    <hyperlink r:id="rId944" ref="F1546"/>
    <hyperlink r:id="rId945" ref="D1547"/>
    <hyperlink r:id="rId946" ref="D1548"/>
    <hyperlink r:id="rId947" ref="D1549"/>
    <hyperlink r:id="rId948" ref="D1550"/>
    <hyperlink r:id="rId949" ref="D1551"/>
    <hyperlink r:id="rId950" ref="F1551"/>
    <hyperlink r:id="rId951" ref="D1554"/>
    <hyperlink r:id="rId952" ref="F1555"/>
    <hyperlink r:id="rId953" ref="D1557"/>
    <hyperlink r:id="rId954" ref="F1557"/>
    <hyperlink r:id="rId955" ref="F1559"/>
    <hyperlink r:id="rId956" ref="F1560"/>
    <hyperlink r:id="rId957" ref="F1562"/>
    <hyperlink r:id="rId958" ref="D1564"/>
    <hyperlink r:id="rId959" ref="D1569"/>
    <hyperlink r:id="rId960" ref="F1571"/>
    <hyperlink r:id="rId961" ref="F1572"/>
    <hyperlink r:id="rId962" ref="F1578"/>
    <hyperlink r:id="rId963" ref="F1579"/>
    <hyperlink r:id="rId964" ref="F1580"/>
    <hyperlink r:id="rId965" ref="F1582"/>
    <hyperlink r:id="rId966" ref="F1583"/>
    <hyperlink r:id="rId967" ref="F1585"/>
    <hyperlink r:id="rId968" ref="F1586"/>
    <hyperlink r:id="rId969" ref="D1588"/>
    <hyperlink r:id="rId970" ref="F1589"/>
    <hyperlink r:id="rId971" ref="F1590"/>
    <hyperlink r:id="rId972" ref="F1591"/>
    <hyperlink r:id="rId973" ref="D1594"/>
    <hyperlink r:id="rId974" ref="F1594"/>
    <hyperlink r:id="rId975" ref="F1596"/>
    <hyperlink r:id="rId976" ref="F1600"/>
    <hyperlink r:id="rId977" ref="D1602"/>
    <hyperlink r:id="rId978" ref="D1605"/>
    <hyperlink r:id="rId979" ref="F1606"/>
    <hyperlink r:id="rId980" ref="F1607"/>
    <hyperlink r:id="rId981" ref="F1609"/>
    <hyperlink r:id="rId982" ref="D1610"/>
    <hyperlink r:id="rId983" ref="F1612"/>
    <hyperlink r:id="rId984" ref="F1613"/>
    <hyperlink r:id="rId985" ref="D1614"/>
    <hyperlink r:id="rId986" ref="D1615"/>
    <hyperlink r:id="rId987" ref="F1616"/>
    <hyperlink r:id="rId988" ref="D1618"/>
    <hyperlink r:id="rId989" ref="F1620"/>
    <hyperlink r:id="rId990" ref="F1621"/>
    <hyperlink r:id="rId991" ref="F1622"/>
    <hyperlink r:id="rId992" ref="F1623"/>
    <hyperlink r:id="rId993" ref="F1624"/>
    <hyperlink r:id="rId994" ref="F1625"/>
    <hyperlink r:id="rId995" ref="D1626"/>
    <hyperlink r:id="rId996" ref="F1628"/>
    <hyperlink r:id="rId997" ref="F1630"/>
    <hyperlink r:id="rId998" ref="F1631"/>
    <hyperlink r:id="rId999" ref="D1634"/>
    <hyperlink r:id="rId1000" ref="D1638"/>
    <hyperlink r:id="rId1001" ref="F1640"/>
    <hyperlink r:id="rId1002" ref="D1641"/>
    <hyperlink r:id="rId1003" ref="D1642"/>
    <hyperlink r:id="rId1004" ref="F1643"/>
    <hyperlink r:id="rId1005" ref="F1644"/>
    <hyperlink r:id="rId1006" ref="D1646"/>
    <hyperlink r:id="rId1007" ref="D1648"/>
    <hyperlink r:id="rId1008" ref="F1652"/>
    <hyperlink r:id="rId1009" ref="F1655"/>
    <hyperlink r:id="rId1010" ref="F1656"/>
    <hyperlink r:id="rId1011" ref="F1659"/>
    <hyperlink r:id="rId1012" ref="F1660"/>
    <hyperlink r:id="rId1013" ref="D1661"/>
    <hyperlink r:id="rId1014" ref="D1662"/>
    <hyperlink r:id="rId1015" ref="F1663"/>
    <hyperlink r:id="rId1016" ref="D1665"/>
    <hyperlink r:id="rId1017" ref="F1666"/>
    <hyperlink r:id="rId1018" ref="F1668"/>
    <hyperlink r:id="rId1019" ref="F1669"/>
    <hyperlink r:id="rId1020" ref="D1670"/>
    <hyperlink r:id="rId1021" ref="F1670"/>
    <hyperlink r:id="rId1022" ref="F1671"/>
    <hyperlink r:id="rId1023" ref="D1673"/>
    <hyperlink r:id="rId1024" ref="F1673"/>
    <hyperlink r:id="rId1025" ref="F1674"/>
    <hyperlink r:id="rId1026" ref="F1675"/>
    <hyperlink r:id="rId1027" ref="D1676"/>
    <hyperlink r:id="rId1028" ref="F1676"/>
    <hyperlink r:id="rId1029" ref="F1677"/>
    <hyperlink r:id="rId1030" ref="D1678"/>
    <hyperlink r:id="rId1031" ref="D1679"/>
    <hyperlink r:id="rId1032" ref="D1681"/>
    <hyperlink r:id="rId1033" ref="F1684"/>
    <hyperlink r:id="rId1034" ref="D1685"/>
    <hyperlink r:id="rId1035" ref="F1685"/>
    <hyperlink r:id="rId1036" ref="F1686"/>
    <hyperlink r:id="rId1037" ref="F1693"/>
    <hyperlink r:id="rId1038" ref="F1694"/>
    <hyperlink r:id="rId1039" ref="D1695"/>
    <hyperlink r:id="rId1040" ref="D1696"/>
    <hyperlink r:id="rId1041" ref="F1699"/>
    <hyperlink r:id="rId1042" ref="F1700"/>
    <hyperlink r:id="rId1043" ref="F1701"/>
    <hyperlink r:id="rId1044" ref="D1703"/>
    <hyperlink r:id="rId1045" ref="F1703"/>
    <hyperlink r:id="rId1046" ref="D1704"/>
    <hyperlink r:id="rId1047" ref="F1706"/>
    <hyperlink r:id="rId1048" ref="F1707"/>
    <hyperlink r:id="rId1049" ref="D1710"/>
    <hyperlink r:id="rId1050" ref="F1710"/>
    <hyperlink r:id="rId1051" ref="F1711"/>
    <hyperlink r:id="rId1052" ref="D1712"/>
    <hyperlink r:id="rId1053" ref="F1712"/>
    <hyperlink r:id="rId1054" ref="F1713"/>
    <hyperlink r:id="rId1055" ref="F1714"/>
    <hyperlink r:id="rId1056" ref="F1716"/>
    <hyperlink r:id="rId1057" ref="D1717"/>
    <hyperlink r:id="rId1058" ref="F1717"/>
    <hyperlink r:id="rId1059" ref="D1718"/>
    <hyperlink r:id="rId1060" ref="D1719"/>
    <hyperlink r:id="rId1061" ref="F1719"/>
    <hyperlink r:id="rId1062" ref="D1720"/>
    <hyperlink r:id="rId1063" ref="D1723"/>
    <hyperlink r:id="rId1064" ref="F1724"/>
    <hyperlink r:id="rId1065" ref="F1725"/>
    <hyperlink r:id="rId1066" ref="D1726"/>
    <hyperlink r:id="rId1067" ref="F1728"/>
    <hyperlink r:id="rId1068" ref="D1729"/>
    <hyperlink r:id="rId1069" ref="F1732"/>
    <hyperlink r:id="rId1070" ref="F1734"/>
    <hyperlink r:id="rId1071" ref="D1735"/>
    <hyperlink r:id="rId1072" ref="D1737"/>
    <hyperlink r:id="rId1073" ref="F1740"/>
    <hyperlink r:id="rId1074" ref="F1741"/>
    <hyperlink r:id="rId1075" ref="F1742"/>
    <hyperlink r:id="rId1076" ref="D1743"/>
    <hyperlink r:id="rId1077" ref="D1744"/>
    <hyperlink r:id="rId1078" ref="F1744"/>
    <hyperlink r:id="rId1079" ref="F1745"/>
    <hyperlink r:id="rId1080" ref="F1746"/>
    <hyperlink r:id="rId1081" ref="D1751"/>
    <hyperlink r:id="rId1082" ref="F1753"/>
    <hyperlink r:id="rId1083" ref="D1754"/>
    <hyperlink r:id="rId1084" ref="F1754"/>
    <hyperlink r:id="rId1085" ref="F1757"/>
    <hyperlink r:id="rId1086" ref="D1758"/>
    <hyperlink r:id="rId1087" ref="D1759"/>
    <hyperlink r:id="rId1088" ref="F1760"/>
    <hyperlink r:id="rId1089" ref="F1761"/>
    <hyperlink r:id="rId1090" ref="F1763"/>
    <hyperlink r:id="rId1091" ref="D1764"/>
    <hyperlink r:id="rId1092" ref="F1764"/>
    <hyperlink r:id="rId1093" ref="D1765"/>
    <hyperlink r:id="rId1094" ref="D1768"/>
    <hyperlink r:id="rId1095" ref="F1768"/>
    <hyperlink r:id="rId1096" ref="F1769"/>
    <hyperlink r:id="rId1097" ref="D1770"/>
    <hyperlink r:id="rId1098" ref="D1772"/>
    <hyperlink r:id="rId1099" ref="D1776"/>
    <hyperlink r:id="rId1100" ref="F1777"/>
    <hyperlink r:id="rId1101" ref="F1778"/>
    <hyperlink r:id="rId1102" ref="D1781"/>
    <hyperlink r:id="rId1103" ref="D1782"/>
    <hyperlink r:id="rId1104" ref="D1783"/>
    <hyperlink r:id="rId1105" ref="D1787"/>
    <hyperlink r:id="rId1106" ref="F1790"/>
    <hyperlink r:id="rId1107" ref="F1791"/>
    <hyperlink r:id="rId1108" ref="D1793"/>
    <hyperlink r:id="rId1109" ref="F1793"/>
    <hyperlink r:id="rId1110" ref="F1795"/>
    <hyperlink r:id="rId1111" ref="F1796"/>
    <hyperlink r:id="rId1112" ref="F1798"/>
    <hyperlink r:id="rId1113" ref="D1799"/>
    <hyperlink r:id="rId1114" ref="F1802"/>
    <hyperlink r:id="rId1115" ref="F1803"/>
    <hyperlink r:id="rId1116" ref="F1807"/>
    <hyperlink r:id="rId1117" ref="F1809"/>
    <hyperlink r:id="rId1118" ref="F1812"/>
    <hyperlink r:id="rId1119" ref="D1814"/>
    <hyperlink r:id="rId1120" ref="F1814"/>
    <hyperlink r:id="rId1121" ref="D1816"/>
    <hyperlink r:id="rId1122" ref="F1816"/>
    <hyperlink r:id="rId1123" ref="D1817"/>
    <hyperlink r:id="rId1124" ref="F1818"/>
    <hyperlink r:id="rId1125" ref="D1821"/>
    <hyperlink r:id="rId1126" ref="F1822"/>
    <hyperlink r:id="rId1127" ref="D1824"/>
    <hyperlink r:id="rId1128" ref="F1824"/>
    <hyperlink r:id="rId1129" ref="D1825"/>
    <hyperlink r:id="rId1130" ref="F1828"/>
    <hyperlink r:id="rId1131" ref="F1830"/>
    <hyperlink r:id="rId1132" ref="D1831"/>
    <hyperlink r:id="rId1133" ref="F1831"/>
    <hyperlink r:id="rId1134" ref="F1832"/>
    <hyperlink r:id="rId1135" ref="D1833"/>
    <hyperlink r:id="rId1136" ref="F1834"/>
    <hyperlink r:id="rId1137" ref="D1837"/>
    <hyperlink r:id="rId1138" ref="D1840"/>
    <hyperlink r:id="rId1139" ref="F1840"/>
    <hyperlink r:id="rId1140" ref="D1841"/>
    <hyperlink r:id="rId1141" ref="F1845"/>
    <hyperlink r:id="rId1142" ref="D1846"/>
    <hyperlink r:id="rId1143" ref="D1847"/>
    <hyperlink r:id="rId1144" ref="D1849"/>
    <hyperlink r:id="rId1145" ref="F1849"/>
    <hyperlink r:id="rId1146" ref="D1850"/>
    <hyperlink r:id="rId1147" ref="F1852"/>
    <hyperlink r:id="rId1148" ref="F1853"/>
    <hyperlink r:id="rId1149" ref="D1854"/>
    <hyperlink r:id="rId1150" ref="D1857"/>
    <hyperlink r:id="rId1151" ref="F1859"/>
    <hyperlink r:id="rId1152" ref="D1860"/>
    <hyperlink r:id="rId1153" ref="D1861"/>
    <hyperlink r:id="rId1154" ref="F1862"/>
    <hyperlink r:id="rId1155" ref="D1865"/>
    <hyperlink r:id="rId1156" ref="F1865"/>
    <hyperlink r:id="rId1157" ref="F1868"/>
    <hyperlink r:id="rId1158" ref="E1873"/>
    <hyperlink r:id="rId1159" ref="F1874"/>
    <hyperlink r:id="rId1160" ref="F1875"/>
    <hyperlink r:id="rId1161" ref="F1876"/>
    <hyperlink r:id="rId1162" ref="F1880"/>
    <hyperlink r:id="rId1163" ref="D1883"/>
    <hyperlink r:id="rId1164" ref="F1885"/>
    <hyperlink r:id="rId1165" ref="F1886"/>
    <hyperlink r:id="rId1166" ref="F1887"/>
    <hyperlink r:id="rId1167" ref="F1889"/>
    <hyperlink r:id="rId1168" ref="F1891"/>
    <hyperlink r:id="rId1169" ref="D1894"/>
    <hyperlink r:id="rId1170" ref="F1894"/>
    <hyperlink r:id="rId1171" ref="F1896"/>
    <hyperlink r:id="rId1172" ref="D1897"/>
    <hyperlink r:id="rId1173" ref="F1897"/>
    <hyperlink r:id="rId1174" ref="F1898"/>
    <hyperlink r:id="rId1175" ref="F1899"/>
    <hyperlink r:id="rId1176" ref="F1903"/>
    <hyperlink r:id="rId1177" ref="F1905"/>
    <hyperlink r:id="rId1178" ref="D1906"/>
    <hyperlink r:id="rId1179" ref="D1908"/>
    <hyperlink r:id="rId1180" ref="D1909"/>
    <hyperlink r:id="rId1181" ref="F1911"/>
    <hyperlink r:id="rId1182" ref="D1913"/>
    <hyperlink r:id="rId1183" ref="F1913"/>
    <hyperlink r:id="rId1184" ref="F1915"/>
    <hyperlink r:id="rId1185" ref="D1916"/>
    <hyperlink r:id="rId1186" ref="F1916"/>
    <hyperlink r:id="rId1187" ref="D1917"/>
    <hyperlink r:id="rId1188" ref="F1917"/>
    <hyperlink r:id="rId1189" ref="D1918"/>
    <hyperlink r:id="rId1190" ref="F1920"/>
    <hyperlink r:id="rId1191" ref="D1924"/>
    <hyperlink r:id="rId1192" ref="F1926"/>
    <hyperlink r:id="rId1193" ref="F1931"/>
    <hyperlink r:id="rId1194" ref="F1932"/>
    <hyperlink r:id="rId1195" ref="F1934"/>
    <hyperlink r:id="rId1196" ref="D1936"/>
    <hyperlink r:id="rId1197" ref="F1939"/>
    <hyperlink r:id="rId1198" ref="F1940"/>
    <hyperlink r:id="rId1199" ref="F1941"/>
    <hyperlink r:id="rId1200" ref="F1942"/>
    <hyperlink r:id="rId1201" ref="D1945"/>
    <hyperlink r:id="rId1202" ref="D1946"/>
    <hyperlink r:id="rId1203" ref="D1948"/>
    <hyperlink r:id="rId1204" ref="D1949"/>
    <hyperlink r:id="rId1205" ref="F1950"/>
    <hyperlink r:id="rId1206" ref="F1954"/>
    <hyperlink r:id="rId1207" ref="D1955"/>
    <hyperlink r:id="rId1208" ref="F1955"/>
    <hyperlink r:id="rId1209" ref="D1956"/>
    <hyperlink r:id="rId1210" ref="D1960"/>
    <hyperlink r:id="rId1211" ref="D1961"/>
    <hyperlink r:id="rId1212" ref="D1962"/>
    <hyperlink r:id="rId1213" ref="F1964"/>
    <hyperlink r:id="rId1214" ref="D1966"/>
    <hyperlink r:id="rId1215" ref="D1969"/>
    <hyperlink r:id="rId1216" ref="F1969"/>
    <hyperlink r:id="rId1217" ref="F1971"/>
    <hyperlink r:id="rId1218" ref="F1973"/>
    <hyperlink r:id="rId1219" ref="F1975"/>
    <hyperlink r:id="rId1220" ref="D1976"/>
    <hyperlink r:id="rId1221" ref="F1980"/>
    <hyperlink r:id="rId1222" ref="D1982"/>
    <hyperlink r:id="rId1223" ref="F1983"/>
    <hyperlink r:id="rId1224" ref="F1984"/>
    <hyperlink r:id="rId1225" ref="F1985"/>
    <hyperlink r:id="rId1226" ref="F1988"/>
    <hyperlink r:id="rId1227" ref="F1990"/>
    <hyperlink r:id="rId1228" ref="D1991"/>
    <hyperlink r:id="rId1229" ref="F1994"/>
    <hyperlink r:id="rId1230" ref="D1997"/>
    <hyperlink r:id="rId1231" ref="D1998"/>
    <hyperlink r:id="rId1232" ref="D2000"/>
    <hyperlink r:id="rId1233" ref="F2005"/>
    <hyperlink r:id="rId1234" ref="F2006"/>
    <hyperlink r:id="rId1235" ref="D2007"/>
    <hyperlink r:id="rId1236" ref="D2011"/>
    <hyperlink r:id="rId1237" ref="F2012"/>
    <hyperlink r:id="rId1238" ref="F2013"/>
    <hyperlink r:id="rId1239" ref="F2014"/>
    <hyperlink r:id="rId1240" ref="F2015"/>
    <hyperlink r:id="rId1241" ref="G2017"/>
    <hyperlink r:id="rId1242" ref="D2018"/>
    <hyperlink r:id="rId1243" ref="F2018"/>
    <hyperlink r:id="rId1244" ref="F2019"/>
    <hyperlink r:id="rId1245" ref="D2020"/>
    <hyperlink r:id="rId1246" ref="D2021"/>
    <hyperlink r:id="rId1247" ref="D2022"/>
    <hyperlink r:id="rId1248" ref="D2023"/>
    <hyperlink r:id="rId1249" ref="F2023"/>
    <hyperlink r:id="rId1250" ref="D2025"/>
    <hyperlink r:id="rId1251" ref="F2026"/>
    <hyperlink r:id="rId1252" ref="F2028"/>
    <hyperlink r:id="rId1253" ref="F2029"/>
    <hyperlink r:id="rId1254" ref="F2030"/>
    <hyperlink r:id="rId1255" ref="F2032"/>
    <hyperlink r:id="rId1256" ref="F2033"/>
    <hyperlink r:id="rId1257" ref="F2035"/>
    <hyperlink r:id="rId1258" ref="D2038"/>
    <hyperlink r:id="rId1259" ref="F2038"/>
    <hyperlink r:id="rId1260" ref="D2040"/>
    <hyperlink r:id="rId1261" ref="F2040"/>
    <hyperlink r:id="rId1262" ref="F2042"/>
    <hyperlink r:id="rId1263" ref="D2043"/>
    <hyperlink r:id="rId1264" ref="F2046"/>
    <hyperlink r:id="rId1265" ref="D2047"/>
    <hyperlink r:id="rId1266" ref="D2049"/>
    <hyperlink r:id="rId1267" ref="F2049"/>
    <hyperlink r:id="rId1268" ref="F2050"/>
    <hyperlink r:id="rId1269" ref="G2050"/>
    <hyperlink r:id="rId1270" ref="F2051"/>
    <hyperlink r:id="rId1271" ref="D2052"/>
    <hyperlink r:id="rId1272" ref="F2052"/>
    <hyperlink r:id="rId1273" ref="D2053"/>
    <hyperlink r:id="rId1274" ref="F2054"/>
    <hyperlink r:id="rId1275" ref="F2056"/>
    <hyperlink r:id="rId1276" ref="F2059"/>
    <hyperlink r:id="rId1277" ref="F2061"/>
    <hyperlink r:id="rId1278" ref="D2062"/>
    <hyperlink r:id="rId1279" ref="D2064"/>
    <hyperlink r:id="rId1280" ref="D2065"/>
    <hyperlink r:id="rId1281" ref="F2065"/>
    <hyperlink r:id="rId1282" ref="D2066"/>
    <hyperlink r:id="rId1283" ref="F2066"/>
    <hyperlink r:id="rId1284" ref="D2067"/>
    <hyperlink r:id="rId1285" ref="F2069"/>
    <hyperlink r:id="rId1286" ref="F2071"/>
    <hyperlink r:id="rId1287" ref="F2077"/>
    <hyperlink r:id="rId1288" ref="D2078"/>
    <hyperlink r:id="rId1289" ref="F2078"/>
    <hyperlink r:id="rId1290" ref="F2081"/>
    <hyperlink r:id="rId1291" ref="D2085"/>
    <hyperlink r:id="rId1292" ref="F2089"/>
    <hyperlink r:id="rId1293" ref="F2090"/>
    <hyperlink r:id="rId1294" ref="D2093"/>
    <hyperlink r:id="rId1295" ref="F2094"/>
    <hyperlink r:id="rId1296" ref="F2098"/>
    <hyperlink r:id="rId1297" ref="D2102"/>
    <hyperlink r:id="rId1298" ref="F2102"/>
    <hyperlink r:id="rId1299" ref="D2103"/>
    <hyperlink r:id="rId1300" ref="D2104"/>
    <hyperlink r:id="rId1301" ref="D2106"/>
    <hyperlink r:id="rId1302" ref="F2106"/>
    <hyperlink r:id="rId1303" ref="D2108"/>
    <hyperlink r:id="rId1304" ref="F2110"/>
    <hyperlink r:id="rId1305" ref="F2113"/>
    <hyperlink r:id="rId1306" ref="F2115"/>
    <hyperlink r:id="rId1307" ref="D2121"/>
    <hyperlink r:id="rId1308" ref="F2122"/>
    <hyperlink r:id="rId1309" ref="D2125"/>
    <hyperlink r:id="rId1310" ref="F2126"/>
    <hyperlink r:id="rId1311" ref="D2128"/>
    <hyperlink r:id="rId1312" ref="F2128"/>
    <hyperlink r:id="rId1313" ref="F2132"/>
    <hyperlink r:id="rId1314" ref="F2133"/>
    <hyperlink r:id="rId1315" ref="D2136"/>
    <hyperlink r:id="rId1316" ref="D2142"/>
    <hyperlink r:id="rId1317" ref="F2142"/>
    <hyperlink r:id="rId1318" ref="F2143"/>
    <hyperlink r:id="rId1319" ref="F2146"/>
    <hyperlink r:id="rId1320" ref="F2149"/>
    <hyperlink r:id="rId1321" ref="D2150"/>
    <hyperlink r:id="rId1322" ref="F2150"/>
    <hyperlink r:id="rId1323" ref="D2155"/>
    <hyperlink r:id="rId1324" ref="F2155"/>
    <hyperlink r:id="rId1325" ref="F2156"/>
    <hyperlink r:id="rId1326" ref="F2158"/>
    <hyperlink r:id="rId1327" ref="F2161"/>
    <hyperlink r:id="rId1328" ref="D2162"/>
    <hyperlink r:id="rId1329" ref="F2162"/>
    <hyperlink r:id="rId1330" ref="F2164"/>
    <hyperlink r:id="rId1331" ref="F2165"/>
    <hyperlink r:id="rId1332" ref="D2166"/>
    <hyperlink r:id="rId1333" ref="F2166"/>
    <hyperlink r:id="rId1334" ref="F2167"/>
    <hyperlink r:id="rId1335" ref="D2170"/>
    <hyperlink r:id="rId1336" ref="D2172"/>
    <hyperlink r:id="rId1337" ref="D2173"/>
    <hyperlink r:id="rId1338" ref="F2173"/>
    <hyperlink r:id="rId1339" ref="F2174"/>
    <hyperlink r:id="rId1340" ref="D2177"/>
    <hyperlink r:id="rId1341" ref="D2181"/>
    <hyperlink r:id="rId1342" ref="D2183"/>
    <hyperlink r:id="rId1343" ref="F2183"/>
    <hyperlink r:id="rId1344" ref="F2189"/>
    <hyperlink r:id="rId1345" ref="D2191"/>
    <hyperlink r:id="rId1346" ref="D2194"/>
    <hyperlink r:id="rId1347" ref="F2196"/>
    <hyperlink r:id="rId1348" ref="D2198"/>
    <hyperlink r:id="rId1349" ref="F2203"/>
    <hyperlink r:id="rId1350" ref="D2205"/>
    <hyperlink r:id="rId1351" ref="F2207"/>
    <hyperlink r:id="rId1352" ref="F2209"/>
    <hyperlink r:id="rId1353" ref="D2214"/>
    <hyperlink r:id="rId1354" ref="F2214"/>
    <hyperlink r:id="rId1355" ref="D2215"/>
    <hyperlink r:id="rId1356" ref="F2219"/>
    <hyperlink r:id="rId1357" ref="D2221"/>
    <hyperlink r:id="rId1358" ref="F2221"/>
    <hyperlink r:id="rId1359" ref="F2222"/>
    <hyperlink r:id="rId1360" ref="D2223"/>
    <hyperlink r:id="rId1361" ref="F2223"/>
    <hyperlink r:id="rId1362" ref="D2224"/>
    <hyperlink r:id="rId1363" ref="D2226"/>
    <hyperlink r:id="rId1364" ref="F2228"/>
    <hyperlink r:id="rId1365" ref="D2229"/>
    <hyperlink r:id="rId1366" ref="F2229"/>
    <hyperlink r:id="rId1367" ref="F2230"/>
    <hyperlink r:id="rId1368" ref="D2232"/>
    <hyperlink r:id="rId1369" ref="F2232"/>
    <hyperlink r:id="rId1370" ref="D2233"/>
    <hyperlink r:id="rId1371" ref="D2236"/>
    <hyperlink r:id="rId1372" ref="F2240"/>
    <hyperlink r:id="rId1373" ref="F2241"/>
    <hyperlink r:id="rId1374" ref="D2242"/>
    <hyperlink r:id="rId1375" ref="F2245"/>
    <hyperlink r:id="rId1376" ref="D2248"/>
    <hyperlink r:id="rId1377" ref="F2249"/>
    <hyperlink r:id="rId1378" ref="F2251"/>
    <hyperlink r:id="rId1379" ref="F2253"/>
    <hyperlink r:id="rId1380" location="/video/65ed20da-64c7-48ee-bb5e-2e53740d4abe" ref="F2254"/>
    <hyperlink r:id="rId1381" ref="F2256"/>
    <hyperlink r:id="rId1382" ref="F2258"/>
    <hyperlink r:id="rId1383" ref="F2259"/>
    <hyperlink r:id="rId1384" ref="F2264"/>
    <hyperlink r:id="rId1385" ref="D2266"/>
    <hyperlink r:id="rId1386" ref="F2266"/>
    <hyperlink r:id="rId1387" ref="F2268"/>
    <hyperlink r:id="rId1388" ref="F2269"/>
    <hyperlink r:id="rId1389" ref="F2270"/>
    <hyperlink r:id="rId1390" ref="D2272"/>
    <hyperlink r:id="rId1391" ref="F2273"/>
    <hyperlink r:id="rId1392" ref="F2274"/>
    <hyperlink r:id="rId1393" ref="D2275"/>
    <hyperlink r:id="rId1394" ref="F2278"/>
    <hyperlink r:id="rId1395" ref="F2279"/>
    <hyperlink r:id="rId1396" ref="F2280"/>
    <hyperlink r:id="rId1397" ref="F2281"/>
    <hyperlink r:id="rId1398" ref="F2282"/>
    <hyperlink r:id="rId1399" ref="D2283"/>
    <hyperlink r:id="rId1400" ref="F2283"/>
    <hyperlink r:id="rId1401" ref="F2284"/>
    <hyperlink r:id="rId1402" ref="D2285"/>
    <hyperlink r:id="rId1403" ref="F2292"/>
    <hyperlink r:id="rId1404" ref="D2294"/>
    <hyperlink r:id="rId1405" ref="F2295"/>
    <hyperlink r:id="rId1406" ref="D2296"/>
    <hyperlink r:id="rId1407" ref="F2298"/>
    <hyperlink r:id="rId1408" ref="F2299"/>
    <hyperlink r:id="rId1409" ref="D2302"/>
    <hyperlink r:id="rId1410" ref="F2305"/>
    <hyperlink r:id="rId1411" ref="D2308"/>
    <hyperlink r:id="rId1412" ref="F2309"/>
    <hyperlink r:id="rId1413" ref="F2310"/>
    <hyperlink r:id="rId1414" ref="F2311"/>
    <hyperlink r:id="rId1415" ref="D2312"/>
    <hyperlink r:id="rId1416" ref="F2312"/>
    <hyperlink r:id="rId1417" ref="F2315"/>
    <hyperlink r:id="rId1418" ref="F2318"/>
    <hyperlink r:id="rId1419" ref="F2321"/>
    <hyperlink r:id="rId1420" ref="F2324"/>
    <hyperlink r:id="rId1421" ref="D2326"/>
    <hyperlink r:id="rId1422" ref="D2328"/>
    <hyperlink r:id="rId1423" ref="F2329"/>
    <hyperlink r:id="rId1424" ref="D2332"/>
    <hyperlink r:id="rId1425" ref="F2334"/>
    <hyperlink r:id="rId1426" ref="D2335"/>
    <hyperlink r:id="rId1427" ref="F2335"/>
    <hyperlink r:id="rId1428" ref="F2337"/>
    <hyperlink r:id="rId1429" ref="F2338"/>
    <hyperlink r:id="rId1430" ref="F2339"/>
    <hyperlink r:id="rId1431" ref="F2340"/>
    <hyperlink r:id="rId1432" ref="F2341"/>
    <hyperlink r:id="rId1433" ref="D2342"/>
    <hyperlink r:id="rId1434" ref="F2342"/>
    <hyperlink r:id="rId1435" ref="F2346"/>
    <hyperlink r:id="rId1436" ref="F2349"/>
    <hyperlink r:id="rId1437" ref="D2352"/>
    <hyperlink r:id="rId1438" ref="F2353"/>
    <hyperlink r:id="rId1439" ref="F2354"/>
    <hyperlink r:id="rId1440" ref="F2356"/>
    <hyperlink r:id="rId1441" ref="D2358"/>
    <hyperlink r:id="rId1442" ref="F2360"/>
    <hyperlink r:id="rId1443" ref="F2361"/>
    <hyperlink r:id="rId1444" ref="D2362"/>
    <hyperlink r:id="rId1445" ref="F2363"/>
    <hyperlink r:id="rId1446" ref="D2364"/>
    <hyperlink r:id="rId1447" ref="D2365"/>
    <hyperlink r:id="rId1448" ref="F2365"/>
    <hyperlink r:id="rId1449" ref="D2373"/>
    <hyperlink r:id="rId1450" ref="F2373"/>
    <hyperlink r:id="rId1451" ref="D2374"/>
    <hyperlink r:id="rId1452" ref="D2378"/>
    <hyperlink r:id="rId1453" ref="F2378"/>
    <hyperlink r:id="rId1454" ref="D2379"/>
    <hyperlink r:id="rId1455" ref="F2382"/>
    <hyperlink r:id="rId1456" ref="F2383"/>
    <hyperlink r:id="rId1457" ref="D2385"/>
    <hyperlink r:id="rId1458" ref="F2385"/>
    <hyperlink r:id="rId1459" ref="F2390"/>
    <hyperlink r:id="rId1460" ref="F2391"/>
    <hyperlink r:id="rId1461" ref="D2394"/>
    <hyperlink r:id="rId1462" ref="F2396"/>
    <hyperlink r:id="rId1463" ref="F2397"/>
    <hyperlink r:id="rId1464" ref="D2400"/>
    <hyperlink r:id="rId1465" ref="F2400"/>
    <hyperlink r:id="rId1466" ref="F2403"/>
    <hyperlink r:id="rId1467" ref="D2404"/>
    <hyperlink r:id="rId1468" ref="F2404"/>
    <hyperlink r:id="rId1469" ref="F2406"/>
    <hyperlink r:id="rId1470" ref="D2408"/>
    <hyperlink r:id="rId1471" ref="D2409"/>
    <hyperlink r:id="rId1472" ref="F2409"/>
    <hyperlink r:id="rId1473" ref="F2414"/>
    <hyperlink r:id="rId1474" ref="D2415"/>
    <hyperlink r:id="rId1475" ref="F2422"/>
    <hyperlink r:id="rId1476" ref="D2423"/>
    <hyperlink r:id="rId1477" ref="F2423"/>
    <hyperlink r:id="rId1478" ref="F2430"/>
    <hyperlink r:id="rId1479" ref="F2431"/>
    <hyperlink r:id="rId1480" ref="D2432"/>
    <hyperlink r:id="rId1481" ref="F2435"/>
    <hyperlink r:id="rId1482" ref="F2436"/>
    <hyperlink r:id="rId1483" ref="D2437"/>
    <hyperlink r:id="rId1484" ref="D2443"/>
    <hyperlink r:id="rId1485" ref="F2443"/>
    <hyperlink r:id="rId1486" ref="D2445"/>
    <hyperlink r:id="rId1487" ref="D2446"/>
    <hyperlink r:id="rId1488" ref="F2447"/>
    <hyperlink r:id="rId1489" ref="F2448"/>
    <hyperlink r:id="rId1490" ref="F2449"/>
    <hyperlink r:id="rId1491" ref="F2452"/>
    <hyperlink r:id="rId1492" ref="F2454"/>
    <hyperlink r:id="rId1493" ref="G2454"/>
    <hyperlink r:id="rId1494" ref="D2455"/>
    <hyperlink r:id="rId1495" ref="F2455"/>
    <hyperlink r:id="rId1496" ref="D2459"/>
    <hyperlink r:id="rId1497" ref="E2459"/>
  </hyperlinks>
  <drawing r:id="rId14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5" max="5" width="48.38"/>
    <col customWidth="1" min="6" max="8" width="24.75"/>
    <col customWidth="1" min="11" max="11" width="45.0"/>
  </cols>
  <sheetData>
    <row r="1">
      <c r="A1" s="1" t="s">
        <v>0</v>
      </c>
      <c r="B1" s="1" t="s">
        <v>1</v>
      </c>
      <c r="C1" s="1" t="s">
        <v>2</v>
      </c>
      <c r="D1" s="1" t="s">
        <v>3</v>
      </c>
      <c r="E1" s="1" t="s">
        <v>12</v>
      </c>
      <c r="F1" s="1" t="str">
        <f>"Interested in AI automation services for the company
(" &amp; COUNTIF(F2:F656, TRUE) &amp; ")"</f>
        <v>Interested in AI automation services for the company
(655)</v>
      </c>
      <c r="G1" s="1" t="str">
        <f>"Interested in educating their team on using AI in their job
(" &amp; COUNTIF(G2:G656, TRUE) &amp; ")"</f>
        <v>Interested in educating their team on using AI in their job
(370)</v>
      </c>
      <c r="H1" s="1" t="str">
        <f>"Interested in taking an AI automation course themselves
(" &amp; COUNTIF(H2:H656, TRUE) &amp; ")"</f>
        <v>Interested in taking an AI automation course themselves
(354)</v>
      </c>
      <c r="I1" s="1" t="s">
        <v>4</v>
      </c>
      <c r="J1" s="1" t="s">
        <v>5</v>
      </c>
      <c r="K1" s="1" t="s">
        <v>6</v>
      </c>
    </row>
    <row r="2">
      <c r="A2" s="37" t="s">
        <v>5515</v>
      </c>
      <c r="B2" s="29"/>
      <c r="C2" s="37" t="s">
        <v>5516</v>
      </c>
      <c r="D2" s="29"/>
      <c r="E2" s="87" t="s">
        <v>5519</v>
      </c>
      <c r="F2" s="63" t="b">
        <v>1</v>
      </c>
      <c r="G2" s="63" t="b">
        <v>1</v>
      </c>
      <c r="H2" s="63" t="b">
        <v>1</v>
      </c>
      <c r="I2" s="88">
        <v>2.0</v>
      </c>
      <c r="J2" s="58" t="s">
        <v>5517</v>
      </c>
      <c r="K2" s="87" t="s">
        <v>5518</v>
      </c>
    </row>
    <row r="3">
      <c r="A3" s="37" t="s">
        <v>10886</v>
      </c>
      <c r="B3" s="29"/>
      <c r="C3" s="37" t="s">
        <v>10887</v>
      </c>
      <c r="D3" s="29"/>
      <c r="E3" s="87" t="s">
        <v>216</v>
      </c>
      <c r="F3" s="63" t="b">
        <v>1</v>
      </c>
      <c r="G3" s="63" t="b">
        <v>1</v>
      </c>
      <c r="H3" s="63" t="b">
        <v>1</v>
      </c>
      <c r="I3" s="88">
        <v>15.0</v>
      </c>
      <c r="J3" s="29"/>
      <c r="K3" s="87" t="s">
        <v>10888</v>
      </c>
    </row>
    <row r="4">
      <c r="A4" s="37" t="s">
        <v>3424</v>
      </c>
      <c r="B4" s="29"/>
      <c r="C4" s="37" t="s">
        <v>3425</v>
      </c>
      <c r="D4" s="29"/>
      <c r="E4" s="87" t="s">
        <v>444</v>
      </c>
      <c r="F4" s="63" t="b">
        <v>1</v>
      </c>
      <c r="G4" s="27" t="b">
        <v>0</v>
      </c>
      <c r="H4" s="63" t="b">
        <v>1</v>
      </c>
      <c r="I4" s="88">
        <v>3.0</v>
      </c>
      <c r="J4" s="58" t="s">
        <v>3426</v>
      </c>
      <c r="K4" s="87" t="s">
        <v>3427</v>
      </c>
    </row>
    <row r="5">
      <c r="A5" s="37" t="s">
        <v>5040</v>
      </c>
      <c r="B5" s="37" t="s">
        <v>5041</v>
      </c>
      <c r="C5" s="37" t="s">
        <v>5042</v>
      </c>
      <c r="D5" s="29"/>
      <c r="E5" s="87" t="s">
        <v>5044</v>
      </c>
      <c r="F5" s="63" t="b">
        <v>1</v>
      </c>
      <c r="G5" s="27" t="b">
        <v>0</v>
      </c>
      <c r="H5" s="63" t="b">
        <v>1</v>
      </c>
      <c r="I5" s="88">
        <v>10.0</v>
      </c>
      <c r="J5" s="29"/>
      <c r="K5" s="87" t="s">
        <v>5043</v>
      </c>
    </row>
    <row r="6">
      <c r="A6" s="37" t="s">
        <v>6774</v>
      </c>
      <c r="B6" s="29"/>
      <c r="C6" s="37" t="s">
        <v>6775</v>
      </c>
      <c r="D6" s="29"/>
      <c r="E6" s="87" t="s">
        <v>6778</v>
      </c>
      <c r="F6" s="63" t="b">
        <v>1</v>
      </c>
      <c r="G6" s="27" t="b">
        <v>0</v>
      </c>
      <c r="H6" s="27" t="b">
        <v>0</v>
      </c>
      <c r="I6" s="88">
        <v>15.0</v>
      </c>
      <c r="J6" s="58" t="s">
        <v>6776</v>
      </c>
      <c r="K6" s="87" t="s">
        <v>6777</v>
      </c>
    </row>
    <row r="7">
      <c r="A7" s="37" t="s">
        <v>7104</v>
      </c>
      <c r="B7" s="29"/>
      <c r="C7" s="37" t="s">
        <v>7105</v>
      </c>
      <c r="D7" s="29"/>
      <c r="E7" s="87" t="s">
        <v>7108</v>
      </c>
      <c r="F7" s="63" t="b">
        <v>1</v>
      </c>
      <c r="G7" s="63" t="b">
        <v>1</v>
      </c>
      <c r="H7" s="63" t="b">
        <v>1</v>
      </c>
      <c r="I7" s="29"/>
      <c r="J7" s="58" t="s">
        <v>7106</v>
      </c>
      <c r="K7" s="87" t="s">
        <v>7107</v>
      </c>
    </row>
    <row r="8">
      <c r="A8" s="37" t="s">
        <v>4408</v>
      </c>
      <c r="B8" s="29"/>
      <c r="C8" s="37" t="s">
        <v>4409</v>
      </c>
      <c r="D8" s="29"/>
      <c r="E8" s="87" t="s">
        <v>711</v>
      </c>
      <c r="F8" s="63" t="b">
        <v>1</v>
      </c>
      <c r="G8" s="63" t="b">
        <v>1</v>
      </c>
      <c r="H8" s="63" t="b">
        <v>1</v>
      </c>
      <c r="I8" s="88">
        <v>3.0</v>
      </c>
      <c r="J8" s="29"/>
      <c r="K8" s="87" t="s">
        <v>4410</v>
      </c>
    </row>
    <row r="9">
      <c r="A9" s="37" t="s">
        <v>9950</v>
      </c>
      <c r="B9" s="37" t="s">
        <v>9951</v>
      </c>
      <c r="C9" s="37" t="s">
        <v>9952</v>
      </c>
      <c r="D9" s="29"/>
      <c r="E9" s="87" t="s">
        <v>9954</v>
      </c>
      <c r="F9" s="63" t="b">
        <v>1</v>
      </c>
      <c r="G9" s="27" t="b">
        <v>0</v>
      </c>
      <c r="H9" s="27" t="b">
        <v>0</v>
      </c>
      <c r="I9" s="88">
        <v>3.0</v>
      </c>
      <c r="J9" s="29"/>
      <c r="K9" s="87" t="s">
        <v>9953</v>
      </c>
    </row>
    <row r="10">
      <c r="A10" s="37" t="s">
        <v>2877</v>
      </c>
      <c r="B10" s="29"/>
      <c r="C10" s="37" t="s">
        <v>2878</v>
      </c>
      <c r="D10" s="29"/>
      <c r="E10" s="87" t="s">
        <v>975</v>
      </c>
      <c r="F10" s="63" t="b">
        <v>1</v>
      </c>
      <c r="G10" s="63" t="b">
        <v>1</v>
      </c>
      <c r="H10" s="63" t="b">
        <v>1</v>
      </c>
      <c r="I10" s="88" t="s">
        <v>2879</v>
      </c>
      <c r="J10" s="29"/>
      <c r="K10" s="87" t="s">
        <v>2880</v>
      </c>
    </row>
    <row r="11">
      <c r="A11" s="37" t="s">
        <v>2700</v>
      </c>
      <c r="B11" s="37" t="s">
        <v>2701</v>
      </c>
      <c r="C11" s="37" t="s">
        <v>2702</v>
      </c>
      <c r="D11" s="29"/>
      <c r="E11" s="87" t="s">
        <v>2705</v>
      </c>
      <c r="F11" s="63" t="b">
        <v>1</v>
      </c>
      <c r="G11" s="63" t="b">
        <v>1</v>
      </c>
      <c r="H11" s="63" t="b">
        <v>1</v>
      </c>
      <c r="I11" s="88">
        <v>12.0</v>
      </c>
      <c r="J11" s="58" t="s">
        <v>2703</v>
      </c>
      <c r="K11" s="87" t="s">
        <v>2704</v>
      </c>
    </row>
    <row r="12">
      <c r="A12" s="37" t="s">
        <v>8073</v>
      </c>
      <c r="B12" s="37" t="s">
        <v>8074</v>
      </c>
      <c r="C12" s="37" t="s">
        <v>8075</v>
      </c>
      <c r="D12" s="33" t="s">
        <v>8076</v>
      </c>
      <c r="E12" s="87" t="s">
        <v>216</v>
      </c>
      <c r="F12" s="63" t="b">
        <v>1</v>
      </c>
      <c r="G12" s="27" t="b">
        <v>0</v>
      </c>
      <c r="H12" s="63" t="b">
        <v>1</v>
      </c>
      <c r="I12" s="88">
        <v>300.0</v>
      </c>
      <c r="J12" s="29"/>
      <c r="K12" s="87" t="s">
        <v>8077</v>
      </c>
    </row>
    <row r="13">
      <c r="A13" s="37" t="s">
        <v>381</v>
      </c>
      <c r="B13" s="37" t="s">
        <v>382</v>
      </c>
      <c r="C13" s="37" t="s">
        <v>383</v>
      </c>
      <c r="D13" s="29"/>
      <c r="E13" s="87" t="s">
        <v>386</v>
      </c>
      <c r="F13" s="63" t="b">
        <v>1</v>
      </c>
      <c r="G13" s="63" t="b">
        <v>1</v>
      </c>
      <c r="H13" s="63" t="b">
        <v>1</v>
      </c>
      <c r="I13" s="88" t="s">
        <v>384</v>
      </c>
      <c r="J13" s="29"/>
      <c r="K13" s="87" t="s">
        <v>385</v>
      </c>
    </row>
    <row r="14">
      <c r="A14" s="37" t="s">
        <v>7007</v>
      </c>
      <c r="B14" s="37" t="s">
        <v>7008</v>
      </c>
      <c r="C14" s="37" t="s">
        <v>7009</v>
      </c>
      <c r="D14" s="29"/>
      <c r="E14" s="87" t="s">
        <v>7012</v>
      </c>
      <c r="F14" s="63" t="b">
        <v>1</v>
      </c>
      <c r="G14" s="27" t="b">
        <v>0</v>
      </c>
      <c r="H14" s="27" t="b">
        <v>0</v>
      </c>
      <c r="I14" s="88">
        <v>45.0</v>
      </c>
      <c r="J14" s="58" t="s">
        <v>7010</v>
      </c>
      <c r="K14" s="87" t="s">
        <v>7011</v>
      </c>
    </row>
    <row r="15">
      <c r="A15" s="37" t="s">
        <v>7604</v>
      </c>
      <c r="B15" s="37" t="s">
        <v>7605</v>
      </c>
      <c r="C15" s="37" t="s">
        <v>7606</v>
      </c>
      <c r="D15" s="29"/>
      <c r="E15" s="87" t="s">
        <v>7609</v>
      </c>
      <c r="F15" s="63" t="b">
        <v>1</v>
      </c>
      <c r="G15" s="63" t="b">
        <v>1</v>
      </c>
      <c r="H15" s="27" t="b">
        <v>0</v>
      </c>
      <c r="I15" s="88">
        <v>60.0</v>
      </c>
      <c r="J15" s="58" t="s">
        <v>7607</v>
      </c>
      <c r="K15" s="87" t="s">
        <v>7608</v>
      </c>
    </row>
    <row r="16">
      <c r="A16" s="37" t="s">
        <v>8400</v>
      </c>
      <c r="B16" s="37" t="s">
        <v>8401</v>
      </c>
      <c r="C16" s="37" t="s">
        <v>8402</v>
      </c>
      <c r="D16" s="29"/>
      <c r="E16" s="87" t="s">
        <v>8404</v>
      </c>
      <c r="F16" s="63" t="b">
        <v>1</v>
      </c>
      <c r="G16" s="27" t="b">
        <v>0</v>
      </c>
      <c r="H16" s="63" t="b">
        <v>1</v>
      </c>
      <c r="I16" s="88">
        <v>5.0</v>
      </c>
      <c r="J16" s="29"/>
      <c r="K16" s="87" t="s">
        <v>8403</v>
      </c>
    </row>
    <row r="17">
      <c r="A17" s="37" t="s">
        <v>4338</v>
      </c>
      <c r="B17" s="37" t="s">
        <v>4339</v>
      </c>
      <c r="C17" s="37" t="s">
        <v>4340</v>
      </c>
      <c r="D17" s="33" t="s">
        <v>4341</v>
      </c>
      <c r="E17" s="87" t="s">
        <v>4343</v>
      </c>
      <c r="F17" s="63" t="b">
        <v>1</v>
      </c>
      <c r="G17" s="27" t="b">
        <v>0</v>
      </c>
      <c r="H17" s="63" t="b">
        <v>1</v>
      </c>
      <c r="I17" s="88">
        <v>2.0</v>
      </c>
      <c r="J17" s="29"/>
      <c r="K17" s="87" t="s">
        <v>4342</v>
      </c>
    </row>
    <row r="18">
      <c r="A18" s="37" t="s">
        <v>8980</v>
      </c>
      <c r="B18" s="29"/>
      <c r="C18" s="37" t="s">
        <v>8981</v>
      </c>
      <c r="D18" s="29"/>
      <c r="E18" s="87" t="s">
        <v>1095</v>
      </c>
      <c r="F18" s="63" t="b">
        <v>1</v>
      </c>
      <c r="G18" s="63" t="b">
        <v>1</v>
      </c>
      <c r="H18" s="63" t="b">
        <v>1</v>
      </c>
      <c r="I18" s="88">
        <v>12.0</v>
      </c>
      <c r="J18" s="58" t="s">
        <v>8982</v>
      </c>
      <c r="K18" s="87" t="s">
        <v>8983</v>
      </c>
    </row>
    <row r="19">
      <c r="A19" s="37" t="s">
        <v>4957</v>
      </c>
      <c r="B19" s="37" t="s">
        <v>4958</v>
      </c>
      <c r="C19" s="37" t="s">
        <v>4959</v>
      </c>
      <c r="D19" s="29"/>
      <c r="E19" s="87" t="s">
        <v>4962</v>
      </c>
      <c r="F19" s="63" t="b">
        <v>1</v>
      </c>
      <c r="G19" s="63" t="b">
        <v>1</v>
      </c>
      <c r="H19" s="63" t="b">
        <v>1</v>
      </c>
      <c r="I19" s="88">
        <v>3.0</v>
      </c>
      <c r="J19" s="58" t="s">
        <v>4960</v>
      </c>
      <c r="K19" s="87" t="s">
        <v>4961</v>
      </c>
    </row>
    <row r="20">
      <c r="A20" s="37" t="s">
        <v>10505</v>
      </c>
      <c r="B20" s="29"/>
      <c r="C20" s="37" t="s">
        <v>10506</v>
      </c>
      <c r="D20" s="29"/>
      <c r="E20" s="87" t="s">
        <v>1095</v>
      </c>
      <c r="F20" s="63" t="b">
        <v>1</v>
      </c>
      <c r="G20" s="63" t="b">
        <v>1</v>
      </c>
      <c r="H20" s="63" t="b">
        <v>1</v>
      </c>
      <c r="I20" s="88">
        <v>40.0</v>
      </c>
      <c r="J20" s="29"/>
      <c r="K20" s="87" t="s">
        <v>10507</v>
      </c>
    </row>
    <row r="21">
      <c r="A21" s="37" t="s">
        <v>6139</v>
      </c>
      <c r="B21" s="37" t="s">
        <v>6140</v>
      </c>
      <c r="C21" s="29"/>
      <c r="D21" s="29"/>
      <c r="E21" s="87" t="s">
        <v>216</v>
      </c>
      <c r="F21" s="63" t="b">
        <v>1</v>
      </c>
      <c r="G21" s="27" t="b">
        <v>0</v>
      </c>
      <c r="H21" s="27" t="b">
        <v>0</v>
      </c>
      <c r="I21" s="88">
        <v>850.0</v>
      </c>
      <c r="J21" s="58" t="s">
        <v>6141</v>
      </c>
      <c r="K21" s="87" t="s">
        <v>6142</v>
      </c>
    </row>
    <row r="22">
      <c r="A22" s="37" t="s">
        <v>10012</v>
      </c>
      <c r="B22" s="29"/>
      <c r="C22" s="37" t="s">
        <v>10013</v>
      </c>
      <c r="D22" s="29"/>
      <c r="E22" s="87" t="s">
        <v>10016</v>
      </c>
      <c r="F22" s="63" t="b">
        <v>1</v>
      </c>
      <c r="G22" s="63" t="b">
        <v>1</v>
      </c>
      <c r="H22" s="63" t="b">
        <v>1</v>
      </c>
      <c r="I22" s="88">
        <v>10.0</v>
      </c>
      <c r="J22" s="58" t="s">
        <v>10014</v>
      </c>
      <c r="K22" s="87" t="s">
        <v>10015</v>
      </c>
    </row>
    <row r="23">
      <c r="A23" s="37" t="s">
        <v>4362</v>
      </c>
      <c r="B23" s="29"/>
      <c r="C23" s="29"/>
      <c r="D23" s="29"/>
      <c r="E23" s="87" t="s">
        <v>270</v>
      </c>
      <c r="F23" s="63" t="b">
        <v>1</v>
      </c>
      <c r="G23" s="27" t="b">
        <v>0</v>
      </c>
      <c r="H23" s="27" t="b">
        <v>0</v>
      </c>
      <c r="I23" s="88">
        <v>5.0</v>
      </c>
      <c r="J23" s="29"/>
      <c r="K23" s="87" t="s">
        <v>4363</v>
      </c>
    </row>
    <row r="24">
      <c r="A24" s="37" t="s">
        <v>3796</v>
      </c>
      <c r="B24" s="37" t="s">
        <v>3797</v>
      </c>
      <c r="C24" s="29"/>
      <c r="D24" s="29"/>
      <c r="E24" s="87" t="s">
        <v>3800</v>
      </c>
      <c r="F24" s="63" t="b">
        <v>1</v>
      </c>
      <c r="G24" s="27" t="b">
        <v>0</v>
      </c>
      <c r="H24" s="63" t="b">
        <v>1</v>
      </c>
      <c r="I24" s="88">
        <v>3.0</v>
      </c>
      <c r="J24" s="58" t="s">
        <v>3798</v>
      </c>
      <c r="K24" s="87" t="s">
        <v>3799</v>
      </c>
    </row>
    <row r="25">
      <c r="A25" s="37" t="s">
        <v>7390</v>
      </c>
      <c r="B25" s="29"/>
      <c r="C25" s="37" t="s">
        <v>7391</v>
      </c>
      <c r="D25" s="29"/>
      <c r="E25" s="87" t="s">
        <v>7394</v>
      </c>
      <c r="F25" s="63" t="b">
        <v>1</v>
      </c>
      <c r="G25" s="27" t="b">
        <v>0</v>
      </c>
      <c r="H25" s="27" t="b">
        <v>0</v>
      </c>
      <c r="I25" s="88">
        <v>10.0</v>
      </c>
      <c r="J25" s="58" t="s">
        <v>7392</v>
      </c>
      <c r="K25" s="87" t="s">
        <v>7393</v>
      </c>
    </row>
    <row r="26">
      <c r="A26" s="37" t="s">
        <v>6492</v>
      </c>
      <c r="B26" s="37" t="s">
        <v>6493</v>
      </c>
      <c r="C26" s="37" t="s">
        <v>6494</v>
      </c>
      <c r="D26" s="29"/>
      <c r="E26" s="87" t="s">
        <v>6496</v>
      </c>
      <c r="F26" s="63" t="b">
        <v>1</v>
      </c>
      <c r="G26" s="27" t="b">
        <v>0</v>
      </c>
      <c r="H26" s="27" t="b">
        <v>0</v>
      </c>
      <c r="I26" s="88">
        <v>40.0</v>
      </c>
      <c r="J26" s="29"/>
      <c r="K26" s="87" t="s">
        <v>6495</v>
      </c>
    </row>
    <row r="27">
      <c r="A27" s="37" t="s">
        <v>3901</v>
      </c>
      <c r="B27" s="37" t="s">
        <v>3902</v>
      </c>
      <c r="C27" s="37" t="s">
        <v>3903</v>
      </c>
      <c r="D27" s="33" t="s">
        <v>3904</v>
      </c>
      <c r="E27" s="87" t="s">
        <v>20</v>
      </c>
      <c r="F27" s="63" t="b">
        <v>1</v>
      </c>
      <c r="G27" s="27" t="b">
        <v>0</v>
      </c>
      <c r="H27" s="27" t="b">
        <v>0</v>
      </c>
      <c r="I27" s="88">
        <v>3.0</v>
      </c>
      <c r="J27" s="29"/>
      <c r="K27" s="87" t="s">
        <v>3905</v>
      </c>
    </row>
    <row r="28">
      <c r="A28" s="37" t="s">
        <v>4210</v>
      </c>
      <c r="B28" s="37" t="s">
        <v>4211</v>
      </c>
      <c r="C28" s="37" t="s">
        <v>4212</v>
      </c>
      <c r="D28" s="29"/>
      <c r="E28" s="87" t="s">
        <v>4215</v>
      </c>
      <c r="F28" s="63" t="b">
        <v>1</v>
      </c>
      <c r="G28" s="27" t="b">
        <v>0</v>
      </c>
      <c r="H28" s="27" t="b">
        <v>0</v>
      </c>
      <c r="I28" s="88">
        <v>3.0</v>
      </c>
      <c r="J28" s="58" t="s">
        <v>4213</v>
      </c>
      <c r="K28" s="87" t="s">
        <v>4214</v>
      </c>
    </row>
    <row r="29">
      <c r="A29" s="37" t="s">
        <v>6366</v>
      </c>
      <c r="B29" s="29"/>
      <c r="C29" s="37" t="s">
        <v>6367</v>
      </c>
      <c r="D29" s="29"/>
      <c r="E29" s="87" t="s">
        <v>6370</v>
      </c>
      <c r="F29" s="63" t="b">
        <v>1</v>
      </c>
      <c r="G29" s="27" t="b">
        <v>0</v>
      </c>
      <c r="H29" s="27" t="b">
        <v>0</v>
      </c>
      <c r="I29" s="88">
        <v>1.0</v>
      </c>
      <c r="J29" s="58" t="s">
        <v>6368</v>
      </c>
      <c r="K29" s="87" t="s">
        <v>6369</v>
      </c>
    </row>
    <row r="30">
      <c r="A30" s="37" t="s">
        <v>10213</v>
      </c>
      <c r="B30" s="29"/>
      <c r="C30" s="37" t="s">
        <v>10214</v>
      </c>
      <c r="D30" s="29"/>
      <c r="E30" s="87" t="s">
        <v>10216</v>
      </c>
      <c r="F30" s="63" t="b">
        <v>1</v>
      </c>
      <c r="G30" s="27" t="b">
        <v>0</v>
      </c>
      <c r="H30" s="27" t="b">
        <v>0</v>
      </c>
      <c r="I30" s="88">
        <v>0.0</v>
      </c>
      <c r="J30" s="29"/>
      <c r="K30" s="87" t="s">
        <v>10215</v>
      </c>
    </row>
    <row r="31">
      <c r="A31" s="37" t="s">
        <v>2644</v>
      </c>
      <c r="B31" s="29"/>
      <c r="C31" s="37" t="s">
        <v>2645</v>
      </c>
      <c r="D31" s="29"/>
      <c r="E31" s="87" t="s">
        <v>2649</v>
      </c>
      <c r="F31" s="63" t="b">
        <v>1</v>
      </c>
      <c r="G31" s="27" t="b">
        <v>0</v>
      </c>
      <c r="H31" s="63" t="b">
        <v>1</v>
      </c>
      <c r="I31" s="29"/>
      <c r="J31" s="58" t="s">
        <v>2647</v>
      </c>
      <c r="K31" s="87" t="s">
        <v>2648</v>
      </c>
    </row>
    <row r="32">
      <c r="A32" s="37" t="s">
        <v>1276</v>
      </c>
      <c r="B32" s="37" t="s">
        <v>1277</v>
      </c>
      <c r="C32" s="29"/>
      <c r="D32" s="29"/>
      <c r="E32" s="87" t="s">
        <v>1280</v>
      </c>
      <c r="F32" s="63" t="b">
        <v>1</v>
      </c>
      <c r="G32" s="63" t="b">
        <v>1</v>
      </c>
      <c r="H32" s="63" t="b">
        <v>1</v>
      </c>
      <c r="I32" s="88">
        <v>3.0</v>
      </c>
      <c r="J32" s="58" t="s">
        <v>1278</v>
      </c>
      <c r="K32" s="87" t="s">
        <v>1279</v>
      </c>
    </row>
    <row r="33">
      <c r="A33" s="37" t="s">
        <v>3546</v>
      </c>
      <c r="B33" s="37" t="s">
        <v>3547</v>
      </c>
      <c r="C33" s="37" t="s">
        <v>3548</v>
      </c>
      <c r="D33" s="33" t="s">
        <v>3549</v>
      </c>
      <c r="E33" s="87" t="s">
        <v>3551</v>
      </c>
      <c r="F33" s="63" t="b">
        <v>1</v>
      </c>
      <c r="G33" s="63" t="b">
        <v>1</v>
      </c>
      <c r="H33" s="27" t="b">
        <v>0</v>
      </c>
      <c r="I33" s="88">
        <v>2.0</v>
      </c>
      <c r="J33" s="29"/>
      <c r="K33" s="87" t="s">
        <v>3550</v>
      </c>
    </row>
    <row r="34">
      <c r="A34" s="37" t="s">
        <v>9810</v>
      </c>
      <c r="B34" s="37" t="s">
        <v>9811</v>
      </c>
      <c r="C34" s="37" t="s">
        <v>9812</v>
      </c>
      <c r="D34" s="29"/>
      <c r="E34" s="87" t="s">
        <v>9814</v>
      </c>
      <c r="F34" s="63" t="b">
        <v>1</v>
      </c>
      <c r="G34" s="63" t="b">
        <v>1</v>
      </c>
      <c r="H34" s="27" t="b">
        <v>0</v>
      </c>
      <c r="I34" s="88">
        <v>1.0</v>
      </c>
      <c r="J34" s="29"/>
      <c r="K34" s="87" t="s">
        <v>9813</v>
      </c>
    </row>
    <row r="35">
      <c r="A35" s="37" t="s">
        <v>3771</v>
      </c>
      <c r="B35" s="29"/>
      <c r="C35" s="29"/>
      <c r="D35" s="29"/>
      <c r="E35" s="87" t="s">
        <v>3774</v>
      </c>
      <c r="F35" s="63" t="b">
        <v>1</v>
      </c>
      <c r="G35" s="27" t="b">
        <v>0</v>
      </c>
      <c r="H35" s="63" t="b">
        <v>1</v>
      </c>
      <c r="I35" s="88">
        <v>15.0</v>
      </c>
      <c r="J35" s="58" t="s">
        <v>3772</v>
      </c>
      <c r="K35" s="87" t="s">
        <v>3773</v>
      </c>
    </row>
    <row r="36">
      <c r="A36" s="37" t="s">
        <v>10162</v>
      </c>
      <c r="B36" s="29"/>
      <c r="C36" s="29"/>
      <c r="D36" s="29"/>
      <c r="E36" s="87" t="s">
        <v>10164</v>
      </c>
      <c r="F36" s="63" t="b">
        <v>1</v>
      </c>
      <c r="G36" s="63" t="b">
        <v>1</v>
      </c>
      <c r="H36" s="63" t="b">
        <v>1</v>
      </c>
      <c r="I36" s="88">
        <v>5.0</v>
      </c>
      <c r="J36" s="29" t="s">
        <v>331</v>
      </c>
      <c r="K36" s="87" t="s">
        <v>10163</v>
      </c>
    </row>
    <row r="37">
      <c r="A37" s="37" t="s">
        <v>3700</v>
      </c>
      <c r="B37" s="29"/>
      <c r="C37" s="37" t="s">
        <v>3701</v>
      </c>
      <c r="D37" s="29"/>
      <c r="E37" s="87" t="s">
        <v>216</v>
      </c>
      <c r="F37" s="63" t="b">
        <v>1</v>
      </c>
      <c r="G37" s="63" t="b">
        <v>1</v>
      </c>
      <c r="H37" s="63" t="b">
        <v>1</v>
      </c>
      <c r="I37" s="88">
        <v>3.0</v>
      </c>
      <c r="J37" s="58" t="s">
        <v>3702</v>
      </c>
      <c r="K37" s="87" t="s">
        <v>3703</v>
      </c>
    </row>
    <row r="38">
      <c r="A38" s="37" t="s">
        <v>5858</v>
      </c>
      <c r="B38" s="37" t="s">
        <v>5859</v>
      </c>
      <c r="C38" s="37" t="s">
        <v>5860</v>
      </c>
      <c r="D38" s="29"/>
      <c r="E38" s="87" t="s">
        <v>5863</v>
      </c>
      <c r="F38" s="63" t="b">
        <v>1</v>
      </c>
      <c r="G38" s="27" t="b">
        <v>0</v>
      </c>
      <c r="H38" s="63" t="b">
        <v>1</v>
      </c>
      <c r="I38" s="88">
        <v>2.5</v>
      </c>
      <c r="J38" s="58" t="s">
        <v>5861</v>
      </c>
      <c r="K38" s="87" t="s">
        <v>5862</v>
      </c>
    </row>
    <row r="39">
      <c r="A39" s="37" t="s">
        <v>2656</v>
      </c>
      <c r="B39" s="37" t="s">
        <v>2657</v>
      </c>
      <c r="C39" s="29"/>
      <c r="D39" s="29"/>
      <c r="E39" s="87" t="s">
        <v>2660</v>
      </c>
      <c r="F39" s="63" t="b">
        <v>1</v>
      </c>
      <c r="G39" s="63" t="b">
        <v>1</v>
      </c>
      <c r="H39" s="63" t="b">
        <v>1</v>
      </c>
      <c r="I39" s="88">
        <v>2.0</v>
      </c>
      <c r="J39" s="29" t="s">
        <v>2658</v>
      </c>
      <c r="K39" s="87" t="s">
        <v>2659</v>
      </c>
    </row>
    <row r="40">
      <c r="A40" s="37" t="s">
        <v>2641</v>
      </c>
      <c r="B40" s="29"/>
      <c r="C40" s="29"/>
      <c r="D40" s="29"/>
      <c r="E40" s="87" t="s">
        <v>2643</v>
      </c>
      <c r="F40" s="63" t="b">
        <v>1</v>
      </c>
      <c r="G40" s="27" t="b">
        <v>0</v>
      </c>
      <c r="H40" s="27" t="b">
        <v>0</v>
      </c>
      <c r="I40" s="88">
        <v>1.0</v>
      </c>
      <c r="J40" s="29"/>
      <c r="K40" s="87" t="s">
        <v>2642</v>
      </c>
    </row>
    <row r="41">
      <c r="A41" s="37" t="s">
        <v>5184</v>
      </c>
      <c r="B41" s="37" t="s">
        <v>5185</v>
      </c>
      <c r="C41" s="29"/>
      <c r="D41" s="29"/>
      <c r="E41" s="87" t="s">
        <v>5188</v>
      </c>
      <c r="F41" s="63" t="b">
        <v>1</v>
      </c>
      <c r="G41" s="27" t="b">
        <v>0</v>
      </c>
      <c r="H41" s="27" t="b">
        <v>0</v>
      </c>
      <c r="I41" s="88">
        <v>1.0</v>
      </c>
      <c r="J41" s="58" t="s">
        <v>5186</v>
      </c>
      <c r="K41" s="87" t="s">
        <v>5187</v>
      </c>
    </row>
    <row r="42">
      <c r="A42" s="37" t="s">
        <v>10276</v>
      </c>
      <c r="B42" s="37" t="s">
        <v>10277</v>
      </c>
      <c r="C42" s="29"/>
      <c r="D42" s="33" t="s">
        <v>10278</v>
      </c>
      <c r="E42" s="87" t="s">
        <v>10281</v>
      </c>
      <c r="F42" s="63" t="b">
        <v>1</v>
      </c>
      <c r="G42" s="27" t="b">
        <v>0</v>
      </c>
      <c r="H42" s="27" t="b">
        <v>0</v>
      </c>
      <c r="I42" s="88">
        <v>3.0</v>
      </c>
      <c r="J42" s="29" t="s">
        <v>10279</v>
      </c>
      <c r="K42" s="87" t="s">
        <v>10280</v>
      </c>
    </row>
    <row r="43">
      <c r="A43" s="37" t="s">
        <v>8151</v>
      </c>
      <c r="B43" s="29"/>
      <c r="C43" s="37" t="s">
        <v>8152</v>
      </c>
      <c r="D43" s="29"/>
      <c r="E43" s="87" t="s">
        <v>8155</v>
      </c>
      <c r="F43" s="63" t="b">
        <v>1</v>
      </c>
      <c r="G43" s="63" t="b">
        <v>1</v>
      </c>
      <c r="H43" s="63" t="b">
        <v>1</v>
      </c>
      <c r="I43" s="88">
        <v>150.0</v>
      </c>
      <c r="J43" s="58" t="s">
        <v>8153</v>
      </c>
      <c r="K43" s="87" t="s">
        <v>8154</v>
      </c>
    </row>
    <row r="44">
      <c r="A44" s="37" t="s">
        <v>192</v>
      </c>
      <c r="B44" s="29"/>
      <c r="C44" s="29"/>
      <c r="D44" s="29"/>
      <c r="E44" s="87" t="s">
        <v>195</v>
      </c>
      <c r="F44" s="63" t="b">
        <v>1</v>
      </c>
      <c r="G44" s="63" t="b">
        <v>1</v>
      </c>
      <c r="H44" s="63" t="b">
        <v>1</v>
      </c>
      <c r="I44" s="88">
        <v>10.0</v>
      </c>
      <c r="J44" s="58" t="s">
        <v>193</v>
      </c>
      <c r="K44" s="87" t="s">
        <v>194</v>
      </c>
    </row>
    <row r="45">
      <c r="A45" s="37" t="s">
        <v>2858</v>
      </c>
      <c r="B45" s="37" t="s">
        <v>2859</v>
      </c>
      <c r="C45" s="29"/>
      <c r="D45" s="29"/>
      <c r="E45" s="87" t="s">
        <v>2862</v>
      </c>
      <c r="F45" s="63" t="b">
        <v>1</v>
      </c>
      <c r="G45" s="63" t="b">
        <v>1</v>
      </c>
      <c r="H45" s="27" t="b">
        <v>0</v>
      </c>
      <c r="I45" s="88">
        <v>4.0</v>
      </c>
      <c r="J45" s="58" t="s">
        <v>2860</v>
      </c>
      <c r="K45" s="87" t="s">
        <v>2861</v>
      </c>
    </row>
    <row r="46">
      <c r="A46" s="37" t="s">
        <v>3409</v>
      </c>
      <c r="B46" s="37" t="s">
        <v>3410</v>
      </c>
      <c r="C46" s="37" t="s">
        <v>3411</v>
      </c>
      <c r="D46" s="33" t="s">
        <v>3412</v>
      </c>
      <c r="E46" s="87" t="s">
        <v>362</v>
      </c>
      <c r="F46" s="63" t="b">
        <v>1</v>
      </c>
      <c r="G46" s="63" t="b">
        <v>1</v>
      </c>
      <c r="H46" s="63" t="b">
        <v>1</v>
      </c>
      <c r="I46" s="88">
        <v>5.0</v>
      </c>
      <c r="J46" s="58" t="s">
        <v>3413</v>
      </c>
      <c r="K46" s="87" t="s">
        <v>3414</v>
      </c>
    </row>
    <row r="47">
      <c r="A47" s="37" t="s">
        <v>7737</v>
      </c>
      <c r="B47" s="37" t="s">
        <v>7738</v>
      </c>
      <c r="C47" s="37" t="s">
        <v>7739</v>
      </c>
      <c r="D47" s="29"/>
      <c r="E47" s="87" t="s">
        <v>2962</v>
      </c>
      <c r="F47" s="63" t="b">
        <v>1</v>
      </c>
      <c r="G47" s="63" t="b">
        <v>1</v>
      </c>
      <c r="H47" s="27" t="b">
        <v>0</v>
      </c>
      <c r="I47" s="88">
        <v>9.0</v>
      </c>
      <c r="J47" s="58" t="s">
        <v>7740</v>
      </c>
      <c r="K47" s="87" t="s">
        <v>7741</v>
      </c>
    </row>
    <row r="48">
      <c r="A48" s="37" t="s">
        <v>5488</v>
      </c>
      <c r="B48" s="37" t="s">
        <v>5489</v>
      </c>
      <c r="C48" s="29"/>
      <c r="D48" s="29"/>
      <c r="E48" s="87" t="s">
        <v>5491</v>
      </c>
      <c r="F48" s="63" t="b">
        <v>1</v>
      </c>
      <c r="G48" s="27" t="b">
        <v>0</v>
      </c>
      <c r="H48" s="27" t="b">
        <v>0</v>
      </c>
      <c r="I48" s="88">
        <v>4.0</v>
      </c>
      <c r="J48" s="29"/>
      <c r="K48" s="87" t="s">
        <v>5490</v>
      </c>
    </row>
    <row r="49">
      <c r="A49" s="37" t="s">
        <v>11099</v>
      </c>
      <c r="B49" s="37" t="s">
        <v>11100</v>
      </c>
      <c r="C49" s="37" t="s">
        <v>11101</v>
      </c>
      <c r="D49" s="29"/>
      <c r="E49" s="87" t="s">
        <v>11103</v>
      </c>
      <c r="F49" s="63" t="b">
        <v>1</v>
      </c>
      <c r="G49" s="27" t="b">
        <v>0</v>
      </c>
      <c r="H49" s="27" t="b">
        <v>0</v>
      </c>
      <c r="I49" s="88" t="s">
        <v>11102</v>
      </c>
      <c r="J49" s="29"/>
      <c r="K49" s="87" t="s">
        <v>1492</v>
      </c>
    </row>
    <row r="50">
      <c r="A50" s="37" t="s">
        <v>2796</v>
      </c>
      <c r="B50" s="29"/>
      <c r="C50" s="29"/>
      <c r="D50" s="29"/>
      <c r="E50" s="87" t="s">
        <v>2694</v>
      </c>
      <c r="F50" s="63" t="b">
        <v>1</v>
      </c>
      <c r="G50" s="27" t="b">
        <v>0</v>
      </c>
      <c r="H50" s="27" t="b">
        <v>0</v>
      </c>
      <c r="I50" s="88">
        <v>3.0</v>
      </c>
      <c r="J50" s="58" t="s">
        <v>2797</v>
      </c>
      <c r="K50" s="89" t="s">
        <v>2798</v>
      </c>
    </row>
    <row r="51">
      <c r="A51" s="37" t="s">
        <v>5618</v>
      </c>
      <c r="B51" s="37" t="s">
        <v>5619</v>
      </c>
      <c r="C51" s="29"/>
      <c r="D51" s="29"/>
      <c r="E51" s="87" t="s">
        <v>5622</v>
      </c>
      <c r="F51" s="63" t="b">
        <v>1</v>
      </c>
      <c r="G51" s="27" t="b">
        <v>0</v>
      </c>
      <c r="H51" s="27" t="b">
        <v>0</v>
      </c>
      <c r="I51" s="88">
        <v>6.0</v>
      </c>
      <c r="J51" s="29" t="s">
        <v>5620</v>
      </c>
      <c r="K51" s="87" t="s">
        <v>5621</v>
      </c>
    </row>
    <row r="52">
      <c r="A52" s="37" t="s">
        <v>877</v>
      </c>
      <c r="B52" s="37" t="s">
        <v>878</v>
      </c>
      <c r="C52" s="37" t="s">
        <v>879</v>
      </c>
      <c r="D52" s="29"/>
      <c r="E52" s="87" t="s">
        <v>882</v>
      </c>
      <c r="F52" s="63" t="b">
        <v>1</v>
      </c>
      <c r="G52" s="27" t="b">
        <v>0</v>
      </c>
      <c r="H52" s="27" t="b">
        <v>0</v>
      </c>
      <c r="I52" s="88" t="s">
        <v>880</v>
      </c>
      <c r="J52" s="29"/>
      <c r="K52" s="87" t="s">
        <v>881</v>
      </c>
    </row>
    <row r="53">
      <c r="A53" s="37" t="s">
        <v>10825</v>
      </c>
      <c r="B53" s="29"/>
      <c r="C53" s="37" t="s">
        <v>10826</v>
      </c>
      <c r="D53" s="29"/>
      <c r="E53" s="87" t="s">
        <v>844</v>
      </c>
      <c r="F53" s="63" t="b">
        <v>1</v>
      </c>
      <c r="G53" s="63" t="b">
        <v>1</v>
      </c>
      <c r="H53" s="63" t="b">
        <v>1</v>
      </c>
      <c r="I53" s="88">
        <v>10.0</v>
      </c>
      <c r="J53" s="29"/>
      <c r="K53" s="87" t="s">
        <v>10827</v>
      </c>
    </row>
    <row r="54">
      <c r="A54" s="37" t="s">
        <v>1880</v>
      </c>
      <c r="B54" s="37" t="s">
        <v>1881</v>
      </c>
      <c r="C54" s="29"/>
      <c r="D54" s="29"/>
      <c r="E54" s="87" t="s">
        <v>1884</v>
      </c>
      <c r="F54" s="63" t="b">
        <v>1</v>
      </c>
      <c r="G54" s="63" t="b">
        <v>1</v>
      </c>
      <c r="H54" s="63" t="b">
        <v>1</v>
      </c>
      <c r="I54" s="88">
        <v>7.0</v>
      </c>
      <c r="J54" s="58" t="s">
        <v>1882</v>
      </c>
      <c r="K54" s="87" t="s">
        <v>1883</v>
      </c>
    </row>
    <row r="55">
      <c r="A55" s="37" t="s">
        <v>976</v>
      </c>
      <c r="B55" s="37" t="s">
        <v>977</v>
      </c>
      <c r="C55" s="37" t="s">
        <v>978</v>
      </c>
      <c r="D55" s="29"/>
      <c r="E55" s="87" t="s">
        <v>981</v>
      </c>
      <c r="F55" s="63" t="b">
        <v>1</v>
      </c>
      <c r="G55" s="63" t="b">
        <v>1</v>
      </c>
      <c r="H55" s="27" t="b">
        <v>0</v>
      </c>
      <c r="I55" s="88">
        <v>10.0</v>
      </c>
      <c r="J55" s="58" t="s">
        <v>979</v>
      </c>
      <c r="K55" s="87" t="s">
        <v>980</v>
      </c>
    </row>
    <row r="56">
      <c r="A56" s="37" t="s">
        <v>9607</v>
      </c>
      <c r="B56" s="37" t="s">
        <v>9608</v>
      </c>
      <c r="C56" s="37" t="s">
        <v>9609</v>
      </c>
      <c r="D56" s="33" t="s">
        <v>9610</v>
      </c>
      <c r="E56" s="87" t="s">
        <v>9613</v>
      </c>
      <c r="F56" s="63" t="b">
        <v>1</v>
      </c>
      <c r="G56" s="63" t="b">
        <v>1</v>
      </c>
      <c r="H56" s="27" t="b">
        <v>0</v>
      </c>
      <c r="I56" s="88">
        <v>3.0</v>
      </c>
      <c r="J56" s="58" t="s">
        <v>9611</v>
      </c>
      <c r="K56" s="87" t="s">
        <v>9612</v>
      </c>
    </row>
    <row r="57">
      <c r="A57" s="37" t="s">
        <v>5062</v>
      </c>
      <c r="B57" s="37" t="s">
        <v>5063</v>
      </c>
      <c r="C57" s="37" t="s">
        <v>5064</v>
      </c>
      <c r="D57" s="33" t="s">
        <v>5065</v>
      </c>
      <c r="E57" s="87" t="s">
        <v>5068</v>
      </c>
      <c r="F57" s="63" t="b">
        <v>1</v>
      </c>
      <c r="G57" s="63" t="b">
        <v>1</v>
      </c>
      <c r="H57" s="63" t="b">
        <v>1</v>
      </c>
      <c r="I57" s="88">
        <v>48.0</v>
      </c>
      <c r="J57" s="29" t="s">
        <v>5066</v>
      </c>
      <c r="K57" s="87" t="s">
        <v>5067</v>
      </c>
    </row>
    <row r="58">
      <c r="A58" s="37" t="s">
        <v>7000</v>
      </c>
      <c r="B58" s="37" t="s">
        <v>7001</v>
      </c>
      <c r="C58" s="37" t="s">
        <v>7002</v>
      </c>
      <c r="D58" s="33" t="s">
        <v>7003</v>
      </c>
      <c r="E58" s="87" t="s">
        <v>7006</v>
      </c>
      <c r="F58" s="63" t="b">
        <v>1</v>
      </c>
      <c r="G58" s="63" t="b">
        <v>1</v>
      </c>
      <c r="H58" s="63" t="b">
        <v>1</v>
      </c>
      <c r="I58" s="88">
        <v>5.0</v>
      </c>
      <c r="J58" s="58" t="s">
        <v>7004</v>
      </c>
      <c r="K58" s="87" t="s">
        <v>7005</v>
      </c>
    </row>
    <row r="59">
      <c r="A59" s="37" t="s">
        <v>10990</v>
      </c>
      <c r="B59" s="37" t="s">
        <v>10991</v>
      </c>
      <c r="C59" s="37" t="s">
        <v>10992</v>
      </c>
      <c r="D59" s="33" t="s">
        <v>10993</v>
      </c>
      <c r="E59" s="87" t="s">
        <v>10995</v>
      </c>
      <c r="F59" s="63" t="b">
        <v>1</v>
      </c>
      <c r="G59" s="63" t="b">
        <v>1</v>
      </c>
      <c r="H59" s="63" t="b">
        <v>1</v>
      </c>
      <c r="I59" s="88">
        <v>7.0</v>
      </c>
      <c r="J59" s="29"/>
      <c r="K59" s="87" t="s">
        <v>10994</v>
      </c>
    </row>
    <row r="60">
      <c r="A60" s="37" t="s">
        <v>3013</v>
      </c>
      <c r="B60" s="37" t="s">
        <v>3014</v>
      </c>
      <c r="C60" s="37" t="s">
        <v>3015</v>
      </c>
      <c r="D60" s="33" t="s">
        <v>3016</v>
      </c>
      <c r="E60" s="87" t="s">
        <v>3019</v>
      </c>
      <c r="F60" s="63" t="b">
        <v>1</v>
      </c>
      <c r="G60" s="27" t="b">
        <v>0</v>
      </c>
      <c r="H60" s="63" t="b">
        <v>1</v>
      </c>
      <c r="I60" s="88">
        <v>1.0</v>
      </c>
      <c r="J60" s="58" t="s">
        <v>3017</v>
      </c>
      <c r="K60" s="87" t="s">
        <v>3018</v>
      </c>
    </row>
    <row r="61">
      <c r="A61" s="37" t="s">
        <v>5121</v>
      </c>
      <c r="B61" s="37" t="s">
        <v>5122</v>
      </c>
      <c r="C61" s="37" t="s">
        <v>5123</v>
      </c>
      <c r="D61" s="33" t="s">
        <v>5124</v>
      </c>
      <c r="E61" s="87" t="s">
        <v>5126</v>
      </c>
      <c r="F61" s="63" t="b">
        <v>1</v>
      </c>
      <c r="G61" s="63" t="b">
        <v>1</v>
      </c>
      <c r="H61" s="63" t="b">
        <v>1</v>
      </c>
      <c r="I61" s="88">
        <v>5000.0</v>
      </c>
      <c r="J61" s="29"/>
      <c r="K61" s="87" t="s">
        <v>5125</v>
      </c>
    </row>
    <row r="62">
      <c r="A62" s="37" t="s">
        <v>8565</v>
      </c>
      <c r="B62" s="37" t="s">
        <v>8566</v>
      </c>
      <c r="C62" s="37" t="s">
        <v>8567</v>
      </c>
      <c r="D62" s="29"/>
      <c r="E62" s="87" t="s">
        <v>8570</v>
      </c>
      <c r="F62" s="63" t="b">
        <v>1</v>
      </c>
      <c r="G62" s="63" t="b">
        <v>1</v>
      </c>
      <c r="H62" s="63" t="b">
        <v>1</v>
      </c>
      <c r="I62" s="88">
        <v>5.0</v>
      </c>
      <c r="J62" s="58" t="s">
        <v>8568</v>
      </c>
      <c r="K62" s="87" t="s">
        <v>8569</v>
      </c>
    </row>
    <row r="63">
      <c r="A63" s="37" t="s">
        <v>8036</v>
      </c>
      <c r="B63" s="37" t="s">
        <v>8037</v>
      </c>
      <c r="C63" s="29"/>
      <c r="D63" s="29"/>
      <c r="E63" s="87" t="s">
        <v>8039</v>
      </c>
      <c r="F63" s="63" t="b">
        <v>1</v>
      </c>
      <c r="G63" s="63" t="b">
        <v>1</v>
      </c>
      <c r="H63" s="63" t="b">
        <v>1</v>
      </c>
      <c r="I63" s="88">
        <v>5.0</v>
      </c>
      <c r="J63" s="29"/>
      <c r="K63" s="87" t="s">
        <v>8038</v>
      </c>
    </row>
    <row r="64">
      <c r="A64" s="37" t="s">
        <v>8769</v>
      </c>
      <c r="B64" s="29"/>
      <c r="C64" s="37" t="s">
        <v>8770</v>
      </c>
      <c r="D64" s="29"/>
      <c r="E64" s="87" t="s">
        <v>8773</v>
      </c>
      <c r="F64" s="63" t="b">
        <v>1</v>
      </c>
      <c r="G64" s="63" t="b">
        <v>1</v>
      </c>
      <c r="H64" s="63" t="b">
        <v>1</v>
      </c>
      <c r="I64" s="88">
        <v>2.0</v>
      </c>
      <c r="J64" s="58" t="s">
        <v>8771</v>
      </c>
      <c r="K64" s="87" t="s">
        <v>8772</v>
      </c>
    </row>
    <row r="65">
      <c r="A65" s="37" t="s">
        <v>8989</v>
      </c>
      <c r="B65" s="37" t="s">
        <v>8990</v>
      </c>
      <c r="C65" s="29"/>
      <c r="D65" s="29"/>
      <c r="E65" s="87" t="s">
        <v>25</v>
      </c>
      <c r="F65" s="63" t="b">
        <v>1</v>
      </c>
      <c r="G65" s="27" t="b">
        <v>0</v>
      </c>
      <c r="H65" s="27" t="b">
        <v>0</v>
      </c>
      <c r="I65" s="88">
        <v>10.0</v>
      </c>
      <c r="J65" s="29"/>
      <c r="K65" s="87" t="s">
        <v>8991</v>
      </c>
    </row>
    <row r="66">
      <c r="A66" s="37" t="s">
        <v>7656</v>
      </c>
      <c r="B66" s="37" t="s">
        <v>7657</v>
      </c>
      <c r="C66" s="37" t="s">
        <v>7658</v>
      </c>
      <c r="D66" s="33" t="s">
        <v>7659</v>
      </c>
      <c r="E66" s="87" t="s">
        <v>7661</v>
      </c>
      <c r="F66" s="63" t="b">
        <v>1</v>
      </c>
      <c r="G66" s="63" t="b">
        <v>1</v>
      </c>
      <c r="H66" s="63" t="b">
        <v>1</v>
      </c>
      <c r="I66" s="88">
        <v>1.0</v>
      </c>
      <c r="J66" s="29"/>
      <c r="K66" s="87" t="s">
        <v>7660</v>
      </c>
    </row>
    <row r="67">
      <c r="A67" s="37" t="s">
        <v>2615</v>
      </c>
      <c r="B67" s="37" t="s">
        <v>2616</v>
      </c>
      <c r="C67" s="37" t="s">
        <v>2617</v>
      </c>
      <c r="D67" s="29"/>
      <c r="E67" s="87" t="s">
        <v>2620</v>
      </c>
      <c r="F67" s="63" t="b">
        <v>1</v>
      </c>
      <c r="G67" s="27" t="b">
        <v>0</v>
      </c>
      <c r="H67" s="63" t="b">
        <v>1</v>
      </c>
      <c r="I67" s="88">
        <v>1.0</v>
      </c>
      <c r="J67" s="58" t="s">
        <v>2618</v>
      </c>
      <c r="K67" s="87" t="s">
        <v>2619</v>
      </c>
    </row>
    <row r="68">
      <c r="A68" s="37" t="s">
        <v>3573</v>
      </c>
      <c r="B68" s="37" t="s">
        <v>3574</v>
      </c>
      <c r="C68" s="29"/>
      <c r="D68" s="29"/>
      <c r="E68" s="87" t="s">
        <v>270</v>
      </c>
      <c r="F68" s="63" t="b">
        <v>1</v>
      </c>
      <c r="G68" s="27" t="b">
        <v>0</v>
      </c>
      <c r="H68" s="27" t="b">
        <v>0</v>
      </c>
      <c r="I68" s="29"/>
      <c r="J68" s="29"/>
      <c r="K68" s="87" t="s">
        <v>3576</v>
      </c>
    </row>
    <row r="69">
      <c r="A69" s="37" t="s">
        <v>76</v>
      </c>
      <c r="B69" s="29"/>
      <c r="C69" s="29"/>
      <c r="D69" s="29"/>
      <c r="E69" s="87" t="s">
        <v>79</v>
      </c>
      <c r="F69" s="63" t="b">
        <v>1</v>
      </c>
      <c r="G69" s="63" t="b">
        <v>1</v>
      </c>
      <c r="H69" s="63" t="b">
        <v>1</v>
      </c>
      <c r="I69" s="88">
        <v>300.0</v>
      </c>
      <c r="J69" s="58" t="s">
        <v>77</v>
      </c>
      <c r="K69" s="87" t="s">
        <v>78</v>
      </c>
    </row>
    <row r="70">
      <c r="A70" s="37" t="s">
        <v>1813</v>
      </c>
      <c r="B70" s="37" t="s">
        <v>1814</v>
      </c>
      <c r="C70" s="37" t="s">
        <v>1815</v>
      </c>
      <c r="D70" s="29"/>
      <c r="E70" s="87" t="s">
        <v>1818</v>
      </c>
      <c r="F70" s="63" t="b">
        <v>1</v>
      </c>
      <c r="G70" s="27" t="b">
        <v>0</v>
      </c>
      <c r="H70" s="27" t="b">
        <v>0</v>
      </c>
      <c r="I70" s="88">
        <v>5.0</v>
      </c>
      <c r="J70" s="58" t="s">
        <v>1816</v>
      </c>
      <c r="K70" s="87" t="s">
        <v>1817</v>
      </c>
    </row>
    <row r="71">
      <c r="A71" s="37" t="s">
        <v>5197</v>
      </c>
      <c r="B71" s="29"/>
      <c r="C71" s="37" t="s">
        <v>5198</v>
      </c>
      <c r="D71" s="29"/>
      <c r="E71" s="87" t="s">
        <v>1095</v>
      </c>
      <c r="F71" s="63" t="b">
        <v>1</v>
      </c>
      <c r="G71" s="63" t="b">
        <v>1</v>
      </c>
      <c r="H71" s="63" t="b">
        <v>1</v>
      </c>
      <c r="I71" s="88">
        <v>30.0</v>
      </c>
      <c r="J71" s="58" t="s">
        <v>5199</v>
      </c>
      <c r="K71" s="87" t="s">
        <v>5200</v>
      </c>
    </row>
    <row r="72">
      <c r="A72" s="37" t="s">
        <v>8872</v>
      </c>
      <c r="B72" s="29"/>
      <c r="C72" s="37" t="s">
        <v>8873</v>
      </c>
      <c r="D72" s="29"/>
      <c r="E72" s="87" t="s">
        <v>8876</v>
      </c>
      <c r="F72" s="63" t="b">
        <v>1</v>
      </c>
      <c r="G72" s="63" t="b">
        <v>1</v>
      </c>
      <c r="H72" s="27" t="b">
        <v>0</v>
      </c>
      <c r="I72" s="88">
        <v>2.0</v>
      </c>
      <c r="J72" s="58" t="s">
        <v>8874</v>
      </c>
      <c r="K72" s="87" t="s">
        <v>8875</v>
      </c>
    </row>
    <row r="73">
      <c r="A73" s="37" t="s">
        <v>1340</v>
      </c>
      <c r="B73" s="37" t="s">
        <v>1341</v>
      </c>
      <c r="C73" s="37" t="s">
        <v>1342</v>
      </c>
      <c r="D73" s="29"/>
      <c r="E73" s="87" t="s">
        <v>1345</v>
      </c>
      <c r="F73" s="63" t="b">
        <v>1</v>
      </c>
      <c r="G73" s="27" t="b">
        <v>0</v>
      </c>
      <c r="H73" s="27" t="b">
        <v>0</v>
      </c>
      <c r="I73" s="88">
        <v>3.0</v>
      </c>
      <c r="J73" s="58" t="s">
        <v>1343</v>
      </c>
      <c r="K73" s="87" t="s">
        <v>1344</v>
      </c>
    </row>
    <row r="74">
      <c r="A74" s="37" t="s">
        <v>8065</v>
      </c>
      <c r="B74" s="29"/>
      <c r="C74" s="37" t="s">
        <v>8066</v>
      </c>
      <c r="D74" s="29"/>
      <c r="E74" s="87" t="s">
        <v>8068</v>
      </c>
      <c r="F74" s="63" t="b">
        <v>1</v>
      </c>
      <c r="G74" s="63" t="b">
        <v>1</v>
      </c>
      <c r="H74" s="63" t="b">
        <v>1</v>
      </c>
      <c r="I74" s="29"/>
      <c r="J74" s="29"/>
      <c r="K74" s="87" t="s">
        <v>8067</v>
      </c>
    </row>
    <row r="75">
      <c r="A75" s="37" t="s">
        <v>9959</v>
      </c>
      <c r="B75" s="29"/>
      <c r="C75" s="37" t="s">
        <v>9960</v>
      </c>
      <c r="D75" s="29"/>
      <c r="E75" s="87" t="s">
        <v>9963</v>
      </c>
      <c r="F75" s="63" t="b">
        <v>1</v>
      </c>
      <c r="G75" s="27" t="b">
        <v>0</v>
      </c>
      <c r="H75" s="27" t="b">
        <v>0</v>
      </c>
      <c r="I75" s="88">
        <v>10.0</v>
      </c>
      <c r="J75" s="58" t="s">
        <v>9961</v>
      </c>
      <c r="K75" s="87" t="s">
        <v>9962</v>
      </c>
    </row>
    <row r="76">
      <c r="A76" s="37" t="s">
        <v>280</v>
      </c>
      <c r="B76" s="29"/>
      <c r="C76" s="37" t="s">
        <v>281</v>
      </c>
      <c r="D76" s="29"/>
      <c r="E76" s="87" t="s">
        <v>284</v>
      </c>
      <c r="F76" s="63" t="b">
        <v>1</v>
      </c>
      <c r="G76" s="63" t="b">
        <v>1</v>
      </c>
      <c r="H76" s="63" t="b">
        <v>1</v>
      </c>
      <c r="I76" s="88">
        <v>10.0</v>
      </c>
      <c r="J76" s="58" t="s">
        <v>282</v>
      </c>
      <c r="K76" s="87" t="s">
        <v>283</v>
      </c>
    </row>
    <row r="77">
      <c r="A77" s="37" t="s">
        <v>7613</v>
      </c>
      <c r="B77" s="37" t="s">
        <v>7614</v>
      </c>
      <c r="C77" s="29"/>
      <c r="D77" s="29"/>
      <c r="E77" s="87" t="s">
        <v>7617</v>
      </c>
      <c r="F77" s="63" t="b">
        <v>1</v>
      </c>
      <c r="G77" s="63" t="b">
        <v>1</v>
      </c>
      <c r="H77" s="63" t="b">
        <v>1</v>
      </c>
      <c r="I77" s="88">
        <v>5.0</v>
      </c>
      <c r="J77" s="58" t="s">
        <v>7615</v>
      </c>
      <c r="K77" s="87" t="s">
        <v>7616</v>
      </c>
    </row>
    <row r="78">
      <c r="A78" s="37" t="s">
        <v>7825</v>
      </c>
      <c r="B78" s="37" t="s">
        <v>7826</v>
      </c>
      <c r="C78" s="29"/>
      <c r="D78" s="29"/>
      <c r="E78" s="87" t="s">
        <v>844</v>
      </c>
      <c r="F78" s="63" t="b">
        <v>1</v>
      </c>
      <c r="G78" s="27" t="b">
        <v>0</v>
      </c>
      <c r="H78" s="63" t="b">
        <v>1</v>
      </c>
      <c r="I78" s="88">
        <v>10.0</v>
      </c>
      <c r="J78" s="58" t="s">
        <v>7827</v>
      </c>
      <c r="K78" s="87" t="s">
        <v>7828</v>
      </c>
    </row>
    <row r="79">
      <c r="A79" s="37" t="s">
        <v>8891</v>
      </c>
      <c r="B79" s="37" t="s">
        <v>8892</v>
      </c>
      <c r="C79" s="29"/>
      <c r="D79" s="29"/>
      <c r="E79" s="87" t="s">
        <v>50</v>
      </c>
      <c r="F79" s="63" t="b">
        <v>1</v>
      </c>
      <c r="G79" s="63" t="b">
        <v>1</v>
      </c>
      <c r="H79" s="63" t="b">
        <v>1</v>
      </c>
      <c r="I79" s="88">
        <v>10.0</v>
      </c>
      <c r="J79" s="29"/>
      <c r="K79" s="87" t="s">
        <v>8893</v>
      </c>
    </row>
    <row r="80">
      <c r="A80" s="37" t="s">
        <v>5969</v>
      </c>
      <c r="B80" s="37" t="s">
        <v>5970</v>
      </c>
      <c r="C80" s="37" t="s">
        <v>5971</v>
      </c>
      <c r="D80" s="29"/>
      <c r="E80" s="87" t="s">
        <v>5974</v>
      </c>
      <c r="F80" s="63" t="b">
        <v>1</v>
      </c>
      <c r="G80" s="63" t="b">
        <v>1</v>
      </c>
      <c r="H80" s="63" t="b">
        <v>1</v>
      </c>
      <c r="I80" s="88">
        <v>15.0</v>
      </c>
      <c r="J80" s="58" t="s">
        <v>5972</v>
      </c>
      <c r="K80" s="87" t="s">
        <v>5973</v>
      </c>
    </row>
    <row r="81">
      <c r="A81" s="37" t="s">
        <v>6190</v>
      </c>
      <c r="B81" s="29"/>
      <c r="C81" s="29"/>
      <c r="D81" s="29"/>
      <c r="E81" s="87" t="s">
        <v>6192</v>
      </c>
      <c r="F81" s="63" t="b">
        <v>1</v>
      </c>
      <c r="G81" s="63" t="b">
        <v>1</v>
      </c>
      <c r="H81" s="27" t="b">
        <v>0</v>
      </c>
      <c r="I81" s="88">
        <v>4.0</v>
      </c>
      <c r="J81" s="29"/>
      <c r="K81" s="87" t="s">
        <v>6191</v>
      </c>
    </row>
    <row r="82">
      <c r="A82" s="37" t="s">
        <v>3205</v>
      </c>
      <c r="B82" s="37" t="s">
        <v>3206</v>
      </c>
      <c r="C82" s="29"/>
      <c r="D82" s="29"/>
      <c r="E82" s="87" t="s">
        <v>3209</v>
      </c>
      <c r="F82" s="63" t="b">
        <v>1</v>
      </c>
      <c r="G82" s="27" t="b">
        <v>0</v>
      </c>
      <c r="H82" s="27" t="b">
        <v>0</v>
      </c>
      <c r="I82" s="88">
        <v>6.0</v>
      </c>
      <c r="J82" s="58" t="s">
        <v>3207</v>
      </c>
      <c r="K82" s="87" t="s">
        <v>3208</v>
      </c>
    </row>
    <row r="83">
      <c r="A83" s="37" t="s">
        <v>9776</v>
      </c>
      <c r="B83" s="37" t="s">
        <v>9777</v>
      </c>
      <c r="C83" s="37" t="s">
        <v>9778</v>
      </c>
      <c r="D83" s="29"/>
      <c r="E83" s="87" t="s">
        <v>9780</v>
      </c>
      <c r="F83" s="63" t="b">
        <v>1</v>
      </c>
      <c r="G83" s="63" t="b">
        <v>1</v>
      </c>
      <c r="H83" s="63" t="b">
        <v>1</v>
      </c>
      <c r="I83" s="88">
        <v>10.0</v>
      </c>
      <c r="J83" s="29"/>
      <c r="K83" s="87" t="s">
        <v>9779</v>
      </c>
    </row>
    <row r="84">
      <c r="A84" s="37" t="s">
        <v>4201</v>
      </c>
      <c r="B84" s="37" t="s">
        <v>4202</v>
      </c>
      <c r="C84" s="37" t="s">
        <v>4203</v>
      </c>
      <c r="D84" s="29"/>
      <c r="E84" s="87" t="s">
        <v>975</v>
      </c>
      <c r="F84" s="63" t="b">
        <v>1</v>
      </c>
      <c r="G84" s="63" t="b">
        <v>1</v>
      </c>
      <c r="H84" s="63" t="b">
        <v>1</v>
      </c>
      <c r="I84" s="88">
        <v>45.0</v>
      </c>
      <c r="J84" s="58" t="s">
        <v>4204</v>
      </c>
      <c r="K84" s="87" t="s">
        <v>4205</v>
      </c>
    </row>
    <row r="85">
      <c r="A85" s="37" t="s">
        <v>51</v>
      </c>
      <c r="B85" s="29"/>
      <c r="C85" s="37" t="s">
        <v>52</v>
      </c>
      <c r="D85" s="29"/>
      <c r="E85" s="87" t="s">
        <v>56</v>
      </c>
      <c r="F85" s="63" t="b">
        <v>1</v>
      </c>
      <c r="G85" s="63" t="b">
        <v>1</v>
      </c>
      <c r="H85" s="63" t="b">
        <v>1</v>
      </c>
      <c r="I85" s="88" t="s">
        <v>53</v>
      </c>
      <c r="J85" s="58" t="s">
        <v>54</v>
      </c>
      <c r="K85" s="87" t="s">
        <v>55</v>
      </c>
    </row>
    <row r="86">
      <c r="A86" s="37" t="s">
        <v>6570</v>
      </c>
      <c r="B86" s="37" t="s">
        <v>6571</v>
      </c>
      <c r="C86" s="37" t="s">
        <v>6572</v>
      </c>
      <c r="D86" s="29"/>
      <c r="E86" s="87" t="s">
        <v>6575</v>
      </c>
      <c r="F86" s="63" t="b">
        <v>1</v>
      </c>
      <c r="G86" s="27" t="b">
        <v>0</v>
      </c>
      <c r="H86" s="63" t="b">
        <v>1</v>
      </c>
      <c r="I86" s="88">
        <v>4.0</v>
      </c>
      <c r="J86" s="58" t="s">
        <v>6573</v>
      </c>
      <c r="K86" s="87" t="s">
        <v>6574</v>
      </c>
    </row>
    <row r="87">
      <c r="A87" s="37" t="s">
        <v>2526</v>
      </c>
      <c r="B87" s="29"/>
      <c r="C87" s="37" t="s">
        <v>2527</v>
      </c>
      <c r="D87" s="29"/>
      <c r="E87" s="87" t="s">
        <v>2529</v>
      </c>
      <c r="F87" s="63" t="b">
        <v>1</v>
      </c>
      <c r="G87" s="63" t="b">
        <v>1</v>
      </c>
      <c r="H87" s="63" t="b">
        <v>1</v>
      </c>
      <c r="I87" s="88">
        <v>6.0</v>
      </c>
      <c r="J87" s="29"/>
      <c r="K87" s="87" t="s">
        <v>2528</v>
      </c>
    </row>
    <row r="88">
      <c r="A88" s="37" t="s">
        <v>5776</v>
      </c>
      <c r="B88" s="29"/>
      <c r="C88" s="29"/>
      <c r="D88" s="29"/>
      <c r="E88" s="87" t="s">
        <v>1102</v>
      </c>
      <c r="F88" s="63" t="b">
        <v>1</v>
      </c>
      <c r="G88" s="27" t="b">
        <v>0</v>
      </c>
      <c r="H88" s="27" t="b">
        <v>0</v>
      </c>
      <c r="I88" s="88">
        <v>1.0</v>
      </c>
      <c r="J88" s="58" t="s">
        <v>5777</v>
      </c>
      <c r="K88" s="87" t="s">
        <v>5778</v>
      </c>
    </row>
    <row r="89">
      <c r="A89" s="37" t="s">
        <v>10449</v>
      </c>
      <c r="B89" s="37" t="s">
        <v>10450</v>
      </c>
      <c r="C89" s="29"/>
      <c r="D89" s="29"/>
      <c r="E89" s="87" t="s">
        <v>10453</v>
      </c>
      <c r="F89" s="63" t="b">
        <v>1</v>
      </c>
      <c r="G89" s="27" t="b">
        <v>0</v>
      </c>
      <c r="H89" s="27" t="b">
        <v>0</v>
      </c>
      <c r="I89" s="88">
        <v>15.0</v>
      </c>
      <c r="J89" s="58" t="s">
        <v>10451</v>
      </c>
      <c r="K89" s="87" t="s">
        <v>10452</v>
      </c>
    </row>
    <row r="90">
      <c r="A90" s="37" t="s">
        <v>2140</v>
      </c>
      <c r="B90" s="37" t="s">
        <v>2141</v>
      </c>
      <c r="C90" s="29"/>
      <c r="D90" s="29"/>
      <c r="E90" s="87" t="s">
        <v>2144</v>
      </c>
      <c r="F90" s="63" t="b">
        <v>1</v>
      </c>
      <c r="G90" s="63" t="b">
        <v>1</v>
      </c>
      <c r="H90" s="63" t="b">
        <v>1</v>
      </c>
      <c r="I90" s="88">
        <v>5.0</v>
      </c>
      <c r="J90" s="58" t="s">
        <v>2142</v>
      </c>
      <c r="K90" s="87" t="s">
        <v>2143</v>
      </c>
    </row>
    <row r="91">
      <c r="A91" s="37" t="s">
        <v>1107</v>
      </c>
      <c r="B91" s="29"/>
      <c r="C91" s="29"/>
      <c r="D91" s="29"/>
      <c r="E91" s="87" t="s">
        <v>270</v>
      </c>
      <c r="F91" s="63" t="b">
        <v>1</v>
      </c>
      <c r="G91" s="63" t="b">
        <v>1</v>
      </c>
      <c r="H91" s="63" t="b">
        <v>1</v>
      </c>
      <c r="I91" s="88">
        <v>10.0</v>
      </c>
      <c r="J91" s="58" t="s">
        <v>1108</v>
      </c>
      <c r="K91" s="87" t="s">
        <v>1109</v>
      </c>
    </row>
    <row r="92">
      <c r="A92" s="37" t="s">
        <v>8111</v>
      </c>
      <c r="B92" s="37" t="s">
        <v>8112</v>
      </c>
      <c r="C92" s="37" t="s">
        <v>8113</v>
      </c>
      <c r="D92" s="33" t="s">
        <v>8114</v>
      </c>
      <c r="E92" s="87" t="s">
        <v>8117</v>
      </c>
      <c r="F92" s="63" t="b">
        <v>1</v>
      </c>
      <c r="G92" s="27" t="b">
        <v>0</v>
      </c>
      <c r="H92" s="63" t="b">
        <v>1</v>
      </c>
      <c r="I92" s="88">
        <v>12.0</v>
      </c>
      <c r="J92" s="29" t="s">
        <v>8115</v>
      </c>
      <c r="K92" s="87" t="s">
        <v>8116</v>
      </c>
    </row>
    <row r="93">
      <c r="A93" s="37" t="s">
        <v>7677</v>
      </c>
      <c r="B93" s="29"/>
      <c r="C93" s="29"/>
      <c r="D93" s="29"/>
      <c r="E93" s="87" t="s">
        <v>696</v>
      </c>
      <c r="F93" s="63" t="b">
        <v>1</v>
      </c>
      <c r="G93" s="63" t="b">
        <v>1</v>
      </c>
      <c r="H93" s="27" t="b">
        <v>0</v>
      </c>
      <c r="I93" s="88">
        <v>4.0</v>
      </c>
      <c r="J93" s="29"/>
      <c r="K93" s="87" t="s">
        <v>7678</v>
      </c>
    </row>
    <row r="94">
      <c r="A94" s="37" t="s">
        <v>2058</v>
      </c>
      <c r="B94" s="29"/>
      <c r="C94" s="29"/>
      <c r="D94" s="29"/>
      <c r="E94" s="87" t="s">
        <v>2060</v>
      </c>
      <c r="F94" s="63" t="b">
        <v>1</v>
      </c>
      <c r="G94" s="27" t="b">
        <v>0</v>
      </c>
      <c r="H94" s="63" t="b">
        <v>1</v>
      </c>
      <c r="I94" s="88" t="s">
        <v>1423</v>
      </c>
      <c r="J94" s="29"/>
      <c r="K94" s="87" t="s">
        <v>2059</v>
      </c>
    </row>
    <row r="95">
      <c r="A95" s="37" t="s">
        <v>3180</v>
      </c>
      <c r="B95" s="29"/>
      <c r="C95" s="29"/>
      <c r="D95" s="29"/>
      <c r="E95" s="87" t="s">
        <v>3184</v>
      </c>
      <c r="F95" s="63" t="b">
        <v>1</v>
      </c>
      <c r="G95" s="27" t="b">
        <v>0</v>
      </c>
      <c r="H95" s="63" t="b">
        <v>1</v>
      </c>
      <c r="I95" s="88" t="s">
        <v>3181</v>
      </c>
      <c r="J95" s="58" t="s">
        <v>3182</v>
      </c>
      <c r="K95" s="87" t="s">
        <v>3183</v>
      </c>
    </row>
    <row r="96">
      <c r="A96" s="37" t="s">
        <v>9815</v>
      </c>
      <c r="B96" s="37" t="s">
        <v>9816</v>
      </c>
      <c r="C96" s="29"/>
      <c r="D96" s="29"/>
      <c r="E96" s="87" t="s">
        <v>9819</v>
      </c>
      <c r="F96" s="63" t="b">
        <v>1</v>
      </c>
      <c r="G96" s="63" t="b">
        <v>1</v>
      </c>
      <c r="H96" s="63" t="b">
        <v>1</v>
      </c>
      <c r="I96" s="88">
        <v>6.0</v>
      </c>
      <c r="J96" s="58" t="s">
        <v>9817</v>
      </c>
      <c r="K96" s="87" t="s">
        <v>9818</v>
      </c>
    </row>
    <row r="97">
      <c r="A97" s="37" t="s">
        <v>8241</v>
      </c>
      <c r="B97" s="37" t="s">
        <v>8242</v>
      </c>
      <c r="C97" s="37" t="s">
        <v>8243</v>
      </c>
      <c r="D97" s="33" t="s">
        <v>8244</v>
      </c>
      <c r="E97" s="87" t="s">
        <v>8247</v>
      </c>
      <c r="F97" s="63" t="b">
        <v>1</v>
      </c>
      <c r="G97" s="27" t="b">
        <v>0</v>
      </c>
      <c r="H97" s="27" t="b">
        <v>0</v>
      </c>
      <c r="I97" s="88">
        <v>2.0</v>
      </c>
      <c r="J97" s="58" t="s">
        <v>8245</v>
      </c>
      <c r="K97" s="87" t="s">
        <v>8246</v>
      </c>
    </row>
    <row r="98">
      <c r="A98" s="37" t="s">
        <v>7024</v>
      </c>
      <c r="B98" s="29"/>
      <c r="C98" s="37" t="s">
        <v>7025</v>
      </c>
      <c r="D98" s="29"/>
      <c r="E98" s="87" t="s">
        <v>7028</v>
      </c>
      <c r="F98" s="63" t="b">
        <v>1</v>
      </c>
      <c r="G98" s="27" t="b">
        <v>0</v>
      </c>
      <c r="H98" s="27" t="b">
        <v>0</v>
      </c>
      <c r="I98" s="88">
        <v>11.0</v>
      </c>
      <c r="J98" s="58" t="s">
        <v>7026</v>
      </c>
      <c r="K98" s="87" t="s">
        <v>7027</v>
      </c>
    </row>
    <row r="99">
      <c r="A99" s="37" t="s">
        <v>3949</v>
      </c>
      <c r="B99" s="37" t="s">
        <v>3950</v>
      </c>
      <c r="C99" s="37" t="s">
        <v>3951</v>
      </c>
      <c r="D99" s="33" t="s">
        <v>3952</v>
      </c>
      <c r="E99" s="87" t="s">
        <v>3955</v>
      </c>
      <c r="F99" s="63" t="b">
        <v>1</v>
      </c>
      <c r="G99" s="63" t="b">
        <v>1</v>
      </c>
      <c r="H99" s="63" t="b">
        <v>1</v>
      </c>
      <c r="I99" s="88">
        <v>8.0</v>
      </c>
      <c r="J99" s="58" t="s">
        <v>3953</v>
      </c>
      <c r="K99" s="87" t="s">
        <v>3954</v>
      </c>
    </row>
    <row r="100">
      <c r="A100" s="37" t="s">
        <v>11075</v>
      </c>
      <c r="B100" s="29"/>
      <c r="C100" s="29"/>
      <c r="D100" s="29"/>
      <c r="E100" s="87" t="s">
        <v>2368</v>
      </c>
      <c r="F100" s="63" t="b">
        <v>1</v>
      </c>
      <c r="G100" s="27" t="b">
        <v>0</v>
      </c>
      <c r="H100" s="27" t="b">
        <v>0</v>
      </c>
      <c r="I100" s="88" t="s">
        <v>277</v>
      </c>
      <c r="J100" s="29" t="s">
        <v>277</v>
      </c>
      <c r="K100" s="87" t="s">
        <v>277</v>
      </c>
    </row>
    <row r="101">
      <c r="A101" s="37" t="s">
        <v>291</v>
      </c>
      <c r="B101" s="29"/>
      <c r="C101" s="37" t="s">
        <v>292</v>
      </c>
      <c r="D101" s="29"/>
      <c r="E101" s="87" t="s">
        <v>295</v>
      </c>
      <c r="F101" s="63" t="b">
        <v>1</v>
      </c>
      <c r="G101" s="63" t="b">
        <v>1</v>
      </c>
      <c r="H101" s="63" t="b">
        <v>1</v>
      </c>
      <c r="I101" s="88">
        <v>11.0</v>
      </c>
      <c r="J101" s="58" t="s">
        <v>293</v>
      </c>
      <c r="K101" s="87" t="s">
        <v>294</v>
      </c>
    </row>
    <row r="102">
      <c r="A102" s="37" t="s">
        <v>10342</v>
      </c>
      <c r="B102" s="37" t="s">
        <v>10343</v>
      </c>
      <c r="C102" s="37" t="s">
        <v>10344</v>
      </c>
      <c r="D102" s="33" t="s">
        <v>10345</v>
      </c>
      <c r="E102" s="87" t="s">
        <v>216</v>
      </c>
      <c r="F102" s="63" t="b">
        <v>1</v>
      </c>
      <c r="G102" s="27" t="b">
        <v>0</v>
      </c>
      <c r="H102" s="63" t="b">
        <v>1</v>
      </c>
      <c r="I102" s="88">
        <v>3.0</v>
      </c>
      <c r="J102" s="58" t="s">
        <v>10346</v>
      </c>
      <c r="K102" s="87" t="s">
        <v>10347</v>
      </c>
    </row>
    <row r="103">
      <c r="A103" s="37" t="s">
        <v>458</v>
      </c>
      <c r="B103" s="29"/>
      <c r="C103" s="37" t="s">
        <v>459</v>
      </c>
      <c r="D103" s="29"/>
      <c r="E103" s="87" t="s">
        <v>462</v>
      </c>
      <c r="F103" s="63" t="b">
        <v>1</v>
      </c>
      <c r="G103" s="63" t="b">
        <v>1</v>
      </c>
      <c r="H103" s="63" t="b">
        <v>1</v>
      </c>
      <c r="I103" s="88">
        <v>4.0</v>
      </c>
      <c r="J103" s="58" t="s">
        <v>460</v>
      </c>
      <c r="K103" s="87" t="s">
        <v>461</v>
      </c>
    </row>
    <row r="104">
      <c r="A104" s="37" t="s">
        <v>4233</v>
      </c>
      <c r="B104" s="29"/>
      <c r="C104" s="29"/>
      <c r="D104" s="29"/>
      <c r="E104" s="87" t="s">
        <v>4235</v>
      </c>
      <c r="F104" s="63" t="b">
        <v>1</v>
      </c>
      <c r="G104" s="63" t="b">
        <v>1</v>
      </c>
      <c r="H104" s="63" t="b">
        <v>1</v>
      </c>
      <c r="I104" s="88" t="s">
        <v>3774</v>
      </c>
      <c r="J104" s="29"/>
      <c r="K104" s="87" t="s">
        <v>4234</v>
      </c>
    </row>
    <row r="105">
      <c r="A105" s="37" t="s">
        <v>6063</v>
      </c>
      <c r="B105" s="37" t="s">
        <v>6064</v>
      </c>
      <c r="C105" s="29"/>
      <c r="D105" s="29"/>
      <c r="E105" s="87" t="s">
        <v>6066</v>
      </c>
      <c r="F105" s="63" t="b">
        <v>1</v>
      </c>
      <c r="G105" s="63" t="b">
        <v>1</v>
      </c>
      <c r="H105" s="63" t="b">
        <v>1</v>
      </c>
      <c r="I105" s="88">
        <v>36.0</v>
      </c>
      <c r="J105" s="29"/>
      <c r="K105" s="87" t="s">
        <v>6065</v>
      </c>
    </row>
    <row r="106">
      <c r="A106" s="37" t="s">
        <v>7346</v>
      </c>
      <c r="B106" s="29"/>
      <c r="C106" s="37" t="s">
        <v>7347</v>
      </c>
      <c r="D106" s="29"/>
      <c r="E106" s="87" t="s">
        <v>7350</v>
      </c>
      <c r="F106" s="63" t="b">
        <v>1</v>
      </c>
      <c r="G106" s="63" t="b">
        <v>1</v>
      </c>
      <c r="H106" s="63" t="b">
        <v>1</v>
      </c>
      <c r="I106" s="88">
        <f>IFERROR(__xludf.DUMMYFUNCTION("+100"),100.0)</f>
        <v>100</v>
      </c>
      <c r="J106" s="58" t="s">
        <v>7348</v>
      </c>
      <c r="K106" s="87" t="s">
        <v>7349</v>
      </c>
    </row>
    <row r="107">
      <c r="A107" s="37" t="s">
        <v>3715</v>
      </c>
      <c r="B107" s="29"/>
      <c r="C107" s="29"/>
      <c r="D107" s="29"/>
      <c r="E107" s="87" t="s">
        <v>3718</v>
      </c>
      <c r="F107" s="63" t="b">
        <v>1</v>
      </c>
      <c r="G107" s="27" t="b">
        <v>0</v>
      </c>
      <c r="H107" s="27" t="b">
        <v>0</v>
      </c>
      <c r="I107" s="88">
        <v>3.0</v>
      </c>
      <c r="J107" s="58" t="s">
        <v>3716</v>
      </c>
      <c r="K107" s="87" t="s">
        <v>3717</v>
      </c>
    </row>
    <row r="108">
      <c r="A108" s="37" t="s">
        <v>7925</v>
      </c>
      <c r="B108" s="37" t="s">
        <v>7926</v>
      </c>
      <c r="C108" s="29"/>
      <c r="D108" s="29"/>
      <c r="E108" s="87" t="s">
        <v>4468</v>
      </c>
      <c r="F108" s="63" t="b">
        <v>1</v>
      </c>
      <c r="G108" s="63" t="b">
        <v>1</v>
      </c>
      <c r="H108" s="63" t="b">
        <v>1</v>
      </c>
      <c r="I108" s="88">
        <v>10.0</v>
      </c>
      <c r="J108" s="58" t="s">
        <v>7927</v>
      </c>
      <c r="K108" s="87" t="s">
        <v>7928</v>
      </c>
    </row>
    <row r="109">
      <c r="A109" s="37" t="s">
        <v>11329</v>
      </c>
      <c r="B109" s="37" t="s">
        <v>11330</v>
      </c>
      <c r="C109" s="37" t="s">
        <v>11331</v>
      </c>
      <c r="D109" s="29"/>
      <c r="E109" s="87" t="s">
        <v>11333</v>
      </c>
      <c r="F109" s="63" t="b">
        <v>1</v>
      </c>
      <c r="G109" s="27" t="b">
        <v>0</v>
      </c>
      <c r="H109" s="63" t="b">
        <v>1</v>
      </c>
      <c r="I109" s="88">
        <v>6.0</v>
      </c>
      <c r="J109" s="29"/>
      <c r="K109" s="87" t="s">
        <v>11332</v>
      </c>
    </row>
    <row r="110">
      <c r="A110" s="37" t="s">
        <v>4113</v>
      </c>
      <c r="B110" s="37" t="s">
        <v>4114</v>
      </c>
      <c r="C110" s="37" t="s">
        <v>4115</v>
      </c>
      <c r="D110" s="33" t="s">
        <v>4116</v>
      </c>
      <c r="E110" s="87" t="s">
        <v>4119</v>
      </c>
      <c r="F110" s="63" t="b">
        <v>1</v>
      </c>
      <c r="G110" s="63" t="b">
        <v>1</v>
      </c>
      <c r="H110" s="63" t="b">
        <v>1</v>
      </c>
      <c r="I110" s="88">
        <v>50.0</v>
      </c>
      <c r="J110" s="58" t="s">
        <v>4117</v>
      </c>
      <c r="K110" s="87" t="s">
        <v>4118</v>
      </c>
    </row>
    <row r="111">
      <c r="A111" s="37" t="s">
        <v>1037</v>
      </c>
      <c r="B111" s="29"/>
      <c r="C111" s="29"/>
      <c r="D111" s="29"/>
      <c r="E111" s="87" t="s">
        <v>1040</v>
      </c>
      <c r="F111" s="63" t="b">
        <v>1</v>
      </c>
      <c r="G111" s="63" t="b">
        <v>1</v>
      </c>
      <c r="H111" s="63" t="b">
        <v>1</v>
      </c>
      <c r="I111" s="88">
        <v>8.0</v>
      </c>
      <c r="J111" s="58" t="s">
        <v>1038</v>
      </c>
      <c r="K111" s="87" t="s">
        <v>1039</v>
      </c>
    </row>
    <row r="112">
      <c r="A112" s="37" t="s">
        <v>7530</v>
      </c>
      <c r="B112" s="37" t="s">
        <v>7531</v>
      </c>
      <c r="C112" s="37" t="s">
        <v>7532</v>
      </c>
      <c r="D112" s="29"/>
      <c r="E112" s="87" t="s">
        <v>7535</v>
      </c>
      <c r="F112" s="63" t="b">
        <v>1</v>
      </c>
      <c r="G112" s="27" t="b">
        <v>0</v>
      </c>
      <c r="H112" s="27" t="b">
        <v>0</v>
      </c>
      <c r="I112" s="88">
        <v>2.0</v>
      </c>
      <c r="J112" s="58" t="s">
        <v>7533</v>
      </c>
      <c r="K112" s="87" t="s">
        <v>7534</v>
      </c>
    </row>
    <row r="113">
      <c r="A113" s="37" t="s">
        <v>1849</v>
      </c>
      <c r="B113" s="37" t="s">
        <v>1850</v>
      </c>
      <c r="C113" s="37" t="s">
        <v>1851</v>
      </c>
      <c r="D113" s="33" t="s">
        <v>1852</v>
      </c>
      <c r="E113" s="87" t="s">
        <v>1855</v>
      </c>
      <c r="F113" s="63" t="b">
        <v>1</v>
      </c>
      <c r="G113" s="63" t="b">
        <v>1</v>
      </c>
      <c r="H113" s="63" t="b">
        <v>1</v>
      </c>
      <c r="I113" s="88">
        <v>15.0</v>
      </c>
      <c r="J113" s="58" t="s">
        <v>1853</v>
      </c>
      <c r="K113" s="87" t="s">
        <v>1854</v>
      </c>
    </row>
    <row r="114">
      <c r="A114" s="37" t="s">
        <v>6386</v>
      </c>
      <c r="B114" s="29"/>
      <c r="C114" s="37" t="s">
        <v>6387</v>
      </c>
      <c r="D114" s="29"/>
      <c r="E114" s="87" t="s">
        <v>2020</v>
      </c>
      <c r="F114" s="63" t="b">
        <v>1</v>
      </c>
      <c r="G114" s="63" t="b">
        <v>1</v>
      </c>
      <c r="H114" s="27" t="b">
        <v>0</v>
      </c>
      <c r="I114" s="88">
        <v>3.0</v>
      </c>
      <c r="J114" s="58" t="s">
        <v>6388</v>
      </c>
      <c r="K114" s="87" t="s">
        <v>6389</v>
      </c>
    </row>
    <row r="115">
      <c r="A115" s="37" t="s">
        <v>11292</v>
      </c>
      <c r="B115" s="37" t="s">
        <v>11293</v>
      </c>
      <c r="C115" s="29"/>
      <c r="D115" s="29"/>
      <c r="E115" s="87" t="s">
        <v>270</v>
      </c>
      <c r="F115" s="63" t="b">
        <v>1</v>
      </c>
      <c r="G115" s="27" t="b">
        <v>0</v>
      </c>
      <c r="H115" s="27" t="b">
        <v>0</v>
      </c>
      <c r="I115" s="88">
        <v>30.0</v>
      </c>
      <c r="J115" s="29"/>
      <c r="K115" s="87" t="s">
        <v>11294</v>
      </c>
    </row>
    <row r="116">
      <c r="A116" s="37" t="s">
        <v>8023</v>
      </c>
      <c r="B116" s="37" t="s">
        <v>8024</v>
      </c>
      <c r="C116" s="37" t="s">
        <v>8025</v>
      </c>
      <c r="D116" s="33" t="s">
        <v>8026</v>
      </c>
      <c r="E116" s="87" t="s">
        <v>8029</v>
      </c>
      <c r="F116" s="63" t="b">
        <v>1</v>
      </c>
      <c r="G116" s="27" t="b">
        <v>0</v>
      </c>
      <c r="H116" s="27" t="b">
        <v>0</v>
      </c>
      <c r="I116" s="88">
        <v>5.0</v>
      </c>
      <c r="J116" s="58" t="s">
        <v>8027</v>
      </c>
      <c r="K116" s="87" t="s">
        <v>8028</v>
      </c>
    </row>
    <row r="117">
      <c r="A117" s="37" t="s">
        <v>1963</v>
      </c>
      <c r="B117" s="29"/>
      <c r="C117" s="37" t="s">
        <v>1964</v>
      </c>
      <c r="D117" s="29"/>
      <c r="E117" s="87" t="s">
        <v>1967</v>
      </c>
      <c r="F117" s="63" t="b">
        <v>1</v>
      </c>
      <c r="G117" s="63" t="b">
        <v>1</v>
      </c>
      <c r="H117" s="27" t="b">
        <v>0</v>
      </c>
      <c r="I117" s="88">
        <v>30.0</v>
      </c>
      <c r="J117" s="58" t="s">
        <v>1965</v>
      </c>
      <c r="K117" s="87" t="s">
        <v>1966</v>
      </c>
    </row>
    <row r="118">
      <c r="A118" s="37" t="s">
        <v>9045</v>
      </c>
      <c r="B118" s="37" t="s">
        <v>9046</v>
      </c>
      <c r="C118" s="37" t="s">
        <v>9047</v>
      </c>
      <c r="D118" s="29"/>
      <c r="E118" s="87" t="s">
        <v>9050</v>
      </c>
      <c r="F118" s="63" t="b">
        <v>1</v>
      </c>
      <c r="G118" s="27" t="b">
        <v>0</v>
      </c>
      <c r="H118" s="63" t="b">
        <v>1</v>
      </c>
      <c r="I118" s="88">
        <v>1.0</v>
      </c>
      <c r="J118" s="58" t="s">
        <v>9048</v>
      </c>
      <c r="K118" s="87" t="s">
        <v>9049</v>
      </c>
    </row>
    <row r="119">
      <c r="A119" s="37" t="s">
        <v>6279</v>
      </c>
      <c r="B119" s="29"/>
      <c r="C119" s="29"/>
      <c r="D119" s="29"/>
      <c r="E119" s="87" t="s">
        <v>6282</v>
      </c>
      <c r="F119" s="63" t="b">
        <v>1</v>
      </c>
      <c r="G119" s="63" t="b">
        <v>1</v>
      </c>
      <c r="H119" s="63" t="b">
        <v>1</v>
      </c>
      <c r="I119" s="88">
        <v>30.0</v>
      </c>
      <c r="J119" s="58" t="s">
        <v>6280</v>
      </c>
      <c r="K119" s="89" t="s">
        <v>6281</v>
      </c>
    </row>
    <row r="120">
      <c r="A120" s="37" t="s">
        <v>2520</v>
      </c>
      <c r="B120" s="37" t="s">
        <v>2521</v>
      </c>
      <c r="C120" s="29"/>
      <c r="D120" s="29"/>
      <c r="E120" s="87" t="s">
        <v>2525</v>
      </c>
      <c r="F120" s="63" t="b">
        <v>1</v>
      </c>
      <c r="G120" s="63" t="b">
        <v>1</v>
      </c>
      <c r="H120" s="63" t="b">
        <v>1</v>
      </c>
      <c r="I120" s="29"/>
      <c r="J120" s="58" t="s">
        <v>2523</v>
      </c>
      <c r="K120" s="87" t="s">
        <v>2524</v>
      </c>
    </row>
    <row r="121">
      <c r="A121" s="37" t="s">
        <v>1048</v>
      </c>
      <c r="B121" s="37" t="s">
        <v>1049</v>
      </c>
      <c r="C121" s="37" t="s">
        <v>1050</v>
      </c>
      <c r="D121" s="33" t="s">
        <v>1051</v>
      </c>
      <c r="E121" s="87" t="s">
        <v>1054</v>
      </c>
      <c r="F121" s="63" t="b">
        <v>1</v>
      </c>
      <c r="G121" s="27" t="b">
        <v>0</v>
      </c>
      <c r="H121" s="27" t="b">
        <v>0</v>
      </c>
      <c r="I121" s="88" t="s">
        <v>1052</v>
      </c>
      <c r="J121" s="29"/>
      <c r="K121" s="87" t="s">
        <v>1053</v>
      </c>
    </row>
    <row r="122">
      <c r="A122" s="37" t="s">
        <v>5382</v>
      </c>
      <c r="B122" s="29"/>
      <c r="C122" s="37" t="s">
        <v>5383</v>
      </c>
      <c r="D122" s="29"/>
      <c r="E122" s="87" t="s">
        <v>5386</v>
      </c>
      <c r="F122" s="63" t="b">
        <v>1</v>
      </c>
      <c r="G122" s="63" t="b">
        <v>1</v>
      </c>
      <c r="H122" s="63" t="b">
        <v>1</v>
      </c>
      <c r="I122" s="88">
        <v>1500.0</v>
      </c>
      <c r="J122" s="58" t="s">
        <v>5384</v>
      </c>
      <c r="K122" s="87" t="s">
        <v>5385</v>
      </c>
    </row>
    <row r="123">
      <c r="A123" s="37" t="s">
        <v>8554</v>
      </c>
      <c r="B123" s="29"/>
      <c r="C123" s="37" t="s">
        <v>8555</v>
      </c>
      <c r="D123" s="29"/>
      <c r="E123" s="87" t="s">
        <v>8558</v>
      </c>
      <c r="F123" s="63" t="b">
        <v>1</v>
      </c>
      <c r="G123" s="63" t="b">
        <v>1</v>
      </c>
      <c r="H123" s="63" t="b">
        <v>1</v>
      </c>
      <c r="I123" s="88">
        <v>20.0</v>
      </c>
      <c r="J123" s="58" t="s">
        <v>8556</v>
      </c>
      <c r="K123" s="87" t="s">
        <v>8557</v>
      </c>
    </row>
    <row r="124">
      <c r="A124" s="37" t="s">
        <v>2754</v>
      </c>
      <c r="B124" s="29"/>
      <c r="C124" s="37" t="s">
        <v>2755</v>
      </c>
      <c r="D124" s="29"/>
      <c r="E124" s="87" t="s">
        <v>2757</v>
      </c>
      <c r="F124" s="63" t="b">
        <v>1</v>
      </c>
      <c r="G124" s="27" t="b">
        <v>0</v>
      </c>
      <c r="H124" s="27" t="b">
        <v>0</v>
      </c>
      <c r="I124" s="88">
        <v>5.0</v>
      </c>
      <c r="J124" s="29"/>
      <c r="K124" s="87" t="s">
        <v>2756</v>
      </c>
    </row>
    <row r="125">
      <c r="A125" s="37" t="s">
        <v>2477</v>
      </c>
      <c r="B125" s="37" t="s">
        <v>2478</v>
      </c>
      <c r="C125" s="29"/>
      <c r="D125" s="29"/>
      <c r="E125" s="87" t="s">
        <v>2481</v>
      </c>
      <c r="F125" s="63" t="b">
        <v>1</v>
      </c>
      <c r="G125" s="27" t="b">
        <v>0</v>
      </c>
      <c r="H125" s="27" t="b">
        <v>0</v>
      </c>
      <c r="I125" s="88" t="s">
        <v>287</v>
      </c>
      <c r="J125" s="58" t="s">
        <v>2479</v>
      </c>
      <c r="K125" s="87" t="s">
        <v>2480</v>
      </c>
    </row>
    <row r="126">
      <c r="A126" s="37" t="s">
        <v>2928</v>
      </c>
      <c r="B126" s="37" t="s">
        <v>2929</v>
      </c>
      <c r="C126" s="29"/>
      <c r="D126" s="33" t="s">
        <v>2930</v>
      </c>
      <c r="E126" s="87" t="s">
        <v>2932</v>
      </c>
      <c r="F126" s="63" t="b">
        <v>1</v>
      </c>
      <c r="G126" s="63" t="b">
        <v>1</v>
      </c>
      <c r="H126" s="63" t="b">
        <v>1</v>
      </c>
      <c r="I126" s="29"/>
      <c r="J126" s="29"/>
      <c r="K126" s="87" t="s">
        <v>2931</v>
      </c>
    </row>
    <row r="127">
      <c r="A127" s="37" t="s">
        <v>3385</v>
      </c>
      <c r="B127" s="37" t="s">
        <v>3386</v>
      </c>
      <c r="C127" s="37" t="s">
        <v>3387</v>
      </c>
      <c r="D127" s="33" t="s">
        <v>3388</v>
      </c>
      <c r="E127" s="87" t="s">
        <v>3391</v>
      </c>
      <c r="F127" s="63" t="b">
        <v>1</v>
      </c>
      <c r="G127" s="63" t="b">
        <v>1</v>
      </c>
      <c r="H127" s="63" t="b">
        <v>1</v>
      </c>
      <c r="I127" s="88">
        <v>5.0</v>
      </c>
      <c r="J127" s="58" t="s">
        <v>3389</v>
      </c>
      <c r="K127" s="87" t="s">
        <v>3390</v>
      </c>
    </row>
    <row r="128">
      <c r="A128" s="37" t="s">
        <v>8839</v>
      </c>
      <c r="B128" s="29"/>
      <c r="C128" s="37" t="s">
        <v>8840</v>
      </c>
      <c r="D128" s="29"/>
      <c r="E128" s="87" t="s">
        <v>1095</v>
      </c>
      <c r="F128" s="63" t="b">
        <v>1</v>
      </c>
      <c r="G128" s="63" t="b">
        <v>1</v>
      </c>
      <c r="H128" s="63" t="b">
        <v>1</v>
      </c>
      <c r="I128" s="90">
        <v>45931.0</v>
      </c>
      <c r="J128" s="29" t="s">
        <v>23</v>
      </c>
      <c r="K128" s="87" t="s">
        <v>4737</v>
      </c>
    </row>
    <row r="129">
      <c r="A129" s="37" t="s">
        <v>10955</v>
      </c>
      <c r="B129" s="37" t="s">
        <v>10956</v>
      </c>
      <c r="C129" s="37" t="s">
        <v>10957</v>
      </c>
      <c r="D129" s="33" t="s">
        <v>10958</v>
      </c>
      <c r="E129" s="87" t="s">
        <v>10961</v>
      </c>
      <c r="F129" s="63" t="b">
        <v>1</v>
      </c>
      <c r="G129" s="27" t="b">
        <v>0</v>
      </c>
      <c r="H129" s="63" t="b">
        <v>1</v>
      </c>
      <c r="I129" s="88">
        <v>5.0</v>
      </c>
      <c r="J129" s="58" t="s">
        <v>10959</v>
      </c>
      <c r="K129" s="87" t="s">
        <v>10960</v>
      </c>
    </row>
    <row r="130">
      <c r="A130" s="37" t="s">
        <v>6448</v>
      </c>
      <c r="B130" s="37" t="s">
        <v>6449</v>
      </c>
      <c r="C130" s="29"/>
      <c r="D130" s="29"/>
      <c r="E130" s="87" t="s">
        <v>6450</v>
      </c>
      <c r="F130" s="63" t="b">
        <v>1</v>
      </c>
      <c r="G130" s="27" t="b">
        <v>0</v>
      </c>
      <c r="H130" s="63" t="b">
        <v>1</v>
      </c>
      <c r="I130" s="88">
        <v>1.0</v>
      </c>
      <c r="J130" s="29"/>
      <c r="K130" s="87" t="s">
        <v>4681</v>
      </c>
    </row>
    <row r="131">
      <c r="A131" s="37" t="s">
        <v>2266</v>
      </c>
      <c r="B131" s="37" t="s">
        <v>2267</v>
      </c>
      <c r="C131" s="29"/>
      <c r="D131" s="29"/>
      <c r="E131" s="87" t="s">
        <v>2269</v>
      </c>
      <c r="F131" s="63" t="b">
        <v>1</v>
      </c>
      <c r="G131" s="63" t="b">
        <v>1</v>
      </c>
      <c r="H131" s="63" t="b">
        <v>1</v>
      </c>
      <c r="I131" s="88">
        <v>3.0</v>
      </c>
      <c r="J131" s="29"/>
      <c r="K131" s="87" t="s">
        <v>2268</v>
      </c>
    </row>
    <row r="132">
      <c r="A132" s="37" t="s">
        <v>8424</v>
      </c>
      <c r="B132" s="37" t="s">
        <v>8425</v>
      </c>
      <c r="C132" s="29"/>
      <c r="D132" s="29"/>
      <c r="E132" s="87" t="s">
        <v>3774</v>
      </c>
      <c r="F132" s="63" t="b">
        <v>1</v>
      </c>
      <c r="G132" s="63" t="b">
        <v>1</v>
      </c>
      <c r="H132" s="63" t="b">
        <v>1</v>
      </c>
      <c r="I132" s="88" t="s">
        <v>180</v>
      </c>
      <c r="J132" s="58" t="s">
        <v>7344</v>
      </c>
      <c r="K132" s="87" t="s">
        <v>8426</v>
      </c>
    </row>
    <row r="133">
      <c r="A133" s="37" t="s">
        <v>7342</v>
      </c>
      <c r="B133" s="29"/>
      <c r="C133" s="37" t="s">
        <v>7343</v>
      </c>
      <c r="D133" s="29"/>
      <c r="E133" s="87" t="s">
        <v>1095</v>
      </c>
      <c r="F133" s="63" t="b">
        <v>1</v>
      </c>
      <c r="G133" s="63" t="b">
        <v>1</v>
      </c>
      <c r="H133" s="63" t="b">
        <v>1</v>
      </c>
      <c r="I133" s="88" t="s">
        <v>180</v>
      </c>
      <c r="J133" s="58" t="s">
        <v>7344</v>
      </c>
      <c r="K133" s="87" t="s">
        <v>7345</v>
      </c>
    </row>
    <row r="134">
      <c r="A134" s="37" t="s">
        <v>2750</v>
      </c>
      <c r="B134" s="29"/>
      <c r="C134" s="29"/>
      <c r="D134" s="33" t="s">
        <v>2751</v>
      </c>
      <c r="E134" s="87" t="s">
        <v>2753</v>
      </c>
      <c r="F134" s="63" t="b">
        <v>1</v>
      </c>
      <c r="G134" s="27" t="b">
        <v>0</v>
      </c>
      <c r="H134" s="27" t="b">
        <v>0</v>
      </c>
      <c r="I134" s="88">
        <v>11.0</v>
      </c>
      <c r="J134" s="29"/>
      <c r="K134" s="87" t="s">
        <v>2752</v>
      </c>
    </row>
    <row r="135">
      <c r="A135" s="37" t="s">
        <v>11152</v>
      </c>
      <c r="B135" s="29"/>
      <c r="C135" s="37" t="s">
        <v>11153</v>
      </c>
      <c r="D135" s="29"/>
      <c r="E135" s="87" t="s">
        <v>11155</v>
      </c>
      <c r="F135" s="63" t="b">
        <v>1</v>
      </c>
      <c r="G135" s="63" t="b">
        <v>1</v>
      </c>
      <c r="H135" s="27" t="b">
        <v>0</v>
      </c>
      <c r="I135" s="88">
        <v>10.0</v>
      </c>
      <c r="J135" s="29"/>
      <c r="K135" s="87" t="s">
        <v>11154</v>
      </c>
    </row>
    <row r="136">
      <c r="A136" s="37" t="s">
        <v>7880</v>
      </c>
      <c r="B136" s="37" t="s">
        <v>7881</v>
      </c>
      <c r="C136" s="29"/>
      <c r="D136" s="29"/>
      <c r="E136" s="87" t="s">
        <v>7883</v>
      </c>
      <c r="F136" s="63" t="b">
        <v>1</v>
      </c>
      <c r="G136" s="27" t="b">
        <v>0</v>
      </c>
      <c r="H136" s="27" t="b">
        <v>0</v>
      </c>
      <c r="I136" s="88">
        <v>50.0</v>
      </c>
      <c r="J136" s="29"/>
      <c r="K136" s="87" t="s">
        <v>7882</v>
      </c>
    </row>
    <row r="137">
      <c r="A137" s="37" t="s">
        <v>4126</v>
      </c>
      <c r="B137" s="37" t="s">
        <v>4127</v>
      </c>
      <c r="C137" s="37" t="s">
        <v>4128</v>
      </c>
      <c r="D137" s="29"/>
      <c r="E137" s="87" t="s">
        <v>4131</v>
      </c>
      <c r="F137" s="63" t="b">
        <v>1</v>
      </c>
      <c r="G137" s="63" t="b">
        <v>1</v>
      </c>
      <c r="H137" s="27" t="b">
        <v>0</v>
      </c>
      <c r="I137" s="88">
        <v>1.0</v>
      </c>
      <c r="J137" s="58" t="s">
        <v>4129</v>
      </c>
      <c r="K137" s="87" t="s">
        <v>4130</v>
      </c>
    </row>
    <row r="138">
      <c r="A138" s="37" t="s">
        <v>4450</v>
      </c>
      <c r="B138" s="29"/>
      <c r="C138" s="37" t="s">
        <v>4451</v>
      </c>
      <c r="D138" s="29"/>
      <c r="E138" s="87" t="s">
        <v>4453</v>
      </c>
      <c r="F138" s="63" t="b">
        <v>1</v>
      </c>
      <c r="G138" s="63" t="b">
        <v>1</v>
      </c>
      <c r="H138" s="63" t="b">
        <v>1</v>
      </c>
      <c r="I138" s="88">
        <v>5.0</v>
      </c>
      <c r="J138" s="29"/>
      <c r="K138" s="87" t="s">
        <v>4452</v>
      </c>
    </row>
    <row r="139">
      <c r="A139" s="37" t="s">
        <v>2995</v>
      </c>
      <c r="B139" s="29"/>
      <c r="C139" s="37" t="s">
        <v>2996</v>
      </c>
      <c r="D139" s="29"/>
      <c r="E139" s="87" t="s">
        <v>2999</v>
      </c>
      <c r="F139" s="63" t="b">
        <v>1</v>
      </c>
      <c r="G139" s="63" t="b">
        <v>1</v>
      </c>
      <c r="H139" s="63" t="b">
        <v>1</v>
      </c>
      <c r="I139" s="88" t="s">
        <v>2997</v>
      </c>
      <c r="J139" s="29" t="s">
        <v>331</v>
      </c>
      <c r="K139" s="87" t="s">
        <v>2998</v>
      </c>
    </row>
    <row r="140">
      <c r="A140" s="37" t="s">
        <v>1473</v>
      </c>
      <c r="B140" s="29"/>
      <c r="C140" s="37" t="s">
        <v>1474</v>
      </c>
      <c r="D140" s="29"/>
      <c r="E140" s="87" t="s">
        <v>1477</v>
      </c>
      <c r="F140" s="63" t="b">
        <v>1</v>
      </c>
      <c r="G140" s="63" t="b">
        <v>1</v>
      </c>
      <c r="H140" s="63" t="b">
        <v>1</v>
      </c>
      <c r="I140" s="88">
        <v>1500.0</v>
      </c>
      <c r="J140" s="58" t="s">
        <v>1475</v>
      </c>
      <c r="K140" s="87" t="s">
        <v>1476</v>
      </c>
    </row>
    <row r="141">
      <c r="A141" s="37" t="s">
        <v>2992</v>
      </c>
      <c r="B141" s="29"/>
      <c r="C141" s="29"/>
      <c r="D141" s="29"/>
      <c r="E141" s="87" t="s">
        <v>2994</v>
      </c>
      <c r="F141" s="63" t="b">
        <v>1</v>
      </c>
      <c r="G141" s="63" t="b">
        <v>1</v>
      </c>
      <c r="H141" s="63" t="b">
        <v>1</v>
      </c>
      <c r="I141" s="88">
        <v>3.0</v>
      </c>
      <c r="J141" s="29"/>
      <c r="K141" s="87" t="s">
        <v>2993</v>
      </c>
    </row>
    <row r="142">
      <c r="A142" s="37" t="s">
        <v>4313</v>
      </c>
      <c r="B142" s="37" t="s">
        <v>4314</v>
      </c>
      <c r="C142" s="37" t="s">
        <v>4315</v>
      </c>
      <c r="D142" s="33" t="s">
        <v>4316</v>
      </c>
      <c r="E142" s="87" t="s">
        <v>2109</v>
      </c>
      <c r="F142" s="63" t="b">
        <v>1</v>
      </c>
      <c r="G142" s="63" t="b">
        <v>1</v>
      </c>
      <c r="H142" s="63" t="b">
        <v>1</v>
      </c>
      <c r="I142" s="88">
        <v>4.0</v>
      </c>
      <c r="J142" s="58" t="s">
        <v>4317</v>
      </c>
      <c r="K142" s="87" t="s">
        <v>4318</v>
      </c>
    </row>
    <row r="143">
      <c r="A143" s="37" t="s">
        <v>4881</v>
      </c>
      <c r="B143" s="37" t="s">
        <v>4882</v>
      </c>
      <c r="C143" s="37" t="s">
        <v>4883</v>
      </c>
      <c r="D143" s="29"/>
      <c r="E143" s="87" t="s">
        <v>4886</v>
      </c>
      <c r="F143" s="63" t="b">
        <v>1</v>
      </c>
      <c r="G143" s="27" t="b">
        <v>0</v>
      </c>
      <c r="H143" s="63" t="b">
        <v>1</v>
      </c>
      <c r="I143" s="29"/>
      <c r="J143" s="29"/>
      <c r="K143" s="87" t="s">
        <v>4885</v>
      </c>
    </row>
    <row r="144">
      <c r="A144" s="37" t="s">
        <v>5147</v>
      </c>
      <c r="B144" s="29"/>
      <c r="C144" s="29"/>
      <c r="D144" s="29"/>
      <c r="E144" s="87" t="s">
        <v>5150</v>
      </c>
      <c r="F144" s="63" t="b">
        <v>1</v>
      </c>
      <c r="G144" s="63" t="b">
        <v>1</v>
      </c>
      <c r="H144" s="63" t="b">
        <v>1</v>
      </c>
      <c r="I144" s="88">
        <v>23.0</v>
      </c>
      <c r="J144" s="58" t="s">
        <v>5148</v>
      </c>
      <c r="K144" s="87" t="s">
        <v>5149</v>
      </c>
    </row>
    <row r="145">
      <c r="A145" s="37" t="s">
        <v>5089</v>
      </c>
      <c r="B145" s="37" t="s">
        <v>5090</v>
      </c>
      <c r="C145" s="29"/>
      <c r="D145" s="29"/>
      <c r="E145" s="87" t="s">
        <v>5091</v>
      </c>
      <c r="F145" s="63" t="b">
        <v>1</v>
      </c>
      <c r="G145" s="63" t="b">
        <v>1</v>
      </c>
      <c r="H145" s="27" t="b">
        <v>0</v>
      </c>
      <c r="I145" s="88" t="s">
        <v>3809</v>
      </c>
      <c r="J145" s="29"/>
      <c r="K145" s="87" t="s">
        <v>5091</v>
      </c>
    </row>
    <row r="146">
      <c r="A146" s="37" t="s">
        <v>9977</v>
      </c>
      <c r="B146" s="37" t="s">
        <v>9978</v>
      </c>
      <c r="C146" s="37" t="s">
        <v>9979</v>
      </c>
      <c r="D146" s="33" t="s">
        <v>9980</v>
      </c>
      <c r="E146" s="87" t="s">
        <v>9983</v>
      </c>
      <c r="F146" s="63" t="b">
        <v>1</v>
      </c>
      <c r="G146" s="27" t="b">
        <v>0</v>
      </c>
      <c r="H146" s="27" t="b">
        <v>0</v>
      </c>
      <c r="I146" s="88">
        <v>3.0</v>
      </c>
      <c r="J146" s="58" t="s">
        <v>9981</v>
      </c>
      <c r="K146" s="87" t="s">
        <v>9982</v>
      </c>
    </row>
    <row r="147">
      <c r="A147" s="37" t="s">
        <v>11212</v>
      </c>
      <c r="B147" s="37" t="s">
        <v>11213</v>
      </c>
      <c r="C147" s="37" t="s">
        <v>11214</v>
      </c>
      <c r="D147" s="33" t="s">
        <v>11215</v>
      </c>
      <c r="E147" s="87" t="s">
        <v>11218</v>
      </c>
      <c r="F147" s="63" t="b">
        <v>1</v>
      </c>
      <c r="G147" s="27" t="b">
        <v>0</v>
      </c>
      <c r="H147" s="27" t="b">
        <v>0</v>
      </c>
      <c r="I147" s="88">
        <v>18.0</v>
      </c>
      <c r="J147" s="58" t="s">
        <v>11216</v>
      </c>
      <c r="K147" s="87" t="s">
        <v>11217</v>
      </c>
    </row>
    <row r="148">
      <c r="A148" s="37" t="s">
        <v>7338</v>
      </c>
      <c r="B148" s="37" t="s">
        <v>7339</v>
      </c>
      <c r="C148" s="29"/>
      <c r="D148" s="29"/>
      <c r="E148" s="87" t="s">
        <v>7341</v>
      </c>
      <c r="F148" s="63" t="b">
        <v>1</v>
      </c>
      <c r="G148" s="27" t="b">
        <v>0</v>
      </c>
      <c r="H148" s="27" t="b">
        <v>0</v>
      </c>
      <c r="I148" s="88">
        <v>10.0</v>
      </c>
      <c r="J148" s="29"/>
      <c r="K148" s="87" t="s">
        <v>7340</v>
      </c>
    </row>
    <row r="149">
      <c r="A149" s="37" t="s">
        <v>10061</v>
      </c>
      <c r="B149" s="37" t="s">
        <v>10062</v>
      </c>
      <c r="C149" s="29"/>
      <c r="D149" s="29"/>
      <c r="E149" s="87" t="s">
        <v>216</v>
      </c>
      <c r="F149" s="63" t="b">
        <v>1</v>
      </c>
      <c r="G149" s="27" t="b">
        <v>0</v>
      </c>
      <c r="H149" s="27" t="b">
        <v>0</v>
      </c>
      <c r="I149" s="88">
        <v>10.0</v>
      </c>
      <c r="J149" s="29"/>
      <c r="K149" s="87" t="s">
        <v>10063</v>
      </c>
    </row>
    <row r="150">
      <c r="A150" s="37" t="s">
        <v>9996</v>
      </c>
      <c r="B150" s="37" t="s">
        <v>9997</v>
      </c>
      <c r="C150" s="37" t="s">
        <v>9998</v>
      </c>
      <c r="D150" s="33" t="s">
        <v>9999</v>
      </c>
      <c r="E150" s="87" t="s">
        <v>5561</v>
      </c>
      <c r="F150" s="63" t="b">
        <v>1</v>
      </c>
      <c r="G150" s="27" t="b">
        <v>0</v>
      </c>
      <c r="H150" s="27" t="b">
        <v>0</v>
      </c>
      <c r="I150" s="88">
        <v>13.0</v>
      </c>
      <c r="J150" s="58" t="s">
        <v>10000</v>
      </c>
      <c r="K150" s="87" t="s">
        <v>10001</v>
      </c>
    </row>
    <row r="151">
      <c r="A151" s="37" t="s">
        <v>1214</v>
      </c>
      <c r="B151" s="29"/>
      <c r="C151" s="37" t="s">
        <v>1215</v>
      </c>
      <c r="D151" s="29"/>
      <c r="E151" s="87" t="s">
        <v>1218</v>
      </c>
      <c r="F151" s="63" t="b">
        <v>1</v>
      </c>
      <c r="G151" s="63" t="b">
        <v>1</v>
      </c>
      <c r="H151" s="63" t="b">
        <v>1</v>
      </c>
      <c r="I151" s="88">
        <v>35.0</v>
      </c>
      <c r="J151" s="58" t="s">
        <v>1216</v>
      </c>
      <c r="K151" s="87" t="s">
        <v>1217</v>
      </c>
    </row>
    <row r="152">
      <c r="A152" s="37" t="s">
        <v>6268</v>
      </c>
      <c r="B152" s="37" t="s">
        <v>6269</v>
      </c>
      <c r="C152" s="37" t="s">
        <v>6270</v>
      </c>
      <c r="D152" s="33" t="s">
        <v>6271</v>
      </c>
      <c r="E152" s="87" t="s">
        <v>216</v>
      </c>
      <c r="F152" s="63" t="b">
        <v>1</v>
      </c>
      <c r="G152" s="63" t="b">
        <v>1</v>
      </c>
      <c r="H152" s="63" t="b">
        <v>1</v>
      </c>
      <c r="I152" s="88">
        <v>10.0</v>
      </c>
      <c r="J152" s="58" t="s">
        <v>6272</v>
      </c>
      <c r="K152" s="87" t="s">
        <v>6273</v>
      </c>
    </row>
    <row r="153">
      <c r="A153" s="37" t="s">
        <v>4229</v>
      </c>
      <c r="B153" s="29"/>
      <c r="C153" s="37" t="s">
        <v>4230</v>
      </c>
      <c r="D153" s="29"/>
      <c r="E153" s="87" t="s">
        <v>2159</v>
      </c>
      <c r="F153" s="63" t="b">
        <v>1</v>
      </c>
      <c r="G153" s="27" t="b">
        <v>0</v>
      </c>
      <c r="H153" s="27" t="b">
        <v>0</v>
      </c>
      <c r="I153" s="90">
        <v>45932.0</v>
      </c>
      <c r="J153" s="58" t="s">
        <v>4231</v>
      </c>
      <c r="K153" s="87" t="s">
        <v>4232</v>
      </c>
    </row>
    <row r="154">
      <c r="A154" s="37" t="s">
        <v>229</v>
      </c>
      <c r="B154" s="37" t="s">
        <v>230</v>
      </c>
      <c r="C154" s="37" t="s">
        <v>231</v>
      </c>
      <c r="D154" s="33" t="s">
        <v>232</v>
      </c>
      <c r="E154" s="87" t="s">
        <v>216</v>
      </c>
      <c r="F154" s="63" t="b">
        <v>1</v>
      </c>
      <c r="G154" s="27" t="b">
        <v>0</v>
      </c>
      <c r="H154" s="63" t="b">
        <v>1</v>
      </c>
      <c r="I154" s="88">
        <v>200.0</v>
      </c>
      <c r="J154" s="58" t="s">
        <v>233</v>
      </c>
      <c r="K154" s="87" t="s">
        <v>234</v>
      </c>
    </row>
    <row r="155">
      <c r="A155" s="37" t="s">
        <v>351</v>
      </c>
      <c r="B155" s="37" t="s">
        <v>352</v>
      </c>
      <c r="C155" s="29"/>
      <c r="D155" s="29"/>
      <c r="E155" s="87" t="s">
        <v>354</v>
      </c>
      <c r="F155" s="63" t="b">
        <v>1</v>
      </c>
      <c r="G155" s="63" t="b">
        <v>1</v>
      </c>
      <c r="H155" s="27" t="b">
        <v>0</v>
      </c>
      <c r="I155" s="88">
        <v>13.0</v>
      </c>
      <c r="J155" s="29"/>
      <c r="K155" s="87" t="s">
        <v>353</v>
      </c>
    </row>
    <row r="156">
      <c r="A156" s="37" t="s">
        <v>2621</v>
      </c>
      <c r="B156" s="29"/>
      <c r="C156" s="37" t="s">
        <v>2622</v>
      </c>
      <c r="D156" s="29"/>
      <c r="E156" s="87" t="s">
        <v>2625</v>
      </c>
      <c r="F156" s="63" t="b">
        <v>1</v>
      </c>
      <c r="G156" s="27" t="b">
        <v>0</v>
      </c>
      <c r="H156" s="27" t="b">
        <v>0</v>
      </c>
      <c r="I156" s="88">
        <v>7.0</v>
      </c>
      <c r="J156" s="58" t="s">
        <v>2623</v>
      </c>
      <c r="K156" s="87" t="s">
        <v>2624</v>
      </c>
    </row>
    <row r="157">
      <c r="A157" s="37" t="s">
        <v>5000</v>
      </c>
      <c r="B157" s="29"/>
      <c r="C157" s="37" t="s">
        <v>5001</v>
      </c>
      <c r="D157" s="29"/>
      <c r="E157" s="87" t="s">
        <v>5005</v>
      </c>
      <c r="F157" s="63" t="b">
        <v>1</v>
      </c>
      <c r="G157" s="63" t="b">
        <v>1</v>
      </c>
      <c r="H157" s="63" t="b">
        <v>1</v>
      </c>
      <c r="I157" s="88" t="s">
        <v>5002</v>
      </c>
      <c r="J157" s="58" t="s">
        <v>5003</v>
      </c>
      <c r="K157" s="87" t="s">
        <v>5004</v>
      </c>
    </row>
    <row r="158">
      <c r="A158" s="37" t="s">
        <v>6822</v>
      </c>
      <c r="B158" s="29"/>
      <c r="C158" s="29"/>
      <c r="D158" s="29"/>
      <c r="E158" s="87" t="s">
        <v>6824</v>
      </c>
      <c r="F158" s="63" t="b">
        <v>1</v>
      </c>
      <c r="G158" s="27" t="b">
        <v>0</v>
      </c>
      <c r="H158" s="27" t="b">
        <v>0</v>
      </c>
      <c r="I158" s="88">
        <v>2.0</v>
      </c>
      <c r="J158" s="29"/>
      <c r="K158" s="87" t="s">
        <v>6823</v>
      </c>
    </row>
    <row r="159">
      <c r="A159" s="37" t="s">
        <v>777</v>
      </c>
      <c r="B159" s="37" t="s">
        <v>778</v>
      </c>
      <c r="C159" s="29"/>
      <c r="D159" s="29"/>
      <c r="E159" s="87" t="s">
        <v>781</v>
      </c>
      <c r="F159" s="63" t="b">
        <v>1</v>
      </c>
      <c r="G159" s="27" t="b">
        <v>0</v>
      </c>
      <c r="H159" s="63" t="b">
        <v>1</v>
      </c>
      <c r="I159" s="88">
        <v>5.0</v>
      </c>
      <c r="J159" s="58" t="s">
        <v>779</v>
      </c>
      <c r="K159" s="87" t="s">
        <v>780</v>
      </c>
    </row>
    <row r="160">
      <c r="A160" s="37" t="s">
        <v>1595</v>
      </c>
      <c r="B160" s="29"/>
      <c r="C160" s="29"/>
      <c r="D160" s="29"/>
      <c r="E160" s="87" t="s">
        <v>1599</v>
      </c>
      <c r="F160" s="63" t="b">
        <v>1</v>
      </c>
      <c r="G160" s="63" t="b">
        <v>1</v>
      </c>
      <c r="H160" s="63" t="b">
        <v>1</v>
      </c>
      <c r="I160" s="88" t="s">
        <v>1596</v>
      </c>
      <c r="J160" s="58" t="s">
        <v>1597</v>
      </c>
      <c r="K160" s="87" t="s">
        <v>1598</v>
      </c>
    </row>
    <row r="161">
      <c r="A161" s="37" t="s">
        <v>7325</v>
      </c>
      <c r="B161" s="29"/>
      <c r="C161" s="37" t="s">
        <v>7326</v>
      </c>
      <c r="D161" s="29"/>
      <c r="E161" s="87" t="s">
        <v>7329</v>
      </c>
      <c r="F161" s="63" t="b">
        <v>1</v>
      </c>
      <c r="G161" s="63" t="b">
        <v>1</v>
      </c>
      <c r="H161" s="63" t="b">
        <v>1</v>
      </c>
      <c r="I161" s="88" t="s">
        <v>7327</v>
      </c>
      <c r="J161" s="29"/>
      <c r="K161" s="87" t="s">
        <v>7328</v>
      </c>
    </row>
    <row r="162">
      <c r="A162" s="37" t="s">
        <v>3029</v>
      </c>
      <c r="B162" s="37" t="s">
        <v>3030</v>
      </c>
      <c r="C162" s="37" t="s">
        <v>3031</v>
      </c>
      <c r="D162" s="29"/>
      <c r="E162" s="87" t="s">
        <v>3034</v>
      </c>
      <c r="F162" s="63" t="b">
        <v>1</v>
      </c>
      <c r="G162" s="27" t="b">
        <v>0</v>
      </c>
      <c r="H162" s="63" t="b">
        <v>1</v>
      </c>
      <c r="I162" s="88">
        <v>3.0</v>
      </c>
      <c r="J162" s="58" t="s">
        <v>3032</v>
      </c>
      <c r="K162" s="87" t="s">
        <v>3033</v>
      </c>
    </row>
    <row r="163">
      <c r="A163" s="37" t="s">
        <v>3626</v>
      </c>
      <c r="B163" s="37" t="s">
        <v>3627</v>
      </c>
      <c r="C163" s="29"/>
      <c r="D163" s="29"/>
      <c r="E163" s="87" t="s">
        <v>3630</v>
      </c>
      <c r="F163" s="63" t="b">
        <v>1</v>
      </c>
      <c r="G163" s="63" t="b">
        <v>1</v>
      </c>
      <c r="H163" s="27" t="b">
        <v>0</v>
      </c>
      <c r="I163" s="88">
        <v>5.0</v>
      </c>
      <c r="J163" s="58" t="s">
        <v>3628</v>
      </c>
      <c r="K163" s="87" t="s">
        <v>3629</v>
      </c>
    </row>
    <row r="164">
      <c r="A164" s="37" t="s">
        <v>2100</v>
      </c>
      <c r="B164" s="37" t="s">
        <v>2101</v>
      </c>
      <c r="C164" s="29"/>
      <c r="D164" s="29"/>
      <c r="E164" s="87" t="s">
        <v>2104</v>
      </c>
      <c r="F164" s="63" t="b">
        <v>1</v>
      </c>
      <c r="G164" s="27" t="b">
        <v>0</v>
      </c>
      <c r="H164" s="27" t="b">
        <v>0</v>
      </c>
      <c r="I164" s="88">
        <v>7.0</v>
      </c>
      <c r="J164" s="58" t="s">
        <v>2102</v>
      </c>
      <c r="K164" s="87" t="s">
        <v>2103</v>
      </c>
    </row>
    <row r="165">
      <c r="A165" s="37" t="s">
        <v>6242</v>
      </c>
      <c r="B165" s="29"/>
      <c r="C165" s="37" t="s">
        <v>6243</v>
      </c>
      <c r="D165" s="29"/>
      <c r="E165" s="87" t="s">
        <v>25</v>
      </c>
      <c r="F165" s="63" t="b">
        <v>1</v>
      </c>
      <c r="G165" s="63" t="b">
        <v>1</v>
      </c>
      <c r="H165" s="63" t="b">
        <v>1</v>
      </c>
      <c r="I165" s="29"/>
      <c r="J165" s="58" t="s">
        <v>6245</v>
      </c>
      <c r="K165" s="87" t="s">
        <v>6246</v>
      </c>
    </row>
    <row r="166">
      <c r="A166" s="37" t="s">
        <v>1651</v>
      </c>
      <c r="B166" s="37" t="s">
        <v>1652</v>
      </c>
      <c r="C166" s="29"/>
      <c r="D166" s="29"/>
      <c r="E166" s="87" t="s">
        <v>1655</v>
      </c>
      <c r="F166" s="63" t="b">
        <v>1</v>
      </c>
      <c r="G166" s="27" t="b">
        <v>0</v>
      </c>
      <c r="H166" s="27" t="b">
        <v>0</v>
      </c>
      <c r="I166" s="88">
        <v>1.0</v>
      </c>
      <c r="J166" s="58" t="s">
        <v>1653</v>
      </c>
      <c r="K166" s="87" t="s">
        <v>1654</v>
      </c>
    </row>
    <row r="167">
      <c r="A167" s="37" t="s">
        <v>7265</v>
      </c>
      <c r="B167" s="37" t="s">
        <v>7266</v>
      </c>
      <c r="C167" s="37" t="s">
        <v>7267</v>
      </c>
      <c r="D167" s="33" t="s">
        <v>7268</v>
      </c>
      <c r="E167" s="87" t="s">
        <v>7270</v>
      </c>
      <c r="F167" s="63" t="b">
        <v>1</v>
      </c>
      <c r="G167" s="63" t="b">
        <v>1</v>
      </c>
      <c r="H167" s="63" t="b">
        <v>1</v>
      </c>
      <c r="I167" s="88">
        <v>50000.0</v>
      </c>
      <c r="J167" s="29"/>
      <c r="K167" s="87" t="s">
        <v>7269</v>
      </c>
    </row>
    <row r="168">
      <c r="A168" s="37" t="s">
        <v>3240</v>
      </c>
      <c r="B168" s="37" t="s">
        <v>3241</v>
      </c>
      <c r="C168" s="29"/>
      <c r="D168" s="29"/>
      <c r="E168" s="87" t="s">
        <v>3243</v>
      </c>
      <c r="F168" s="63" t="b">
        <v>1</v>
      </c>
      <c r="G168" s="63" t="b">
        <v>1</v>
      </c>
      <c r="H168" s="27" t="b">
        <v>0</v>
      </c>
      <c r="I168" s="88">
        <v>7.0</v>
      </c>
      <c r="J168" s="29"/>
      <c r="K168" s="87" t="s">
        <v>3242</v>
      </c>
    </row>
    <row r="169">
      <c r="A169" s="37" t="s">
        <v>6059</v>
      </c>
      <c r="B169" s="29"/>
      <c r="C169" s="29"/>
      <c r="D169" s="29"/>
      <c r="E169" s="87" t="s">
        <v>6062</v>
      </c>
      <c r="F169" s="63" t="b">
        <v>1</v>
      </c>
      <c r="G169" s="27" t="b">
        <v>0</v>
      </c>
      <c r="H169" s="27" t="b">
        <v>0</v>
      </c>
      <c r="I169" s="88">
        <v>9.0</v>
      </c>
      <c r="J169" s="58" t="s">
        <v>6060</v>
      </c>
      <c r="K169" s="87" t="s">
        <v>6061</v>
      </c>
    </row>
    <row r="170">
      <c r="A170" s="37" t="s">
        <v>3749</v>
      </c>
      <c r="B170" s="37" t="s">
        <v>3750</v>
      </c>
      <c r="C170" s="37" t="s">
        <v>3751</v>
      </c>
      <c r="D170" s="29"/>
      <c r="E170" s="87" t="s">
        <v>3754</v>
      </c>
      <c r="F170" s="63" t="b">
        <v>1</v>
      </c>
      <c r="G170" s="27" t="b">
        <v>0</v>
      </c>
      <c r="H170" s="27" t="b">
        <v>0</v>
      </c>
      <c r="I170" s="88">
        <v>20.0</v>
      </c>
      <c r="J170" s="58" t="s">
        <v>3752</v>
      </c>
      <c r="K170" s="87" t="s">
        <v>3753</v>
      </c>
    </row>
    <row r="171">
      <c r="A171" s="37" t="s">
        <v>2690</v>
      </c>
      <c r="B171" s="37" t="s">
        <v>2691</v>
      </c>
      <c r="C171" s="29"/>
      <c r="D171" s="29"/>
      <c r="E171" s="87" t="s">
        <v>2694</v>
      </c>
      <c r="F171" s="63" t="b">
        <v>1</v>
      </c>
      <c r="G171" s="63" t="b">
        <v>1</v>
      </c>
      <c r="H171" s="27" t="b">
        <v>0</v>
      </c>
      <c r="I171" s="88">
        <v>25.0</v>
      </c>
      <c r="J171" s="58" t="s">
        <v>2692</v>
      </c>
      <c r="K171" s="87" t="s">
        <v>2693</v>
      </c>
    </row>
    <row r="172">
      <c r="A172" s="37" t="s">
        <v>6653</v>
      </c>
      <c r="B172" s="37" t="s">
        <v>6654</v>
      </c>
      <c r="C172" s="29"/>
      <c r="D172" s="29"/>
      <c r="E172" s="87" t="s">
        <v>1095</v>
      </c>
      <c r="F172" s="63" t="b">
        <v>1</v>
      </c>
      <c r="G172" s="27" t="b">
        <v>0</v>
      </c>
      <c r="H172" s="27" t="b">
        <v>0</v>
      </c>
      <c r="I172" s="88">
        <v>1.0</v>
      </c>
      <c r="J172" s="58" t="s">
        <v>6655</v>
      </c>
      <c r="K172" s="87" t="s">
        <v>6656</v>
      </c>
    </row>
    <row r="173">
      <c r="A173" s="37" t="s">
        <v>7293</v>
      </c>
      <c r="B173" s="37" t="s">
        <v>7294</v>
      </c>
      <c r="C173" s="29"/>
      <c r="D173" s="29"/>
      <c r="E173" s="87" t="s">
        <v>7297</v>
      </c>
      <c r="F173" s="63" t="b">
        <v>1</v>
      </c>
      <c r="G173" s="27" t="b">
        <v>0</v>
      </c>
      <c r="H173" s="27" t="b">
        <v>0</v>
      </c>
      <c r="I173" s="88">
        <v>3.0</v>
      </c>
      <c r="J173" s="58" t="s">
        <v>7295</v>
      </c>
      <c r="K173" s="87" t="s">
        <v>7296</v>
      </c>
    </row>
    <row r="174">
      <c r="A174" s="37" t="s">
        <v>3073</v>
      </c>
      <c r="B174" s="29"/>
      <c r="C174" s="29"/>
      <c r="D174" s="29"/>
      <c r="E174" s="87" t="s">
        <v>3075</v>
      </c>
      <c r="F174" s="63" t="b">
        <v>1</v>
      </c>
      <c r="G174" s="27" t="b">
        <v>0</v>
      </c>
      <c r="H174" s="27" t="b">
        <v>0</v>
      </c>
      <c r="I174" s="88">
        <v>6.0</v>
      </c>
      <c r="J174" s="29"/>
      <c r="K174" s="87" t="s">
        <v>3074</v>
      </c>
    </row>
    <row r="175">
      <c r="A175" s="37" t="s">
        <v>4186</v>
      </c>
      <c r="B175" s="37" t="s">
        <v>4187</v>
      </c>
      <c r="C175" s="37" t="s">
        <v>4188</v>
      </c>
      <c r="D175" s="33" t="s">
        <v>4189</v>
      </c>
      <c r="E175" s="87" t="s">
        <v>4192</v>
      </c>
      <c r="F175" s="63" t="b">
        <v>1</v>
      </c>
      <c r="G175" s="27" t="b">
        <v>0</v>
      </c>
      <c r="H175" s="63" t="b">
        <v>1</v>
      </c>
      <c r="I175" s="88">
        <v>2.0</v>
      </c>
      <c r="J175" s="58" t="s">
        <v>4190</v>
      </c>
      <c r="K175" s="87" t="s">
        <v>4191</v>
      </c>
    </row>
    <row r="176">
      <c r="A176" s="37" t="s">
        <v>4921</v>
      </c>
      <c r="B176" s="37" t="s">
        <v>4922</v>
      </c>
      <c r="C176" s="37" t="s">
        <v>4923</v>
      </c>
      <c r="D176" s="29"/>
      <c r="E176" s="87" t="s">
        <v>4927</v>
      </c>
      <c r="F176" s="63" t="b">
        <v>1</v>
      </c>
      <c r="G176" s="63" t="b">
        <v>1</v>
      </c>
      <c r="H176" s="27" t="b">
        <v>0</v>
      </c>
      <c r="I176" s="29"/>
      <c r="J176" s="58" t="s">
        <v>4925</v>
      </c>
      <c r="K176" s="87" t="s">
        <v>4926</v>
      </c>
    </row>
    <row r="177">
      <c r="A177" s="37" t="s">
        <v>10869</v>
      </c>
      <c r="B177" s="37" t="s">
        <v>10870</v>
      </c>
      <c r="C177" s="37" t="s">
        <v>10871</v>
      </c>
      <c r="D177" s="29"/>
      <c r="E177" s="87" t="s">
        <v>10874</v>
      </c>
      <c r="F177" s="63" t="b">
        <v>1</v>
      </c>
      <c r="G177" s="63" t="b">
        <v>1</v>
      </c>
      <c r="H177" s="63" t="b">
        <v>1</v>
      </c>
      <c r="I177" s="88">
        <v>5.0</v>
      </c>
      <c r="J177" s="58" t="s">
        <v>10872</v>
      </c>
      <c r="K177" s="87" t="s">
        <v>10873</v>
      </c>
    </row>
    <row r="178">
      <c r="A178" s="37" t="s">
        <v>6085</v>
      </c>
      <c r="B178" s="37" t="s">
        <v>6086</v>
      </c>
      <c r="C178" s="29"/>
      <c r="D178" s="29"/>
      <c r="E178" s="87" t="s">
        <v>6089</v>
      </c>
      <c r="F178" s="63" t="b">
        <v>1</v>
      </c>
      <c r="G178" s="63" t="b">
        <v>1</v>
      </c>
      <c r="H178" s="63" t="b">
        <v>1</v>
      </c>
      <c r="I178" s="88">
        <v>3.0</v>
      </c>
      <c r="J178" s="58" t="s">
        <v>6087</v>
      </c>
      <c r="K178" s="87" t="s">
        <v>6088</v>
      </c>
    </row>
    <row r="179">
      <c r="A179" s="37" t="s">
        <v>2668</v>
      </c>
      <c r="B179" s="29"/>
      <c r="C179" s="37" t="s">
        <v>2669</v>
      </c>
      <c r="D179" s="29"/>
      <c r="E179" s="87" t="s">
        <v>2670</v>
      </c>
      <c r="F179" s="63" t="b">
        <v>1</v>
      </c>
      <c r="G179" s="63" t="b">
        <v>1</v>
      </c>
      <c r="H179" s="63" t="b">
        <v>1</v>
      </c>
      <c r="I179" s="88" t="s">
        <v>331</v>
      </c>
      <c r="J179" s="29"/>
      <c r="K179" s="87" t="s">
        <v>331</v>
      </c>
    </row>
    <row r="180">
      <c r="A180" s="37" t="s">
        <v>9922</v>
      </c>
      <c r="B180" s="29"/>
      <c r="C180" s="29"/>
      <c r="D180" s="29"/>
      <c r="E180" s="87" t="s">
        <v>9924</v>
      </c>
      <c r="F180" s="63" t="b">
        <v>1</v>
      </c>
      <c r="G180" s="27" t="b">
        <v>0</v>
      </c>
      <c r="H180" s="27" t="b">
        <v>0</v>
      </c>
      <c r="I180" s="88">
        <v>7.0</v>
      </c>
      <c r="J180" s="29"/>
      <c r="K180" s="87" t="s">
        <v>9923</v>
      </c>
    </row>
    <row r="181">
      <c r="A181" s="37" t="s">
        <v>6521</v>
      </c>
      <c r="B181" s="37" t="s">
        <v>6522</v>
      </c>
      <c r="C181" s="29"/>
      <c r="D181" s="29"/>
      <c r="E181" s="87" t="s">
        <v>1095</v>
      </c>
      <c r="F181" s="63" t="b">
        <v>1</v>
      </c>
      <c r="G181" s="63" t="b">
        <v>1</v>
      </c>
      <c r="H181" s="27" t="b">
        <v>0</v>
      </c>
      <c r="I181" s="88">
        <v>14.0</v>
      </c>
      <c r="J181" s="29"/>
      <c r="K181" s="87" t="s">
        <v>6523</v>
      </c>
    </row>
    <row r="182">
      <c r="A182" s="37" t="s">
        <v>1768</v>
      </c>
      <c r="B182" s="37" t="s">
        <v>1769</v>
      </c>
      <c r="C182" s="37" t="s">
        <v>1770</v>
      </c>
      <c r="D182" s="33" t="s">
        <v>1771</v>
      </c>
      <c r="E182" s="87" t="s">
        <v>1773</v>
      </c>
      <c r="F182" s="63" t="b">
        <v>1</v>
      </c>
      <c r="G182" s="63" t="b">
        <v>1</v>
      </c>
      <c r="H182" s="63" t="b">
        <v>1</v>
      </c>
      <c r="I182" s="88">
        <v>5.0</v>
      </c>
      <c r="J182" s="29"/>
      <c r="K182" s="87" t="s">
        <v>1772</v>
      </c>
    </row>
    <row r="183">
      <c r="A183" s="37" t="s">
        <v>11169</v>
      </c>
      <c r="B183" s="37" t="s">
        <v>11170</v>
      </c>
      <c r="C183" s="37" t="s">
        <v>11171</v>
      </c>
      <c r="D183" s="29"/>
      <c r="E183" s="87" t="s">
        <v>11174</v>
      </c>
      <c r="F183" s="63" t="b">
        <v>1</v>
      </c>
      <c r="G183" s="27" t="b">
        <v>0</v>
      </c>
      <c r="H183" s="27" t="b">
        <v>0</v>
      </c>
      <c r="I183" s="88">
        <v>8.0</v>
      </c>
      <c r="J183" s="58" t="s">
        <v>11172</v>
      </c>
      <c r="K183" s="87" t="s">
        <v>11173</v>
      </c>
    </row>
    <row r="184">
      <c r="A184" s="37" t="s">
        <v>11031</v>
      </c>
      <c r="B184" s="37" t="s">
        <v>11032</v>
      </c>
      <c r="C184" s="29"/>
      <c r="D184" s="29"/>
      <c r="E184" s="87" t="s">
        <v>11036</v>
      </c>
      <c r="F184" s="63" t="b">
        <v>1</v>
      </c>
      <c r="G184" s="63" t="b">
        <v>1</v>
      </c>
      <c r="H184" s="27" t="b">
        <v>0</v>
      </c>
      <c r="I184" s="88" t="s">
        <v>11033</v>
      </c>
      <c r="J184" s="58" t="s">
        <v>11034</v>
      </c>
      <c r="K184" s="87" t="s">
        <v>11035</v>
      </c>
    </row>
    <row r="185">
      <c r="A185" s="37" t="s">
        <v>4798</v>
      </c>
      <c r="B185" s="37" t="s">
        <v>4799</v>
      </c>
      <c r="C185" s="29"/>
      <c r="D185" s="29"/>
      <c r="E185" s="87" t="s">
        <v>4802</v>
      </c>
      <c r="F185" s="63" t="b">
        <v>1</v>
      </c>
      <c r="G185" s="27" t="b">
        <v>0</v>
      </c>
      <c r="H185" s="27" t="b">
        <v>0</v>
      </c>
      <c r="I185" s="88">
        <v>6.0</v>
      </c>
      <c r="J185" s="58" t="s">
        <v>4800</v>
      </c>
      <c r="K185" s="87" t="s">
        <v>4801</v>
      </c>
    </row>
    <row r="186">
      <c r="A186" s="37" t="s">
        <v>6012</v>
      </c>
      <c r="B186" s="37" t="s">
        <v>6013</v>
      </c>
      <c r="C186" s="37" t="s">
        <v>6014</v>
      </c>
      <c r="D186" s="29"/>
      <c r="E186" s="87" t="s">
        <v>2999</v>
      </c>
      <c r="F186" s="63" t="b">
        <v>1</v>
      </c>
      <c r="G186" s="63" t="b">
        <v>1</v>
      </c>
      <c r="H186" s="27" t="b">
        <v>0</v>
      </c>
      <c r="I186" s="88">
        <v>50.0</v>
      </c>
      <c r="J186" s="58" t="s">
        <v>6015</v>
      </c>
      <c r="K186" s="87" t="s">
        <v>6016</v>
      </c>
    </row>
    <row r="187">
      <c r="A187" s="37" t="s">
        <v>285</v>
      </c>
      <c r="B187" s="29"/>
      <c r="C187" s="37" t="s">
        <v>286</v>
      </c>
      <c r="D187" s="29"/>
      <c r="E187" s="87" t="s">
        <v>290</v>
      </c>
      <c r="F187" s="63" t="b">
        <v>1</v>
      </c>
      <c r="G187" s="27" t="b">
        <v>0</v>
      </c>
      <c r="H187" s="63" t="b">
        <v>1</v>
      </c>
      <c r="I187" s="88" t="s">
        <v>287</v>
      </c>
      <c r="J187" s="58" t="s">
        <v>288</v>
      </c>
      <c r="K187" s="87" t="s">
        <v>289</v>
      </c>
    </row>
    <row r="188">
      <c r="A188" s="37" t="s">
        <v>6012</v>
      </c>
      <c r="B188" s="37" t="s">
        <v>6017</v>
      </c>
      <c r="C188" s="37" t="s">
        <v>6014</v>
      </c>
      <c r="D188" s="29"/>
      <c r="E188" s="87" t="s">
        <v>1392</v>
      </c>
      <c r="F188" s="63" t="b">
        <v>1</v>
      </c>
      <c r="G188" s="63" t="b">
        <v>1</v>
      </c>
      <c r="H188" s="27" t="b">
        <v>0</v>
      </c>
      <c r="I188" s="88">
        <v>50.0</v>
      </c>
      <c r="J188" s="58" t="s">
        <v>6015</v>
      </c>
      <c r="K188" s="87" t="s">
        <v>6018</v>
      </c>
    </row>
    <row r="189">
      <c r="A189" s="37" t="s">
        <v>5979</v>
      </c>
      <c r="B189" s="37" t="s">
        <v>5980</v>
      </c>
      <c r="C189" s="37" t="s">
        <v>5981</v>
      </c>
      <c r="D189" s="33" t="s">
        <v>5982</v>
      </c>
      <c r="E189" s="87" t="s">
        <v>5985</v>
      </c>
      <c r="F189" s="63" t="b">
        <v>1</v>
      </c>
      <c r="G189" s="63" t="b">
        <v>1</v>
      </c>
      <c r="H189" s="63" t="b">
        <v>1</v>
      </c>
      <c r="I189" s="88">
        <v>9.0</v>
      </c>
      <c r="J189" s="58" t="s">
        <v>5983</v>
      </c>
      <c r="K189" s="87" t="s">
        <v>5984</v>
      </c>
    </row>
    <row r="190">
      <c r="A190" s="37" t="s">
        <v>10500</v>
      </c>
      <c r="B190" s="37" t="s">
        <v>10501</v>
      </c>
      <c r="C190" s="37" t="s">
        <v>10502</v>
      </c>
      <c r="D190" s="29"/>
      <c r="E190" s="87" t="s">
        <v>844</v>
      </c>
      <c r="F190" s="63" t="b">
        <v>1</v>
      </c>
      <c r="G190" s="27" t="b">
        <v>0</v>
      </c>
      <c r="H190" s="27" t="b">
        <v>0</v>
      </c>
      <c r="I190" s="88">
        <v>10.0</v>
      </c>
      <c r="J190" s="58" t="s">
        <v>10503</v>
      </c>
      <c r="K190" s="87" t="s">
        <v>10504</v>
      </c>
    </row>
    <row r="191">
      <c r="A191" s="37" t="s">
        <v>7469</v>
      </c>
      <c r="B191" s="29"/>
      <c r="C191" s="37" t="s">
        <v>7470</v>
      </c>
      <c r="D191" s="29"/>
      <c r="E191" s="87" t="s">
        <v>7472</v>
      </c>
      <c r="F191" s="63" t="b">
        <v>1</v>
      </c>
      <c r="G191" s="63" t="b">
        <v>1</v>
      </c>
      <c r="H191" s="63" t="b">
        <v>1</v>
      </c>
      <c r="I191" s="88">
        <v>12.0</v>
      </c>
      <c r="J191" s="29"/>
      <c r="K191" s="87" t="s">
        <v>7471</v>
      </c>
    </row>
    <row r="192">
      <c r="A192" s="37" t="s">
        <v>1407</v>
      </c>
      <c r="B192" s="37" t="s">
        <v>1408</v>
      </c>
      <c r="C192" s="29"/>
      <c r="D192" s="29"/>
      <c r="E192" s="87" t="s">
        <v>559</v>
      </c>
      <c r="F192" s="63" t="b">
        <v>1</v>
      </c>
      <c r="G192" s="63" t="b">
        <v>1</v>
      </c>
      <c r="H192" s="63" t="b">
        <v>1</v>
      </c>
      <c r="I192" s="88">
        <v>10.0</v>
      </c>
      <c r="J192" s="58" t="s">
        <v>1409</v>
      </c>
      <c r="K192" s="87" t="s">
        <v>1410</v>
      </c>
    </row>
    <row r="193">
      <c r="A193" s="37" t="s">
        <v>8214</v>
      </c>
      <c r="B193" s="29"/>
      <c r="C193" s="29"/>
      <c r="D193" s="33" t="s">
        <v>8215</v>
      </c>
      <c r="E193" s="87" t="s">
        <v>8219</v>
      </c>
      <c r="F193" s="63" t="b">
        <v>1</v>
      </c>
      <c r="G193" s="27" t="b">
        <v>0</v>
      </c>
      <c r="H193" s="27" t="b">
        <v>0</v>
      </c>
      <c r="I193" s="88" t="s">
        <v>8216</v>
      </c>
      <c r="J193" s="29" t="s">
        <v>8217</v>
      </c>
      <c r="K193" s="87" t="s">
        <v>8218</v>
      </c>
    </row>
    <row r="194">
      <c r="A194" s="37" t="s">
        <v>10944</v>
      </c>
      <c r="B194" s="29"/>
      <c r="C194" s="37" t="s">
        <v>10945</v>
      </c>
      <c r="D194" s="29"/>
      <c r="E194" s="87" t="s">
        <v>10948</v>
      </c>
      <c r="F194" s="63" t="b">
        <v>1</v>
      </c>
      <c r="G194" s="27" t="b">
        <v>0</v>
      </c>
      <c r="H194" s="27" t="b">
        <v>0</v>
      </c>
      <c r="I194" s="88">
        <v>7.0</v>
      </c>
      <c r="J194" s="58" t="s">
        <v>10946</v>
      </c>
      <c r="K194" s="87" t="s">
        <v>10947</v>
      </c>
    </row>
    <row r="195">
      <c r="A195" s="37" t="s">
        <v>5562</v>
      </c>
      <c r="B195" s="37" t="s">
        <v>5563</v>
      </c>
      <c r="C195" s="37" t="s">
        <v>5564</v>
      </c>
      <c r="D195" s="33" t="s">
        <v>5565</v>
      </c>
      <c r="E195" s="87" t="s">
        <v>5568</v>
      </c>
      <c r="F195" s="63" t="b">
        <v>1</v>
      </c>
      <c r="G195" s="63" t="b">
        <v>1</v>
      </c>
      <c r="H195" s="63" t="b">
        <v>1</v>
      </c>
      <c r="I195" s="88">
        <v>5.0</v>
      </c>
      <c r="J195" s="58" t="s">
        <v>5566</v>
      </c>
      <c r="K195" s="87" t="s">
        <v>5567</v>
      </c>
    </row>
    <row r="196">
      <c r="A196" s="37" t="s">
        <v>8263</v>
      </c>
      <c r="B196" s="37" t="s">
        <v>8264</v>
      </c>
      <c r="C196" s="37" t="s">
        <v>8265</v>
      </c>
      <c r="D196" s="33" t="s">
        <v>8266</v>
      </c>
      <c r="E196" s="87" t="s">
        <v>8269</v>
      </c>
      <c r="F196" s="63" t="b">
        <v>1</v>
      </c>
      <c r="G196" s="27" t="b">
        <v>0</v>
      </c>
      <c r="H196" s="27" t="b">
        <v>0</v>
      </c>
      <c r="I196" s="88">
        <v>40.0</v>
      </c>
      <c r="J196" s="58" t="s">
        <v>8267</v>
      </c>
      <c r="K196" s="87" t="s">
        <v>8268</v>
      </c>
    </row>
    <row r="197">
      <c r="A197" s="37" t="s">
        <v>6077</v>
      </c>
      <c r="B197" s="29"/>
      <c r="C197" s="37" t="s">
        <v>6078</v>
      </c>
      <c r="D197" s="29"/>
      <c r="E197" s="87" t="s">
        <v>6080</v>
      </c>
      <c r="F197" s="63" t="b">
        <v>1</v>
      </c>
      <c r="G197" s="27" t="b">
        <v>0</v>
      </c>
      <c r="H197" s="27" t="b">
        <v>0</v>
      </c>
      <c r="I197" s="88">
        <v>3.0</v>
      </c>
      <c r="J197" s="29"/>
      <c r="K197" s="87" t="s">
        <v>6079</v>
      </c>
    </row>
    <row r="198">
      <c r="A198" s="37" t="s">
        <v>9990</v>
      </c>
      <c r="B198" s="37" t="s">
        <v>9991</v>
      </c>
      <c r="C198" s="29"/>
      <c r="D198" s="29"/>
      <c r="E198" s="87" t="s">
        <v>75</v>
      </c>
      <c r="F198" s="63" t="b">
        <v>1</v>
      </c>
      <c r="G198" s="27" t="b">
        <v>0</v>
      </c>
      <c r="H198" s="27" t="b">
        <v>0</v>
      </c>
      <c r="I198" s="88">
        <v>8.0</v>
      </c>
      <c r="J198" s="29"/>
      <c r="K198" s="87" t="s">
        <v>9992</v>
      </c>
    </row>
    <row r="199">
      <c r="A199" s="37" t="s">
        <v>8884</v>
      </c>
      <c r="B199" s="37" t="s">
        <v>8885</v>
      </c>
      <c r="C199" s="37" t="s">
        <v>8886</v>
      </c>
      <c r="D199" s="33" t="s">
        <v>8887</v>
      </c>
      <c r="E199" s="87" t="s">
        <v>6072</v>
      </c>
      <c r="F199" s="63" t="b">
        <v>1</v>
      </c>
      <c r="G199" s="63" t="b">
        <v>1</v>
      </c>
      <c r="H199" s="63" t="b">
        <v>1</v>
      </c>
      <c r="I199" s="88" t="s">
        <v>8888</v>
      </c>
      <c r="J199" s="29" t="s">
        <v>8889</v>
      </c>
      <c r="K199" s="87" t="s">
        <v>8890</v>
      </c>
    </row>
    <row r="200">
      <c r="A200" s="37" t="s">
        <v>4829</v>
      </c>
      <c r="B200" s="37" t="s">
        <v>4830</v>
      </c>
      <c r="C200" s="29"/>
      <c r="D200" s="29"/>
      <c r="E200" s="87" t="s">
        <v>270</v>
      </c>
      <c r="F200" s="63" t="b">
        <v>1</v>
      </c>
      <c r="G200" s="27" t="b">
        <v>0</v>
      </c>
      <c r="H200" s="27" t="b">
        <v>0</v>
      </c>
      <c r="I200" s="88">
        <v>6.0</v>
      </c>
      <c r="J200" s="58" t="s">
        <v>4831</v>
      </c>
      <c r="K200" s="87" t="s">
        <v>4832</v>
      </c>
    </row>
    <row r="201">
      <c r="A201" s="37" t="s">
        <v>927</v>
      </c>
      <c r="B201" s="29"/>
      <c r="C201" s="37" t="s">
        <v>928</v>
      </c>
      <c r="D201" s="29"/>
      <c r="E201" s="87" t="s">
        <v>931</v>
      </c>
      <c r="F201" s="63" t="b">
        <v>1</v>
      </c>
      <c r="G201" s="27" t="b">
        <v>0</v>
      </c>
      <c r="H201" s="27" t="b">
        <v>0</v>
      </c>
      <c r="I201" s="88">
        <v>2.0</v>
      </c>
      <c r="J201" s="58" t="s">
        <v>929</v>
      </c>
      <c r="K201" s="87" t="s">
        <v>930</v>
      </c>
    </row>
    <row r="202">
      <c r="A202" s="37" t="s">
        <v>2833</v>
      </c>
      <c r="B202" s="37" t="s">
        <v>2834</v>
      </c>
      <c r="C202" s="37" t="s">
        <v>2835</v>
      </c>
      <c r="D202" s="29"/>
      <c r="E202" s="87" t="s">
        <v>2838</v>
      </c>
      <c r="F202" s="63" t="b">
        <v>1</v>
      </c>
      <c r="G202" s="27" t="b">
        <v>0</v>
      </c>
      <c r="H202" s="27" t="b">
        <v>0</v>
      </c>
      <c r="I202" s="88">
        <v>11.0</v>
      </c>
      <c r="J202" s="58" t="s">
        <v>2836</v>
      </c>
      <c r="K202" s="87" t="s">
        <v>2837</v>
      </c>
    </row>
    <row r="203">
      <c r="A203" s="37" t="s">
        <v>10559</v>
      </c>
      <c r="B203" s="29"/>
      <c r="C203" s="29"/>
      <c r="D203" s="29"/>
      <c r="E203" s="87" t="s">
        <v>270</v>
      </c>
      <c r="F203" s="63" t="b">
        <v>1</v>
      </c>
      <c r="G203" s="27" t="b">
        <v>0</v>
      </c>
      <c r="H203" s="27" t="b">
        <v>0</v>
      </c>
      <c r="I203" s="88">
        <v>35.0</v>
      </c>
      <c r="J203" s="58" t="s">
        <v>10560</v>
      </c>
      <c r="K203" s="87" t="s">
        <v>10561</v>
      </c>
    </row>
    <row r="204">
      <c r="A204" s="37" t="s">
        <v>2854</v>
      </c>
      <c r="B204" s="29"/>
      <c r="C204" s="37" t="s">
        <v>2855</v>
      </c>
      <c r="D204" s="29"/>
      <c r="E204" s="87" t="s">
        <v>975</v>
      </c>
      <c r="F204" s="63" t="b">
        <v>1</v>
      </c>
      <c r="G204" s="63" t="b">
        <v>1</v>
      </c>
      <c r="H204" s="63" t="b">
        <v>1</v>
      </c>
      <c r="I204" s="88">
        <v>4.0</v>
      </c>
      <c r="J204" s="58" t="s">
        <v>2856</v>
      </c>
      <c r="K204" s="87" t="s">
        <v>2857</v>
      </c>
    </row>
    <row r="205">
      <c r="A205" s="37" t="s">
        <v>5034</v>
      </c>
      <c r="B205" s="37" t="s">
        <v>5035</v>
      </c>
      <c r="C205" s="37" t="s">
        <v>5036</v>
      </c>
      <c r="D205" s="29"/>
      <c r="E205" s="87" t="s">
        <v>1095</v>
      </c>
      <c r="F205" s="63" t="b">
        <v>1</v>
      </c>
      <c r="G205" s="63" t="b">
        <v>1</v>
      </c>
      <c r="H205" s="63" t="b">
        <v>1</v>
      </c>
      <c r="I205" s="88" t="s">
        <v>5037</v>
      </c>
      <c r="J205" s="58" t="s">
        <v>5038</v>
      </c>
      <c r="K205" s="87" t="s">
        <v>5039</v>
      </c>
    </row>
    <row r="206">
      <c r="A206" s="37" t="s">
        <v>3801</v>
      </c>
      <c r="B206" s="29"/>
      <c r="C206" s="37" t="s">
        <v>3802</v>
      </c>
      <c r="D206" s="29"/>
      <c r="E206" s="87" t="s">
        <v>3805</v>
      </c>
      <c r="F206" s="63" t="b">
        <v>1</v>
      </c>
      <c r="G206" s="27" t="b">
        <v>0</v>
      </c>
      <c r="H206" s="27" t="b">
        <v>0</v>
      </c>
      <c r="I206" s="88">
        <v>3.0</v>
      </c>
      <c r="J206" s="58" t="s">
        <v>3803</v>
      </c>
      <c r="K206" s="87" t="s">
        <v>3804</v>
      </c>
    </row>
    <row r="207">
      <c r="A207" s="37" t="s">
        <v>2369</v>
      </c>
      <c r="B207" s="29"/>
      <c r="C207" s="37" t="s">
        <v>2370</v>
      </c>
      <c r="D207" s="29"/>
      <c r="E207" s="87" t="s">
        <v>2373</v>
      </c>
      <c r="F207" s="63" t="b">
        <v>1</v>
      </c>
      <c r="G207" s="27" t="b">
        <v>0</v>
      </c>
      <c r="H207" s="63" t="b">
        <v>1</v>
      </c>
      <c r="I207" s="88">
        <v>1.0</v>
      </c>
      <c r="J207" s="58" t="s">
        <v>2371</v>
      </c>
      <c r="K207" s="87" t="s">
        <v>2372</v>
      </c>
    </row>
    <row r="208">
      <c r="A208" s="37" t="s">
        <v>2324</v>
      </c>
      <c r="B208" s="29"/>
      <c r="C208" s="37" t="s">
        <v>2325</v>
      </c>
      <c r="D208" s="29"/>
      <c r="E208" s="87" t="s">
        <v>2328</v>
      </c>
      <c r="F208" s="63" t="b">
        <v>1</v>
      </c>
      <c r="G208" s="27" t="b">
        <v>0</v>
      </c>
      <c r="H208" s="63" t="b">
        <v>1</v>
      </c>
      <c r="I208" s="88">
        <v>1.5</v>
      </c>
      <c r="J208" s="29" t="s">
        <v>2326</v>
      </c>
      <c r="K208" s="87" t="s">
        <v>2327</v>
      </c>
    </row>
    <row r="209">
      <c r="A209" s="37" t="s">
        <v>10577</v>
      </c>
      <c r="B209" s="37" t="s">
        <v>10578</v>
      </c>
      <c r="C209" s="29"/>
      <c r="D209" s="29"/>
      <c r="E209" s="87" t="s">
        <v>10581</v>
      </c>
      <c r="F209" s="63" t="b">
        <v>1</v>
      </c>
      <c r="G209" s="27" t="b">
        <v>0</v>
      </c>
      <c r="H209" s="27" t="b">
        <v>0</v>
      </c>
      <c r="I209" s="88">
        <v>100.0</v>
      </c>
      <c r="J209" s="58" t="s">
        <v>10579</v>
      </c>
      <c r="K209" s="87" t="s">
        <v>10580</v>
      </c>
    </row>
    <row r="210">
      <c r="A210" s="37" t="s">
        <v>2054</v>
      </c>
      <c r="B210" s="29"/>
      <c r="C210" s="37" t="s">
        <v>2055</v>
      </c>
      <c r="D210" s="29"/>
      <c r="E210" s="87" t="s">
        <v>2057</v>
      </c>
      <c r="F210" s="63" t="b">
        <v>1</v>
      </c>
      <c r="G210" s="63" t="b">
        <v>1</v>
      </c>
      <c r="H210" s="63" t="b">
        <v>1</v>
      </c>
      <c r="I210" s="88">
        <v>1.0</v>
      </c>
      <c r="J210" s="29"/>
      <c r="K210" s="87" t="s">
        <v>2056</v>
      </c>
    </row>
    <row r="211">
      <c r="A211" s="37" t="s">
        <v>5356</v>
      </c>
      <c r="B211" s="37" t="s">
        <v>5357</v>
      </c>
      <c r="C211" s="29"/>
      <c r="D211" s="29"/>
      <c r="E211" s="87" t="s">
        <v>5360</v>
      </c>
      <c r="F211" s="63" t="b">
        <v>1</v>
      </c>
      <c r="G211" s="63" t="b">
        <v>1</v>
      </c>
      <c r="H211" s="63" t="b">
        <v>1</v>
      </c>
      <c r="I211" s="88">
        <v>330.0</v>
      </c>
      <c r="J211" s="58" t="s">
        <v>5358</v>
      </c>
      <c r="K211" s="87" t="s">
        <v>5359</v>
      </c>
    </row>
    <row r="212">
      <c r="A212" s="37" t="s">
        <v>2762</v>
      </c>
      <c r="B212" s="29"/>
      <c r="C212" s="29"/>
      <c r="D212" s="29"/>
      <c r="E212" s="87" t="s">
        <v>1095</v>
      </c>
      <c r="F212" s="63" t="b">
        <v>1</v>
      </c>
      <c r="G212" s="63" t="b">
        <v>1</v>
      </c>
      <c r="H212" s="27" t="b">
        <v>0</v>
      </c>
      <c r="I212" s="88">
        <v>6.0</v>
      </c>
      <c r="J212" s="29"/>
      <c r="K212" s="87" t="s">
        <v>2763</v>
      </c>
    </row>
    <row r="213">
      <c r="A213" s="37" t="s">
        <v>9686</v>
      </c>
      <c r="B213" s="37" t="s">
        <v>9687</v>
      </c>
      <c r="C213" s="37" t="s">
        <v>9688</v>
      </c>
      <c r="D213" s="29"/>
      <c r="E213" s="87" t="s">
        <v>9690</v>
      </c>
      <c r="F213" s="63" t="b">
        <v>1</v>
      </c>
      <c r="G213" s="27" t="b">
        <v>0</v>
      </c>
      <c r="H213" s="63" t="b">
        <v>1</v>
      </c>
      <c r="I213" s="88">
        <v>2.0</v>
      </c>
      <c r="J213" s="29"/>
      <c r="K213" s="87" t="s">
        <v>9689</v>
      </c>
    </row>
    <row r="214">
      <c r="A214" s="37" t="s">
        <v>2677</v>
      </c>
      <c r="B214" s="37" t="s">
        <v>2678</v>
      </c>
      <c r="C214" s="29"/>
      <c r="D214" s="37" t="s">
        <v>2679</v>
      </c>
      <c r="E214" s="87" t="s">
        <v>2682</v>
      </c>
      <c r="F214" s="63" t="b">
        <v>1</v>
      </c>
      <c r="G214" s="63" t="b">
        <v>1</v>
      </c>
      <c r="H214" s="63" t="b">
        <v>1</v>
      </c>
      <c r="I214" s="88">
        <v>30.0</v>
      </c>
      <c r="J214" s="58" t="s">
        <v>2680</v>
      </c>
      <c r="K214" s="87" t="s">
        <v>2681</v>
      </c>
    </row>
    <row r="215">
      <c r="A215" s="37" t="s">
        <v>7358</v>
      </c>
      <c r="B215" s="29"/>
      <c r="C215" s="37" t="s">
        <v>7359</v>
      </c>
      <c r="D215" s="29"/>
      <c r="E215" s="87" t="s">
        <v>7361</v>
      </c>
      <c r="F215" s="63" t="b">
        <v>1</v>
      </c>
      <c r="G215" s="63" t="b">
        <v>1</v>
      </c>
      <c r="H215" s="63" t="b">
        <v>1</v>
      </c>
      <c r="I215" s="88">
        <v>3.0</v>
      </c>
      <c r="J215" s="29"/>
      <c r="K215" s="87" t="s">
        <v>7360</v>
      </c>
    </row>
    <row r="216">
      <c r="A216" s="37" t="s">
        <v>662</v>
      </c>
      <c r="B216" s="37" t="s">
        <v>663</v>
      </c>
      <c r="C216" s="29"/>
      <c r="D216" s="29"/>
      <c r="E216" s="87" t="s">
        <v>665</v>
      </c>
      <c r="F216" s="63" t="b">
        <v>1</v>
      </c>
      <c r="G216" s="27" t="b">
        <v>0</v>
      </c>
      <c r="H216" s="27" t="b">
        <v>0</v>
      </c>
      <c r="I216" s="88">
        <v>8.0</v>
      </c>
      <c r="J216" s="29"/>
      <c r="K216" s="87" t="s">
        <v>664</v>
      </c>
    </row>
    <row r="217">
      <c r="A217" s="37" t="s">
        <v>5999</v>
      </c>
      <c r="B217" s="37" t="s">
        <v>6000</v>
      </c>
      <c r="C217" s="37" t="s">
        <v>6001</v>
      </c>
      <c r="D217" s="33" t="s">
        <v>6002</v>
      </c>
      <c r="E217" s="87" t="s">
        <v>6004</v>
      </c>
      <c r="F217" s="63" t="b">
        <v>1</v>
      </c>
      <c r="G217" s="63" t="b">
        <v>1</v>
      </c>
      <c r="H217" s="63" t="b">
        <v>1</v>
      </c>
      <c r="I217" s="88">
        <v>12.0</v>
      </c>
      <c r="J217" s="58" t="s">
        <v>5828</v>
      </c>
      <c r="K217" s="87" t="s">
        <v>6003</v>
      </c>
    </row>
    <row r="218">
      <c r="A218" s="37" t="s">
        <v>6196</v>
      </c>
      <c r="B218" s="37" t="s">
        <v>6197</v>
      </c>
      <c r="C218" s="37" t="s">
        <v>6198</v>
      </c>
      <c r="D218" s="29"/>
      <c r="E218" s="87" t="s">
        <v>6200</v>
      </c>
      <c r="F218" s="63" t="b">
        <v>1</v>
      </c>
      <c r="G218" s="63" t="b">
        <v>1</v>
      </c>
      <c r="H218" s="63" t="b">
        <v>1</v>
      </c>
      <c r="I218" s="88">
        <v>4.0</v>
      </c>
      <c r="J218" s="58" t="s">
        <v>655</v>
      </c>
      <c r="K218" s="87" t="s">
        <v>6199</v>
      </c>
    </row>
    <row r="219">
      <c r="A219" s="37" t="s">
        <v>4531</v>
      </c>
      <c r="B219" s="37" t="s">
        <v>4532</v>
      </c>
      <c r="C219" s="37" t="s">
        <v>4533</v>
      </c>
      <c r="D219" s="33" t="s">
        <v>4534</v>
      </c>
      <c r="E219" s="87" t="s">
        <v>4537</v>
      </c>
      <c r="F219" s="63" t="b">
        <v>1</v>
      </c>
      <c r="G219" s="27" t="b">
        <v>0</v>
      </c>
      <c r="H219" s="27" t="b">
        <v>0</v>
      </c>
      <c r="I219" s="88">
        <v>1.0</v>
      </c>
      <c r="J219" s="58" t="s">
        <v>4535</v>
      </c>
      <c r="K219" s="87" t="s">
        <v>4536</v>
      </c>
    </row>
    <row r="220">
      <c r="A220" s="37" t="s">
        <v>2047</v>
      </c>
      <c r="B220" s="37" t="s">
        <v>2048</v>
      </c>
      <c r="C220" s="37" t="s">
        <v>2049</v>
      </c>
      <c r="D220" s="33" t="s">
        <v>2050</v>
      </c>
      <c r="E220" s="87" t="s">
        <v>2053</v>
      </c>
      <c r="F220" s="63" t="b">
        <v>1</v>
      </c>
      <c r="G220" s="63" t="b">
        <v>1</v>
      </c>
      <c r="H220" s="63" t="b">
        <v>1</v>
      </c>
      <c r="I220" s="88">
        <v>5.0</v>
      </c>
      <c r="J220" s="58" t="s">
        <v>2051</v>
      </c>
      <c r="K220" s="87" t="s">
        <v>2052</v>
      </c>
    </row>
    <row r="221">
      <c r="A221" s="37" t="s">
        <v>7166</v>
      </c>
      <c r="B221" s="29"/>
      <c r="C221" s="37" t="s">
        <v>7167</v>
      </c>
      <c r="D221" s="29"/>
      <c r="E221" s="87" t="s">
        <v>844</v>
      </c>
      <c r="F221" s="63" t="b">
        <v>1</v>
      </c>
      <c r="G221" s="27" t="b">
        <v>0</v>
      </c>
      <c r="H221" s="27" t="b">
        <v>0</v>
      </c>
      <c r="I221" s="88">
        <v>300.0</v>
      </c>
      <c r="J221" s="29"/>
      <c r="K221" s="87" t="s">
        <v>7168</v>
      </c>
    </row>
    <row r="222">
      <c r="A222" s="37" t="s">
        <v>11165</v>
      </c>
      <c r="B222" s="37" t="s">
        <v>11166</v>
      </c>
      <c r="C222" s="29"/>
      <c r="D222" s="29"/>
      <c r="E222" s="87" t="s">
        <v>11168</v>
      </c>
      <c r="F222" s="63" t="b">
        <v>1</v>
      </c>
      <c r="G222" s="63" t="b">
        <v>1</v>
      </c>
      <c r="H222" s="63" t="b">
        <v>1</v>
      </c>
      <c r="I222" s="88">
        <v>70000.0</v>
      </c>
      <c r="J222" s="29"/>
      <c r="K222" s="87" t="s">
        <v>11167</v>
      </c>
    </row>
    <row r="223">
      <c r="A223" s="37" t="s">
        <v>2252</v>
      </c>
      <c r="B223" s="37" t="s">
        <v>2253</v>
      </c>
      <c r="C223" s="37" t="s">
        <v>2254</v>
      </c>
      <c r="D223" s="33" t="s">
        <v>2255</v>
      </c>
      <c r="E223" s="87" t="s">
        <v>2258</v>
      </c>
      <c r="F223" s="63" t="b">
        <v>1</v>
      </c>
      <c r="G223" s="63" t="b">
        <v>1</v>
      </c>
      <c r="H223" s="63" t="b">
        <v>1</v>
      </c>
      <c r="I223" s="88">
        <v>9.0</v>
      </c>
      <c r="J223" s="58" t="s">
        <v>2256</v>
      </c>
      <c r="K223" s="87" t="s">
        <v>2257</v>
      </c>
    </row>
    <row r="224">
      <c r="A224" s="37" t="s">
        <v>11161</v>
      </c>
      <c r="B224" s="29"/>
      <c r="C224" s="37" t="s">
        <v>11162</v>
      </c>
      <c r="D224" s="29"/>
      <c r="E224" s="87" t="s">
        <v>11164</v>
      </c>
      <c r="F224" s="63" t="b">
        <v>1</v>
      </c>
      <c r="G224" s="27" t="b">
        <v>0</v>
      </c>
      <c r="H224" s="27" t="b">
        <v>0</v>
      </c>
      <c r="I224" s="88">
        <v>1.0</v>
      </c>
      <c r="J224" s="29"/>
      <c r="K224" s="87" t="s">
        <v>11163</v>
      </c>
    </row>
    <row r="225">
      <c r="A225" s="37" t="s">
        <v>7301</v>
      </c>
      <c r="B225" s="29"/>
      <c r="C225" s="37" t="s">
        <v>7302</v>
      </c>
      <c r="D225" s="29"/>
      <c r="E225" s="87" t="s">
        <v>7305</v>
      </c>
      <c r="F225" s="63" t="b">
        <v>1</v>
      </c>
      <c r="G225" s="27" t="b">
        <v>0</v>
      </c>
      <c r="H225" s="63" t="b">
        <v>1</v>
      </c>
      <c r="I225" s="88">
        <v>10.0</v>
      </c>
      <c r="J225" s="58" t="s">
        <v>7303</v>
      </c>
      <c r="K225" s="87" t="s">
        <v>7304</v>
      </c>
    </row>
    <row r="226">
      <c r="A226" s="37" t="s">
        <v>11310</v>
      </c>
      <c r="B226" s="37" t="s">
        <v>11311</v>
      </c>
      <c r="C226" s="29"/>
      <c r="D226" s="33" t="s">
        <v>11312</v>
      </c>
      <c r="E226" s="87" t="s">
        <v>11314</v>
      </c>
      <c r="F226" s="63" t="b">
        <v>1</v>
      </c>
      <c r="G226" s="63" t="b">
        <v>1</v>
      </c>
      <c r="H226" s="63" t="b">
        <v>1</v>
      </c>
      <c r="I226" s="88">
        <v>5.0</v>
      </c>
      <c r="J226" s="29"/>
      <c r="K226" s="87" t="s">
        <v>11313</v>
      </c>
    </row>
    <row r="227">
      <c r="A227" s="37" t="s">
        <v>1861</v>
      </c>
      <c r="B227" s="37" t="s">
        <v>1862</v>
      </c>
      <c r="C227" s="37" t="s">
        <v>1863</v>
      </c>
      <c r="D227" s="29"/>
      <c r="E227" s="87" t="s">
        <v>1866</v>
      </c>
      <c r="F227" s="63" t="b">
        <v>1</v>
      </c>
      <c r="G227" s="63" t="b">
        <v>1</v>
      </c>
      <c r="H227" s="63" t="b">
        <v>1</v>
      </c>
      <c r="I227" s="88">
        <v>5.0</v>
      </c>
      <c r="J227" s="58" t="s">
        <v>1864</v>
      </c>
      <c r="K227" s="87" t="s">
        <v>1865</v>
      </c>
    </row>
    <row r="228">
      <c r="A228" s="37" t="s">
        <v>6825</v>
      </c>
      <c r="B228" s="37" t="s">
        <v>6826</v>
      </c>
      <c r="C228" s="37" t="s">
        <v>6827</v>
      </c>
      <c r="D228" s="33" t="s">
        <v>6828</v>
      </c>
      <c r="E228" s="87" t="s">
        <v>6830</v>
      </c>
      <c r="F228" s="63" t="b">
        <v>1</v>
      </c>
      <c r="G228" s="63" t="b">
        <v>1</v>
      </c>
      <c r="H228" s="63" t="b">
        <v>1</v>
      </c>
      <c r="I228" s="88">
        <v>5.0</v>
      </c>
      <c r="J228" s="29"/>
      <c r="K228" s="87" t="s">
        <v>6829</v>
      </c>
    </row>
    <row r="229">
      <c r="A229" s="37" t="s">
        <v>8937</v>
      </c>
      <c r="B229" s="37" t="s">
        <v>8938</v>
      </c>
      <c r="C229" s="37" t="s">
        <v>8939</v>
      </c>
      <c r="D229" s="33" t="s">
        <v>8940</v>
      </c>
      <c r="E229" s="87" t="s">
        <v>8943</v>
      </c>
      <c r="F229" s="63" t="b">
        <v>1</v>
      </c>
      <c r="G229" s="63" t="b">
        <v>1</v>
      </c>
      <c r="H229" s="63" t="b">
        <v>1</v>
      </c>
      <c r="I229" s="88">
        <v>1.0</v>
      </c>
      <c r="J229" s="58" t="s">
        <v>8941</v>
      </c>
      <c r="K229" s="87" t="s">
        <v>8942</v>
      </c>
    </row>
    <row r="230">
      <c r="A230" s="37" t="s">
        <v>7306</v>
      </c>
      <c r="B230" s="29"/>
      <c r="C230" s="37" t="s">
        <v>7307</v>
      </c>
      <c r="D230" s="29"/>
      <c r="E230" s="87" t="s">
        <v>1493</v>
      </c>
      <c r="F230" s="63" t="b">
        <v>1</v>
      </c>
      <c r="G230" s="27" t="b">
        <v>0</v>
      </c>
      <c r="H230" s="27" t="b">
        <v>0</v>
      </c>
      <c r="I230" s="88">
        <v>5.0</v>
      </c>
      <c r="J230" s="29"/>
      <c r="K230" s="87" t="s">
        <v>7308</v>
      </c>
    </row>
    <row r="231">
      <c r="A231" s="37" t="s">
        <v>6012</v>
      </c>
      <c r="B231" s="37" t="s">
        <v>6019</v>
      </c>
      <c r="C231" s="37" t="s">
        <v>6014</v>
      </c>
      <c r="D231" s="29"/>
      <c r="E231" s="87" t="s">
        <v>2999</v>
      </c>
      <c r="F231" s="63" t="b">
        <v>1</v>
      </c>
      <c r="G231" s="63" t="b">
        <v>1</v>
      </c>
      <c r="H231" s="27" t="b">
        <v>0</v>
      </c>
      <c r="I231" s="88">
        <v>50.0</v>
      </c>
      <c r="J231" s="58" t="s">
        <v>6020</v>
      </c>
      <c r="K231" s="87" t="s">
        <v>6021</v>
      </c>
    </row>
    <row r="232">
      <c r="A232" s="37" t="s">
        <v>2155</v>
      </c>
      <c r="B232" s="29"/>
      <c r="C232" s="37" t="s">
        <v>2156</v>
      </c>
      <c r="D232" s="29"/>
      <c r="E232" s="87" t="s">
        <v>2159</v>
      </c>
      <c r="F232" s="63" t="b">
        <v>1</v>
      </c>
      <c r="G232" s="63" t="b">
        <v>1</v>
      </c>
      <c r="H232" s="27" t="b">
        <v>0</v>
      </c>
      <c r="I232" s="88">
        <v>9.0</v>
      </c>
      <c r="J232" s="58" t="s">
        <v>2157</v>
      </c>
      <c r="K232" s="87" t="s">
        <v>2158</v>
      </c>
    </row>
    <row r="233">
      <c r="A233" s="37" t="s">
        <v>4953</v>
      </c>
      <c r="B233" s="37" t="s">
        <v>4954</v>
      </c>
      <c r="C233" s="29"/>
      <c r="D233" s="29"/>
      <c r="E233" s="87" t="s">
        <v>4466</v>
      </c>
      <c r="F233" s="63" t="b">
        <v>1</v>
      </c>
      <c r="G233" s="63" t="b">
        <v>1</v>
      </c>
      <c r="H233" s="63" t="b">
        <v>1</v>
      </c>
      <c r="I233" s="88">
        <f>IFERROR(__xludf.DUMMYFUNCTION("+40"),40.0)</f>
        <v>40</v>
      </c>
      <c r="J233" s="58" t="s">
        <v>4955</v>
      </c>
      <c r="K233" s="87" t="s">
        <v>4956</v>
      </c>
    </row>
    <row r="234">
      <c r="A234" s="37" t="s">
        <v>6237</v>
      </c>
      <c r="B234" s="37" t="s">
        <v>6238</v>
      </c>
      <c r="C234" s="29"/>
      <c r="D234" s="33" t="s">
        <v>6239</v>
      </c>
      <c r="E234" s="87" t="s">
        <v>844</v>
      </c>
      <c r="F234" s="63" t="b">
        <v>1</v>
      </c>
      <c r="G234" s="63" t="b">
        <v>1</v>
      </c>
      <c r="H234" s="63" t="b">
        <v>1</v>
      </c>
      <c r="I234" s="88">
        <v>5.0</v>
      </c>
      <c r="J234" s="58" t="s">
        <v>6240</v>
      </c>
      <c r="K234" s="87" t="s">
        <v>6241</v>
      </c>
    </row>
    <row r="235">
      <c r="A235" s="37" t="s">
        <v>8274</v>
      </c>
      <c r="B235" s="37" t="s">
        <v>8275</v>
      </c>
      <c r="C235" s="37" t="s">
        <v>8276</v>
      </c>
      <c r="D235" s="33" t="s">
        <v>8277</v>
      </c>
      <c r="E235" s="87" t="s">
        <v>8280</v>
      </c>
      <c r="F235" s="63" t="b">
        <v>1</v>
      </c>
      <c r="G235" s="63" t="b">
        <v>1</v>
      </c>
      <c r="H235" s="63" t="b">
        <v>1</v>
      </c>
      <c r="I235" s="88" t="s">
        <v>8278</v>
      </c>
      <c r="J235" s="29"/>
      <c r="K235" s="87" t="s">
        <v>8279</v>
      </c>
    </row>
    <row r="236">
      <c r="A236" s="37" t="s">
        <v>4225</v>
      </c>
      <c r="B236" s="37" t="s">
        <v>4226</v>
      </c>
      <c r="C236" s="29"/>
      <c r="D236" s="29"/>
      <c r="E236" s="87" t="s">
        <v>4228</v>
      </c>
      <c r="F236" s="63" t="b">
        <v>1</v>
      </c>
      <c r="G236" s="63" t="b">
        <v>1</v>
      </c>
      <c r="H236" s="63" t="b">
        <v>1</v>
      </c>
      <c r="I236" s="88">
        <v>4.0</v>
      </c>
      <c r="J236" s="29"/>
      <c r="K236" s="87" t="s">
        <v>4227</v>
      </c>
    </row>
    <row r="237">
      <c r="A237" s="37" t="s">
        <v>8693</v>
      </c>
      <c r="B237" s="29"/>
      <c r="C237" s="37" t="s">
        <v>8694</v>
      </c>
      <c r="D237" s="29"/>
      <c r="E237" s="87" t="s">
        <v>8697</v>
      </c>
      <c r="F237" s="63" t="b">
        <v>1</v>
      </c>
      <c r="G237" s="27" t="b">
        <v>0</v>
      </c>
      <c r="H237" s="27" t="b">
        <v>0</v>
      </c>
      <c r="I237" s="88">
        <v>10.0</v>
      </c>
      <c r="J237" s="58" t="s">
        <v>8695</v>
      </c>
      <c r="K237" s="87" t="s">
        <v>8696</v>
      </c>
    </row>
    <row r="238">
      <c r="A238" s="37" t="s">
        <v>1920</v>
      </c>
      <c r="B238" s="37" t="s">
        <v>1921</v>
      </c>
      <c r="C238" s="37" t="s">
        <v>1922</v>
      </c>
      <c r="D238" s="29"/>
      <c r="E238" s="87" t="s">
        <v>975</v>
      </c>
      <c r="F238" s="63" t="b">
        <v>1</v>
      </c>
      <c r="G238" s="63" t="b">
        <v>1</v>
      </c>
      <c r="H238" s="63" t="b">
        <v>1</v>
      </c>
      <c r="I238" s="88">
        <v>9.0</v>
      </c>
      <c r="J238" s="29"/>
      <c r="K238" s="87" t="s">
        <v>1923</v>
      </c>
    </row>
    <row r="239">
      <c r="A239" s="37" t="s">
        <v>9171</v>
      </c>
      <c r="B239" s="37" t="s">
        <v>9172</v>
      </c>
      <c r="C239" s="37" t="s">
        <v>9173</v>
      </c>
      <c r="D239" s="33" t="s">
        <v>9174</v>
      </c>
      <c r="E239" s="87" t="s">
        <v>9177</v>
      </c>
      <c r="F239" s="63" t="b">
        <v>1</v>
      </c>
      <c r="G239" s="63" t="b">
        <v>1</v>
      </c>
      <c r="H239" s="63" t="b">
        <v>1</v>
      </c>
      <c r="I239" s="88">
        <v>1.0</v>
      </c>
      <c r="J239" s="58" t="s">
        <v>9175</v>
      </c>
      <c r="K239" s="87" t="s">
        <v>9176</v>
      </c>
    </row>
    <row r="240">
      <c r="A240" s="37" t="s">
        <v>8754</v>
      </c>
      <c r="B240" s="37" t="s">
        <v>8755</v>
      </c>
      <c r="C240" s="37" t="s">
        <v>8756</v>
      </c>
      <c r="D240" s="29"/>
      <c r="E240" s="87" t="s">
        <v>8758</v>
      </c>
      <c r="F240" s="63" t="b">
        <v>1</v>
      </c>
      <c r="G240" s="63" t="b">
        <v>1</v>
      </c>
      <c r="H240" s="27" t="b">
        <v>0</v>
      </c>
      <c r="I240" s="88">
        <v>1.0</v>
      </c>
      <c r="J240" s="29"/>
      <c r="K240" s="87" t="s">
        <v>8757</v>
      </c>
    </row>
    <row r="241">
      <c r="A241" s="37" t="s">
        <v>3461</v>
      </c>
      <c r="B241" s="37" t="s">
        <v>3462</v>
      </c>
      <c r="C241" s="37" t="s">
        <v>3463</v>
      </c>
      <c r="D241" s="33" t="s">
        <v>3464</v>
      </c>
      <c r="E241" s="87" t="s">
        <v>3467</v>
      </c>
      <c r="F241" s="63" t="b">
        <v>1</v>
      </c>
      <c r="G241" s="63" t="b">
        <v>1</v>
      </c>
      <c r="H241" s="63" t="b">
        <v>1</v>
      </c>
      <c r="I241" s="88">
        <v>4.0</v>
      </c>
      <c r="J241" s="58" t="s">
        <v>3465</v>
      </c>
      <c r="K241" s="87" t="s">
        <v>3466</v>
      </c>
    </row>
    <row r="242">
      <c r="A242" s="37" t="s">
        <v>6612</v>
      </c>
      <c r="B242" s="37" t="s">
        <v>6613</v>
      </c>
      <c r="C242" s="29"/>
      <c r="D242" s="29"/>
      <c r="E242" s="87" t="s">
        <v>5005</v>
      </c>
      <c r="F242" s="63" t="b">
        <v>1</v>
      </c>
      <c r="G242" s="27" t="b">
        <v>0</v>
      </c>
      <c r="H242" s="27" t="b">
        <v>0</v>
      </c>
      <c r="I242" s="88">
        <v>300.0</v>
      </c>
      <c r="J242" s="29"/>
      <c r="K242" s="87" t="s">
        <v>6614</v>
      </c>
    </row>
    <row r="243">
      <c r="A243" s="37" t="s">
        <v>7134</v>
      </c>
      <c r="B243" s="37" t="s">
        <v>7135</v>
      </c>
      <c r="C243" s="37" t="s">
        <v>7136</v>
      </c>
      <c r="D243" s="29"/>
      <c r="E243" s="87" t="s">
        <v>7138</v>
      </c>
      <c r="F243" s="63" t="b">
        <v>1</v>
      </c>
      <c r="G243" s="63" t="b">
        <v>1</v>
      </c>
      <c r="H243" s="63" t="b">
        <v>1</v>
      </c>
      <c r="I243" s="88">
        <v>3.0</v>
      </c>
      <c r="J243" s="29"/>
      <c r="K243" s="87" t="s">
        <v>7137</v>
      </c>
    </row>
    <row r="244">
      <c r="A244" s="37" t="s">
        <v>7589</v>
      </c>
      <c r="B244" s="37" t="s">
        <v>7590</v>
      </c>
      <c r="C244" s="37" t="s">
        <v>7591</v>
      </c>
      <c r="D244" s="29"/>
      <c r="E244" s="87" t="s">
        <v>7594</v>
      </c>
      <c r="F244" s="63" t="b">
        <v>1</v>
      </c>
      <c r="G244" s="27" t="b">
        <v>0</v>
      </c>
      <c r="H244" s="27" t="b">
        <v>0</v>
      </c>
      <c r="I244" s="88">
        <v>4.0</v>
      </c>
      <c r="J244" s="58" t="s">
        <v>7592</v>
      </c>
      <c r="K244" s="87" t="s">
        <v>7593</v>
      </c>
    </row>
    <row r="245">
      <c r="A245" s="37" t="s">
        <v>10791</v>
      </c>
      <c r="B245" s="37" t="s">
        <v>10792</v>
      </c>
      <c r="C245" s="37" t="s">
        <v>10793</v>
      </c>
      <c r="D245" s="33" t="s">
        <v>10794</v>
      </c>
      <c r="E245" s="87" t="s">
        <v>844</v>
      </c>
      <c r="F245" s="63" t="b">
        <v>1</v>
      </c>
      <c r="G245" s="27" t="b">
        <v>0</v>
      </c>
      <c r="H245" s="27" t="b">
        <v>0</v>
      </c>
      <c r="I245" s="88">
        <v>9.0</v>
      </c>
      <c r="J245" s="29" t="s">
        <v>10795</v>
      </c>
      <c r="K245" s="87" t="s">
        <v>10796</v>
      </c>
    </row>
    <row r="246">
      <c r="A246" s="37" t="s">
        <v>11121</v>
      </c>
      <c r="B246" s="37" t="s">
        <v>11122</v>
      </c>
      <c r="C246" s="29"/>
      <c r="D246" s="29"/>
      <c r="E246" s="87" t="s">
        <v>11125</v>
      </c>
      <c r="F246" s="63" t="b">
        <v>1</v>
      </c>
      <c r="G246" s="27" t="b">
        <v>0</v>
      </c>
      <c r="H246" s="27" t="b">
        <v>0</v>
      </c>
      <c r="I246" s="88">
        <v>8.0</v>
      </c>
      <c r="J246" s="58" t="s">
        <v>11123</v>
      </c>
      <c r="K246" s="87" t="s">
        <v>11124</v>
      </c>
    </row>
    <row r="247">
      <c r="A247" s="37" t="s">
        <v>7143</v>
      </c>
      <c r="B247" s="37" t="s">
        <v>7144</v>
      </c>
      <c r="C247" s="37" t="s">
        <v>7145</v>
      </c>
      <c r="D247" s="33" t="s">
        <v>7146</v>
      </c>
      <c r="E247" s="87" t="s">
        <v>7149</v>
      </c>
      <c r="F247" s="63" t="b">
        <v>1</v>
      </c>
      <c r="G247" s="63" t="b">
        <v>1</v>
      </c>
      <c r="H247" s="63" t="b">
        <v>1</v>
      </c>
      <c r="I247" s="88">
        <v>10.0</v>
      </c>
      <c r="J247" s="58" t="s">
        <v>7147</v>
      </c>
      <c r="K247" s="87" t="s">
        <v>7148</v>
      </c>
    </row>
    <row r="248">
      <c r="A248" s="37" t="s">
        <v>10562</v>
      </c>
      <c r="B248" s="37" t="s">
        <v>10563</v>
      </c>
      <c r="C248" s="37" t="s">
        <v>10564</v>
      </c>
      <c r="D248" s="29"/>
      <c r="E248" s="87" t="s">
        <v>10567</v>
      </c>
      <c r="F248" s="63" t="b">
        <v>1</v>
      </c>
      <c r="G248" s="27" t="b">
        <v>0</v>
      </c>
      <c r="H248" s="63" t="b">
        <v>1</v>
      </c>
      <c r="I248" s="88">
        <v>2.0</v>
      </c>
      <c r="J248" s="58" t="s">
        <v>10565</v>
      </c>
      <c r="K248" s="87" t="s">
        <v>10566</v>
      </c>
    </row>
    <row r="249">
      <c r="A249" s="37" t="s">
        <v>9993</v>
      </c>
      <c r="B249" s="37" t="s">
        <v>9994</v>
      </c>
      <c r="C249" s="29"/>
      <c r="D249" s="29"/>
      <c r="E249" s="87" t="s">
        <v>1095</v>
      </c>
      <c r="F249" s="63" t="b">
        <v>1</v>
      </c>
      <c r="G249" s="27" t="b">
        <v>0</v>
      </c>
      <c r="H249" s="27" t="b">
        <v>0</v>
      </c>
      <c r="I249" s="90">
        <v>45931.0</v>
      </c>
      <c r="J249" s="29"/>
      <c r="K249" s="87" t="s">
        <v>9995</v>
      </c>
    </row>
    <row r="250">
      <c r="A250" s="37" t="s">
        <v>644</v>
      </c>
      <c r="B250" s="29"/>
      <c r="C250" s="37" t="s">
        <v>645</v>
      </c>
      <c r="D250" s="29"/>
      <c r="E250" s="87" t="s">
        <v>648</v>
      </c>
      <c r="F250" s="63" t="b">
        <v>1</v>
      </c>
      <c r="G250" s="27" t="b">
        <v>0</v>
      </c>
      <c r="H250" s="27" t="b">
        <v>0</v>
      </c>
      <c r="I250" s="88" t="s">
        <v>331</v>
      </c>
      <c r="J250" s="29" t="s">
        <v>646</v>
      </c>
      <c r="K250" s="87" t="s">
        <v>647</v>
      </c>
    </row>
    <row r="251">
      <c r="A251" s="37" t="s">
        <v>6629</v>
      </c>
      <c r="B251" s="37" t="s">
        <v>6630</v>
      </c>
      <c r="C251" s="29"/>
      <c r="D251" s="29"/>
      <c r="E251" s="87" t="s">
        <v>1095</v>
      </c>
      <c r="F251" s="63" t="b">
        <v>1</v>
      </c>
      <c r="G251" s="63" t="b">
        <v>1</v>
      </c>
      <c r="H251" s="63" t="b">
        <v>1</v>
      </c>
      <c r="I251" s="88">
        <v>3.0</v>
      </c>
      <c r="J251" s="58" t="s">
        <v>6631</v>
      </c>
      <c r="K251" s="87" t="s">
        <v>6632</v>
      </c>
    </row>
    <row r="252">
      <c r="A252" s="37" t="s">
        <v>2821</v>
      </c>
      <c r="B252" s="37" t="s">
        <v>2822</v>
      </c>
      <c r="C252" s="37" t="s">
        <v>2823</v>
      </c>
      <c r="D252" s="33" t="s">
        <v>2824</v>
      </c>
      <c r="E252" s="87" t="s">
        <v>2827</v>
      </c>
      <c r="F252" s="63" t="b">
        <v>1</v>
      </c>
      <c r="G252" s="63" t="b">
        <v>1</v>
      </c>
      <c r="H252" s="63" t="b">
        <v>1</v>
      </c>
      <c r="I252" s="88">
        <v>5.0</v>
      </c>
      <c r="J252" s="58" t="s">
        <v>2825</v>
      </c>
      <c r="K252" s="87" t="s">
        <v>2826</v>
      </c>
    </row>
    <row r="253">
      <c r="A253" s="37" t="s">
        <v>8639</v>
      </c>
      <c r="B253" s="37" t="s">
        <v>8640</v>
      </c>
      <c r="C253" s="37" t="s">
        <v>8641</v>
      </c>
      <c r="D253" s="33" t="s">
        <v>8642</v>
      </c>
      <c r="E253" s="87" t="s">
        <v>2745</v>
      </c>
      <c r="F253" s="63" t="b">
        <v>1</v>
      </c>
      <c r="G253" s="63" t="b">
        <v>1</v>
      </c>
      <c r="H253" s="63" t="b">
        <v>1</v>
      </c>
      <c r="I253" s="88">
        <v>10.0</v>
      </c>
      <c r="J253" s="58" t="s">
        <v>8643</v>
      </c>
      <c r="K253" s="87" t="s">
        <v>8644</v>
      </c>
    </row>
    <row r="254">
      <c r="A254" s="37" t="s">
        <v>5045</v>
      </c>
      <c r="B254" s="37" t="s">
        <v>5046</v>
      </c>
      <c r="C254" s="37" t="s">
        <v>5047</v>
      </c>
      <c r="D254" s="33" t="s">
        <v>5048</v>
      </c>
      <c r="E254" s="87" t="s">
        <v>5051</v>
      </c>
      <c r="F254" s="63" t="b">
        <v>1</v>
      </c>
      <c r="G254" s="63" t="b">
        <v>1</v>
      </c>
      <c r="H254" s="63" t="b">
        <v>1</v>
      </c>
      <c r="I254" s="88">
        <v>25.0</v>
      </c>
      <c r="J254" s="58" t="s">
        <v>5049</v>
      </c>
      <c r="K254" s="87" t="s">
        <v>5050</v>
      </c>
    </row>
    <row r="255">
      <c r="A255" s="37" t="s">
        <v>9587</v>
      </c>
      <c r="B255" s="29"/>
      <c r="C255" s="37" t="s">
        <v>9588</v>
      </c>
      <c r="D255" s="29"/>
      <c r="E255" s="87" t="s">
        <v>1102</v>
      </c>
      <c r="F255" s="63" t="b">
        <v>1</v>
      </c>
      <c r="G255" s="27" t="b">
        <v>0</v>
      </c>
      <c r="H255" s="63" t="b">
        <v>1</v>
      </c>
      <c r="I255" s="88" t="s">
        <v>9589</v>
      </c>
      <c r="J255" s="58" t="s">
        <v>9590</v>
      </c>
      <c r="K255" s="87" t="s">
        <v>9591</v>
      </c>
    </row>
    <row r="256">
      <c r="A256" s="37" t="s">
        <v>7180</v>
      </c>
      <c r="B256" s="37" t="s">
        <v>7181</v>
      </c>
      <c r="C256" s="37" t="s">
        <v>7182</v>
      </c>
      <c r="D256" s="29"/>
      <c r="E256" s="29"/>
      <c r="F256" s="63" t="b">
        <v>1</v>
      </c>
      <c r="G256" s="63" t="b">
        <v>1</v>
      </c>
      <c r="H256" s="27" t="b">
        <v>0</v>
      </c>
      <c r="I256" s="29"/>
      <c r="J256" s="29"/>
      <c r="K256" s="29"/>
    </row>
    <row r="257">
      <c r="A257" s="37" t="s">
        <v>3646</v>
      </c>
      <c r="B257" s="29"/>
      <c r="C257" s="29"/>
      <c r="D257" s="29"/>
      <c r="E257" s="87" t="s">
        <v>3649</v>
      </c>
      <c r="F257" s="63" t="b">
        <v>1</v>
      </c>
      <c r="G257" s="27" t="b">
        <v>0</v>
      </c>
      <c r="H257" s="27" t="b">
        <v>0</v>
      </c>
      <c r="I257" s="88">
        <v>2.0</v>
      </c>
      <c r="J257" s="58" t="s">
        <v>3647</v>
      </c>
      <c r="K257" s="87" t="s">
        <v>3648</v>
      </c>
    </row>
    <row r="258">
      <c r="A258" s="37" t="s">
        <v>5832</v>
      </c>
      <c r="B258" s="37" t="s">
        <v>5833</v>
      </c>
      <c r="C258" s="37" t="s">
        <v>5834</v>
      </c>
      <c r="D258" s="29"/>
      <c r="E258" s="87" t="s">
        <v>5837</v>
      </c>
      <c r="F258" s="63" t="b">
        <v>1</v>
      </c>
      <c r="G258" s="63" t="b">
        <v>1</v>
      </c>
      <c r="H258" s="63" t="b">
        <v>1</v>
      </c>
      <c r="I258" s="88" t="s">
        <v>5835</v>
      </c>
      <c r="J258" s="29" t="s">
        <v>277</v>
      </c>
      <c r="K258" s="87" t="s">
        <v>5836</v>
      </c>
    </row>
    <row r="259">
      <c r="A259" s="37" t="s">
        <v>4411</v>
      </c>
      <c r="B259" s="37" t="s">
        <v>4412</v>
      </c>
      <c r="C259" s="29"/>
      <c r="D259" s="29"/>
      <c r="E259" s="87" t="s">
        <v>4414</v>
      </c>
      <c r="F259" s="63" t="b">
        <v>1</v>
      </c>
      <c r="G259" s="63" t="b">
        <v>1</v>
      </c>
      <c r="H259" s="27" t="b">
        <v>0</v>
      </c>
      <c r="I259" s="88">
        <v>10.0</v>
      </c>
      <c r="J259" s="29"/>
      <c r="K259" s="87" t="s">
        <v>4413</v>
      </c>
    </row>
    <row r="260">
      <c r="A260" s="37" t="s">
        <v>600</v>
      </c>
      <c r="B260" s="37" t="s">
        <v>601</v>
      </c>
      <c r="C260" s="37" t="s">
        <v>602</v>
      </c>
      <c r="D260" s="29"/>
      <c r="E260" s="87" t="s">
        <v>605</v>
      </c>
      <c r="F260" s="63" t="b">
        <v>1</v>
      </c>
      <c r="G260" s="63" t="b">
        <v>1</v>
      </c>
      <c r="H260" s="27" t="b">
        <v>0</v>
      </c>
      <c r="I260" s="88">
        <v>78.0</v>
      </c>
      <c r="J260" s="58" t="s">
        <v>603</v>
      </c>
      <c r="K260" s="87" t="s">
        <v>604</v>
      </c>
    </row>
    <row r="261">
      <c r="A261" s="37" t="s">
        <v>9944</v>
      </c>
      <c r="B261" s="37" t="s">
        <v>9945</v>
      </c>
      <c r="C261" s="37" t="s">
        <v>9946</v>
      </c>
      <c r="D261" s="29"/>
      <c r="E261" s="87" t="s">
        <v>9949</v>
      </c>
      <c r="F261" s="63" t="b">
        <v>1</v>
      </c>
      <c r="G261" s="63" t="b">
        <v>1</v>
      </c>
      <c r="H261" s="63" t="b">
        <v>1</v>
      </c>
      <c r="I261" s="88">
        <v>10.0</v>
      </c>
      <c r="J261" s="58" t="s">
        <v>9947</v>
      </c>
      <c r="K261" s="87" t="s">
        <v>9948</v>
      </c>
    </row>
    <row r="262">
      <c r="A262" s="37" t="s">
        <v>5634</v>
      </c>
      <c r="B262" s="29"/>
      <c r="C262" s="37" t="s">
        <v>5635</v>
      </c>
      <c r="D262" s="29"/>
      <c r="E262" s="87" t="s">
        <v>5638</v>
      </c>
      <c r="F262" s="63" t="b">
        <v>1</v>
      </c>
      <c r="G262" s="63" t="b">
        <v>1</v>
      </c>
      <c r="H262" s="63" t="b">
        <v>1</v>
      </c>
      <c r="I262" s="88">
        <v>7.0</v>
      </c>
      <c r="J262" s="58" t="s">
        <v>5636</v>
      </c>
      <c r="K262" s="87" t="s">
        <v>5637</v>
      </c>
    </row>
    <row r="263">
      <c r="A263" s="37" t="s">
        <v>7898</v>
      </c>
      <c r="B263" s="37" t="s">
        <v>7899</v>
      </c>
      <c r="C263" s="29"/>
      <c r="D263" s="29"/>
      <c r="E263" s="87" t="s">
        <v>7902</v>
      </c>
      <c r="F263" s="63" t="b">
        <v>1</v>
      </c>
      <c r="G263" s="27" t="b">
        <v>0</v>
      </c>
      <c r="H263" s="27" t="b">
        <v>0</v>
      </c>
      <c r="I263" s="88">
        <v>2.0</v>
      </c>
      <c r="J263" s="58" t="s">
        <v>7900</v>
      </c>
      <c r="K263" s="87" t="s">
        <v>7901</v>
      </c>
    </row>
    <row r="264">
      <c r="A264" s="37" t="s">
        <v>3286</v>
      </c>
      <c r="B264" s="29"/>
      <c r="C264" s="37" t="s">
        <v>3287</v>
      </c>
      <c r="D264" s="29"/>
      <c r="E264" s="87" t="s">
        <v>3289</v>
      </c>
      <c r="F264" s="63" t="b">
        <v>1</v>
      </c>
      <c r="G264" s="27" t="b">
        <v>0</v>
      </c>
      <c r="H264" s="27" t="b">
        <v>0</v>
      </c>
      <c r="I264" s="88">
        <v>1.0</v>
      </c>
      <c r="J264" s="29"/>
      <c r="K264" s="87" t="s">
        <v>3288</v>
      </c>
    </row>
    <row r="265">
      <c r="A265" s="37" t="s">
        <v>8198</v>
      </c>
      <c r="B265" s="37" t="s">
        <v>8199</v>
      </c>
      <c r="C265" s="29"/>
      <c r="D265" s="29"/>
      <c r="E265" s="87" t="s">
        <v>8201</v>
      </c>
      <c r="F265" s="63" t="b">
        <v>1</v>
      </c>
      <c r="G265" s="27" t="b">
        <v>0</v>
      </c>
      <c r="H265" s="27" t="b">
        <v>0</v>
      </c>
      <c r="I265" s="88">
        <v>6.0</v>
      </c>
      <c r="J265" s="29" t="s">
        <v>8199</v>
      </c>
      <c r="K265" s="87" t="s">
        <v>8200</v>
      </c>
    </row>
    <row r="266">
      <c r="A266" s="37" t="s">
        <v>4005</v>
      </c>
      <c r="B266" s="37" t="s">
        <v>4006</v>
      </c>
      <c r="C266" s="37" t="s">
        <v>4007</v>
      </c>
      <c r="D266" s="29"/>
      <c r="E266" s="87" t="s">
        <v>4010</v>
      </c>
      <c r="F266" s="63" t="b">
        <v>1</v>
      </c>
      <c r="G266" s="27" t="b">
        <v>0</v>
      </c>
      <c r="H266" s="27" t="b">
        <v>0</v>
      </c>
      <c r="I266" s="88">
        <v>1.0</v>
      </c>
      <c r="J266" s="58" t="s">
        <v>4008</v>
      </c>
      <c r="K266" s="87" t="s">
        <v>4009</v>
      </c>
    </row>
    <row r="267">
      <c r="A267" s="37" t="s">
        <v>4682</v>
      </c>
      <c r="B267" s="37" t="s">
        <v>4683</v>
      </c>
      <c r="C267" s="37" t="s">
        <v>4684</v>
      </c>
      <c r="D267" s="29"/>
      <c r="E267" s="87" t="s">
        <v>4687</v>
      </c>
      <c r="F267" s="63" t="b">
        <v>1</v>
      </c>
      <c r="G267" s="27" t="b">
        <v>0</v>
      </c>
      <c r="H267" s="27" t="b">
        <v>0</v>
      </c>
      <c r="I267" s="88">
        <v>200.0</v>
      </c>
      <c r="J267" s="58" t="s">
        <v>4685</v>
      </c>
      <c r="K267" s="87" t="s">
        <v>4686</v>
      </c>
    </row>
    <row r="268">
      <c r="A268" s="37" t="s">
        <v>9461</v>
      </c>
      <c r="B268" s="29"/>
      <c r="C268" s="37" t="s">
        <v>9462</v>
      </c>
      <c r="D268" s="29"/>
      <c r="E268" s="87" t="s">
        <v>9465</v>
      </c>
      <c r="F268" s="63" t="b">
        <v>1</v>
      </c>
      <c r="G268" s="63" t="b">
        <v>1</v>
      </c>
      <c r="H268" s="27" t="b">
        <v>0</v>
      </c>
      <c r="I268" s="88">
        <v>10.0</v>
      </c>
      <c r="J268" s="58" t="s">
        <v>9463</v>
      </c>
      <c r="K268" s="87" t="s">
        <v>9464</v>
      </c>
    </row>
    <row r="269">
      <c r="A269" s="37" t="s">
        <v>4749</v>
      </c>
      <c r="B269" s="37" t="s">
        <v>4750</v>
      </c>
      <c r="C269" s="29"/>
      <c r="D269" s="29"/>
      <c r="E269" s="87" t="s">
        <v>1823</v>
      </c>
      <c r="F269" s="63" t="b">
        <v>1</v>
      </c>
      <c r="G269" s="27" t="b">
        <v>0</v>
      </c>
      <c r="H269" s="27" t="b">
        <v>0</v>
      </c>
      <c r="I269" s="88">
        <v>2.0</v>
      </c>
      <c r="J269" s="58" t="s">
        <v>4751</v>
      </c>
      <c r="K269" s="87" t="s">
        <v>4752</v>
      </c>
    </row>
    <row r="270">
      <c r="A270" s="37" t="s">
        <v>5873</v>
      </c>
      <c r="B270" s="29"/>
      <c r="C270" s="37" t="s">
        <v>5874</v>
      </c>
      <c r="D270" s="29"/>
      <c r="E270" s="87" t="s">
        <v>4119</v>
      </c>
      <c r="F270" s="63" t="b">
        <v>1</v>
      </c>
      <c r="G270" s="63" t="b">
        <v>1</v>
      </c>
      <c r="H270" s="27" t="b">
        <v>0</v>
      </c>
      <c r="I270" s="88">
        <v>9.0</v>
      </c>
      <c r="J270" s="58" t="s">
        <v>5875</v>
      </c>
      <c r="K270" s="87" t="s">
        <v>5876</v>
      </c>
    </row>
    <row r="271">
      <c r="A271" s="37" t="s">
        <v>3640</v>
      </c>
      <c r="B271" s="29"/>
      <c r="C271" s="37" t="s">
        <v>3641</v>
      </c>
      <c r="D271" s="29"/>
      <c r="E271" s="87" t="s">
        <v>3643</v>
      </c>
      <c r="F271" s="63" t="b">
        <v>1</v>
      </c>
      <c r="G271" s="63" t="b">
        <v>1</v>
      </c>
      <c r="H271" s="63" t="b">
        <v>1</v>
      </c>
      <c r="I271" s="88">
        <v>1.0</v>
      </c>
      <c r="J271" s="29"/>
      <c r="K271" s="87" t="s">
        <v>3642</v>
      </c>
    </row>
    <row r="272">
      <c r="A272" s="37" t="s">
        <v>7929</v>
      </c>
      <c r="B272" s="37" t="s">
        <v>7930</v>
      </c>
      <c r="C272" s="37" t="s">
        <v>7931</v>
      </c>
      <c r="D272" s="29"/>
      <c r="E272" s="87" t="s">
        <v>270</v>
      </c>
      <c r="F272" s="63" t="b">
        <v>1</v>
      </c>
      <c r="G272" s="63" t="b">
        <v>1</v>
      </c>
      <c r="H272" s="63" t="b">
        <v>1</v>
      </c>
      <c r="I272" s="88">
        <v>10.0</v>
      </c>
      <c r="J272" s="58" t="s">
        <v>7932</v>
      </c>
      <c r="K272" s="87" t="s">
        <v>7933</v>
      </c>
    </row>
    <row r="273">
      <c r="A273" s="37" t="s">
        <v>3880</v>
      </c>
      <c r="B273" s="37" t="s">
        <v>3881</v>
      </c>
      <c r="C273" s="37" t="s">
        <v>3882</v>
      </c>
      <c r="D273" s="29"/>
      <c r="E273" s="87" t="s">
        <v>3885</v>
      </c>
      <c r="F273" s="63" t="b">
        <v>1</v>
      </c>
      <c r="G273" s="63" t="b">
        <v>1</v>
      </c>
      <c r="H273" s="27" t="b">
        <v>0</v>
      </c>
      <c r="I273" s="88">
        <v>15.0</v>
      </c>
      <c r="J273" s="58" t="s">
        <v>3883</v>
      </c>
      <c r="K273" s="87" t="s">
        <v>3884</v>
      </c>
    </row>
    <row r="274">
      <c r="A274" s="37" t="s">
        <v>3343</v>
      </c>
      <c r="B274" s="37" t="s">
        <v>3344</v>
      </c>
      <c r="C274" s="37" t="s">
        <v>3345</v>
      </c>
      <c r="D274" s="29"/>
      <c r="E274" s="87" t="s">
        <v>3348</v>
      </c>
      <c r="F274" s="63" t="b">
        <v>1</v>
      </c>
      <c r="G274" s="63" t="b">
        <v>1</v>
      </c>
      <c r="H274" s="27" t="b">
        <v>0</v>
      </c>
      <c r="I274" s="88">
        <v>5.0</v>
      </c>
      <c r="J274" s="58" t="s">
        <v>3346</v>
      </c>
      <c r="K274" s="87" t="s">
        <v>3347</v>
      </c>
    </row>
    <row r="275">
      <c r="A275" s="37" t="s">
        <v>176</v>
      </c>
      <c r="B275" s="37" t="s">
        <v>177</v>
      </c>
      <c r="C275" s="37" t="s">
        <v>178</v>
      </c>
      <c r="D275" s="33" t="s">
        <v>179</v>
      </c>
      <c r="E275" s="87" t="s">
        <v>183</v>
      </c>
      <c r="F275" s="63" t="b">
        <v>1</v>
      </c>
      <c r="G275" s="63" t="b">
        <v>1</v>
      </c>
      <c r="H275" s="63" t="b">
        <v>1</v>
      </c>
      <c r="I275" s="88" t="s">
        <v>180</v>
      </c>
      <c r="J275" s="29" t="s">
        <v>181</v>
      </c>
      <c r="K275" s="87" t="s">
        <v>182</v>
      </c>
    </row>
    <row r="276">
      <c r="A276" s="37" t="s">
        <v>8736</v>
      </c>
      <c r="B276" s="29"/>
      <c r="C276" s="37" t="s">
        <v>8737</v>
      </c>
      <c r="D276" s="29"/>
      <c r="E276" s="87" t="s">
        <v>8740</v>
      </c>
      <c r="F276" s="63" t="b">
        <v>1</v>
      </c>
      <c r="G276" s="27" t="b">
        <v>0</v>
      </c>
      <c r="H276" s="27" t="b">
        <v>0</v>
      </c>
      <c r="I276" s="29"/>
      <c r="J276" s="29"/>
      <c r="K276" s="87" t="s">
        <v>8739</v>
      </c>
    </row>
    <row r="277">
      <c r="A277" s="37" t="s">
        <v>4028</v>
      </c>
      <c r="B277" s="37" t="s">
        <v>4029</v>
      </c>
      <c r="C277" s="37" t="s">
        <v>4030</v>
      </c>
      <c r="D277" s="33" t="s">
        <v>4031</v>
      </c>
      <c r="E277" s="87" t="s">
        <v>4034</v>
      </c>
      <c r="F277" s="63" t="b">
        <v>1</v>
      </c>
      <c r="G277" s="27" t="b">
        <v>0</v>
      </c>
      <c r="H277" s="63" t="b">
        <v>1</v>
      </c>
      <c r="I277" s="88">
        <v>40.0</v>
      </c>
      <c r="J277" s="58" t="s">
        <v>4032</v>
      </c>
      <c r="K277" s="87" t="s">
        <v>4033</v>
      </c>
    </row>
    <row r="278">
      <c r="A278" s="37" t="s">
        <v>768</v>
      </c>
      <c r="B278" s="29"/>
      <c r="C278" s="29"/>
      <c r="D278" s="33" t="s">
        <v>769</v>
      </c>
      <c r="E278" s="87" t="s">
        <v>771</v>
      </c>
      <c r="F278" s="63" t="b">
        <v>1</v>
      </c>
      <c r="G278" s="27" t="b">
        <v>0</v>
      </c>
      <c r="H278" s="63" t="b">
        <v>1</v>
      </c>
      <c r="I278" s="88">
        <v>1000.0</v>
      </c>
      <c r="J278" s="29"/>
      <c r="K278" s="87" t="s">
        <v>770</v>
      </c>
    </row>
    <row r="279">
      <c r="A279" s="37" t="s">
        <v>7988</v>
      </c>
      <c r="B279" s="29"/>
      <c r="C279" s="29"/>
      <c r="D279" s="33" t="s">
        <v>7989</v>
      </c>
      <c r="E279" s="87" t="s">
        <v>7992</v>
      </c>
      <c r="F279" s="63" t="b">
        <v>1</v>
      </c>
      <c r="G279" s="63" t="b">
        <v>1</v>
      </c>
      <c r="H279" s="63" t="b">
        <v>1</v>
      </c>
      <c r="I279" s="88">
        <v>12.0</v>
      </c>
      <c r="J279" s="58" t="s">
        <v>7990</v>
      </c>
      <c r="K279" s="87" t="s">
        <v>7991</v>
      </c>
    </row>
    <row r="280">
      <c r="A280" s="37" t="s">
        <v>10848</v>
      </c>
      <c r="B280" s="37" t="s">
        <v>10849</v>
      </c>
      <c r="C280" s="37" t="s">
        <v>10850</v>
      </c>
      <c r="D280" s="33" t="s">
        <v>10851</v>
      </c>
      <c r="E280" s="87" t="s">
        <v>10854</v>
      </c>
      <c r="F280" s="63" t="b">
        <v>1</v>
      </c>
      <c r="G280" s="63" t="b">
        <v>1</v>
      </c>
      <c r="H280" s="63" t="b">
        <v>1</v>
      </c>
      <c r="I280" s="88">
        <v>5.0</v>
      </c>
      <c r="J280" s="58" t="s">
        <v>10852</v>
      </c>
      <c r="K280" s="87" t="s">
        <v>10853</v>
      </c>
    </row>
    <row r="281">
      <c r="A281" s="37" t="s">
        <v>10433</v>
      </c>
      <c r="B281" s="37" t="s">
        <v>10434</v>
      </c>
      <c r="C281" s="37" t="s">
        <v>10435</v>
      </c>
      <c r="D281" s="29"/>
      <c r="E281" s="87" t="s">
        <v>10438</v>
      </c>
      <c r="F281" s="63" t="b">
        <v>1</v>
      </c>
      <c r="G281" s="27" t="b">
        <v>0</v>
      </c>
      <c r="H281" s="27" t="b">
        <v>0</v>
      </c>
      <c r="I281" s="88">
        <v>10.0</v>
      </c>
      <c r="J281" s="29" t="s">
        <v>10436</v>
      </c>
      <c r="K281" s="87" t="s">
        <v>10437</v>
      </c>
    </row>
    <row r="282">
      <c r="A282" s="37" t="s">
        <v>832</v>
      </c>
      <c r="B282" s="29"/>
      <c r="C282" s="37" t="s">
        <v>833</v>
      </c>
      <c r="D282" s="29"/>
      <c r="E282" s="87" t="s">
        <v>216</v>
      </c>
      <c r="F282" s="63" t="b">
        <v>1</v>
      </c>
      <c r="G282" s="27" t="b">
        <v>0</v>
      </c>
      <c r="H282" s="27" t="b">
        <v>0</v>
      </c>
      <c r="I282" s="88">
        <v>10.0</v>
      </c>
      <c r="J282" s="29"/>
      <c r="K282" s="87" t="s">
        <v>834</v>
      </c>
    </row>
    <row r="283">
      <c r="A283" s="37" t="s">
        <v>579</v>
      </c>
      <c r="B283" s="37" t="s">
        <v>580</v>
      </c>
      <c r="C283" s="29"/>
      <c r="D283" s="29"/>
      <c r="E283" s="87" t="s">
        <v>270</v>
      </c>
      <c r="F283" s="63" t="b">
        <v>1</v>
      </c>
      <c r="G283" s="63" t="b">
        <v>1</v>
      </c>
      <c r="H283" s="63" t="b">
        <v>1</v>
      </c>
      <c r="I283" s="88">
        <v>50.0</v>
      </c>
      <c r="J283" s="58" t="s">
        <v>581</v>
      </c>
      <c r="K283" s="87" t="s">
        <v>582</v>
      </c>
    </row>
    <row r="284">
      <c r="A284" s="37" t="s">
        <v>2799</v>
      </c>
      <c r="B284" s="37" t="s">
        <v>2800</v>
      </c>
      <c r="C284" s="37" t="s">
        <v>2801</v>
      </c>
      <c r="D284" s="29"/>
      <c r="E284" s="87" t="s">
        <v>2804</v>
      </c>
      <c r="F284" s="63" t="b">
        <v>1</v>
      </c>
      <c r="G284" s="63" t="b">
        <v>1</v>
      </c>
      <c r="H284" s="27" t="b">
        <v>0</v>
      </c>
      <c r="I284" s="88">
        <v>2.0</v>
      </c>
      <c r="J284" s="58" t="s">
        <v>2802</v>
      </c>
      <c r="K284" s="87" t="s">
        <v>2803</v>
      </c>
    </row>
    <row r="285">
      <c r="A285" s="37" t="s">
        <v>6325</v>
      </c>
      <c r="B285" s="37" t="s">
        <v>6326</v>
      </c>
      <c r="C285" s="37" t="s">
        <v>6327</v>
      </c>
      <c r="D285" s="33" t="s">
        <v>6328</v>
      </c>
      <c r="E285" s="87" t="s">
        <v>2962</v>
      </c>
      <c r="F285" s="63" t="b">
        <v>1</v>
      </c>
      <c r="G285" s="27" t="b">
        <v>0</v>
      </c>
      <c r="H285" s="27" t="b">
        <v>0</v>
      </c>
      <c r="I285" s="88">
        <v>8.0</v>
      </c>
      <c r="J285" s="58" t="s">
        <v>6329</v>
      </c>
      <c r="K285" s="87" t="s">
        <v>6330</v>
      </c>
    </row>
    <row r="286">
      <c r="A286" s="37" t="s">
        <v>8879</v>
      </c>
      <c r="B286" s="29"/>
      <c r="C286" s="37" t="s">
        <v>8880</v>
      </c>
      <c r="D286" s="29"/>
      <c r="E286" s="87" t="s">
        <v>8883</v>
      </c>
      <c r="F286" s="63" t="b">
        <v>1</v>
      </c>
      <c r="G286" s="63" t="b">
        <v>1</v>
      </c>
      <c r="H286" s="27" t="b">
        <v>0</v>
      </c>
      <c r="I286" s="88">
        <v>150.0</v>
      </c>
      <c r="J286" s="58" t="s">
        <v>8881</v>
      </c>
      <c r="K286" s="87" t="s">
        <v>8882</v>
      </c>
    </row>
    <row r="287">
      <c r="A287" s="37" t="s">
        <v>398</v>
      </c>
      <c r="B287" s="37" t="s">
        <v>399</v>
      </c>
      <c r="C287" s="29"/>
      <c r="D287" s="29"/>
      <c r="E287" s="87" t="s">
        <v>401</v>
      </c>
      <c r="F287" s="63" t="b">
        <v>1</v>
      </c>
      <c r="G287" s="63" t="b">
        <v>1</v>
      </c>
      <c r="H287" s="63" t="b">
        <v>1</v>
      </c>
      <c r="I287" s="88">
        <v>2500.0</v>
      </c>
      <c r="J287" s="29"/>
      <c r="K287" s="87" t="s">
        <v>400</v>
      </c>
    </row>
    <row r="288">
      <c r="A288" s="37" t="s">
        <v>551</v>
      </c>
      <c r="B288" s="29"/>
      <c r="C288" s="37" t="s">
        <v>552</v>
      </c>
      <c r="D288" s="29"/>
      <c r="E288" s="87" t="s">
        <v>555</v>
      </c>
      <c r="F288" s="63" t="b">
        <v>1</v>
      </c>
      <c r="G288" s="27" t="b">
        <v>0</v>
      </c>
      <c r="H288" s="63" t="b">
        <v>1</v>
      </c>
      <c r="I288" s="88">
        <v>10.0</v>
      </c>
      <c r="J288" s="58" t="s">
        <v>553</v>
      </c>
      <c r="K288" s="87" t="s">
        <v>554</v>
      </c>
    </row>
    <row r="289">
      <c r="A289" s="37" t="s">
        <v>2809</v>
      </c>
      <c r="B289" s="37" t="s">
        <v>2810</v>
      </c>
      <c r="C289" s="37" t="s">
        <v>2811</v>
      </c>
      <c r="D289" s="33" t="s">
        <v>2812</v>
      </c>
      <c r="E289" s="87" t="s">
        <v>2815</v>
      </c>
      <c r="F289" s="63" t="b">
        <v>1</v>
      </c>
      <c r="G289" s="27" t="b">
        <v>0</v>
      </c>
      <c r="H289" s="63" t="b">
        <v>1</v>
      </c>
      <c r="I289" s="88">
        <v>3.0</v>
      </c>
      <c r="J289" s="58" t="s">
        <v>2813</v>
      </c>
      <c r="K289" s="87" t="s">
        <v>2814</v>
      </c>
    </row>
    <row r="290">
      <c r="A290" s="37" t="s">
        <v>9314</v>
      </c>
      <c r="B290" s="37" t="s">
        <v>9315</v>
      </c>
      <c r="C290" s="29"/>
      <c r="D290" s="29"/>
      <c r="E290" s="87" t="s">
        <v>9318</v>
      </c>
      <c r="F290" s="63" t="b">
        <v>1</v>
      </c>
      <c r="G290" s="27" t="b">
        <v>0</v>
      </c>
      <c r="H290" s="27" t="b">
        <v>0</v>
      </c>
      <c r="I290" s="29"/>
      <c r="J290" s="29"/>
      <c r="K290" s="87" t="s">
        <v>9317</v>
      </c>
    </row>
    <row r="291">
      <c r="A291" s="37" t="s">
        <v>1468</v>
      </c>
      <c r="B291" s="29"/>
      <c r="C291" s="37" t="s">
        <v>1469</v>
      </c>
      <c r="D291" s="29"/>
      <c r="E291" s="87" t="s">
        <v>1472</v>
      </c>
      <c r="F291" s="63" t="b">
        <v>1</v>
      </c>
      <c r="G291" s="63" t="b">
        <v>1</v>
      </c>
      <c r="H291" s="63" t="b">
        <v>1</v>
      </c>
      <c r="I291" s="88">
        <v>2.0</v>
      </c>
      <c r="J291" s="58" t="s">
        <v>1470</v>
      </c>
      <c r="K291" s="87" t="s">
        <v>1471</v>
      </c>
    </row>
    <row r="292">
      <c r="A292" s="37" t="s">
        <v>2129</v>
      </c>
      <c r="B292" s="37" t="s">
        <v>2130</v>
      </c>
      <c r="C292" s="37" t="s">
        <v>2131</v>
      </c>
      <c r="D292" s="33" t="s">
        <v>2132</v>
      </c>
      <c r="E292" s="87" t="s">
        <v>2135</v>
      </c>
      <c r="F292" s="63" t="b">
        <v>1</v>
      </c>
      <c r="G292" s="63" t="b">
        <v>1</v>
      </c>
      <c r="H292" s="63" t="b">
        <v>1</v>
      </c>
      <c r="I292" s="88">
        <v>6.0</v>
      </c>
      <c r="J292" s="58" t="s">
        <v>2133</v>
      </c>
      <c r="K292" s="87" t="s">
        <v>2134</v>
      </c>
    </row>
    <row r="293">
      <c r="A293" s="37" t="s">
        <v>4820</v>
      </c>
      <c r="B293" s="29"/>
      <c r="C293" s="29"/>
      <c r="D293" s="33" t="s">
        <v>4821</v>
      </c>
      <c r="E293" s="87" t="s">
        <v>4823</v>
      </c>
      <c r="F293" s="63" t="b">
        <v>1</v>
      </c>
      <c r="G293" s="63" t="b">
        <v>1</v>
      </c>
      <c r="H293" s="63" t="b">
        <v>1</v>
      </c>
      <c r="I293" s="88">
        <v>1.0</v>
      </c>
      <c r="J293" s="29"/>
      <c r="K293" s="87" t="s">
        <v>4822</v>
      </c>
    </row>
    <row r="294">
      <c r="A294" s="37" t="s">
        <v>721</v>
      </c>
      <c r="B294" s="37" t="s">
        <v>722</v>
      </c>
      <c r="C294" s="37" t="s">
        <v>723</v>
      </c>
      <c r="D294" s="29"/>
      <c r="E294" s="87" t="s">
        <v>725</v>
      </c>
      <c r="F294" s="63" t="b">
        <v>1</v>
      </c>
      <c r="G294" s="63" t="b">
        <v>1</v>
      </c>
      <c r="H294" s="63" t="b">
        <v>1</v>
      </c>
      <c r="I294" s="88">
        <v>5.0</v>
      </c>
      <c r="J294" s="29"/>
      <c r="K294" s="87" t="s">
        <v>724</v>
      </c>
    </row>
    <row r="295">
      <c r="A295" s="37" t="s">
        <v>7411</v>
      </c>
      <c r="B295" s="37" t="s">
        <v>7412</v>
      </c>
      <c r="C295" s="37" t="s">
        <v>7413</v>
      </c>
      <c r="D295" s="29"/>
      <c r="E295" s="87" t="s">
        <v>7416</v>
      </c>
      <c r="F295" s="63" t="b">
        <v>1</v>
      </c>
      <c r="G295" s="27" t="b">
        <v>0</v>
      </c>
      <c r="H295" s="27" t="b">
        <v>0</v>
      </c>
      <c r="I295" s="88">
        <v>2.0</v>
      </c>
      <c r="J295" s="58" t="s">
        <v>7414</v>
      </c>
      <c r="K295" s="87" t="s">
        <v>7415</v>
      </c>
    </row>
    <row r="296">
      <c r="A296" s="37" t="s">
        <v>3104</v>
      </c>
      <c r="B296" s="37" t="s">
        <v>3105</v>
      </c>
      <c r="C296" s="37" t="s">
        <v>3106</v>
      </c>
      <c r="D296" s="29"/>
      <c r="E296" s="87" t="s">
        <v>3109</v>
      </c>
      <c r="F296" s="63" t="b">
        <v>1</v>
      </c>
      <c r="G296" s="27" t="b">
        <v>0</v>
      </c>
      <c r="H296" s="63" t="b">
        <v>1</v>
      </c>
      <c r="I296" s="88">
        <v>30.0</v>
      </c>
      <c r="J296" s="58" t="s">
        <v>3107</v>
      </c>
      <c r="K296" s="87" t="s">
        <v>3108</v>
      </c>
    </row>
    <row r="297">
      <c r="A297" s="37" t="s">
        <v>501</v>
      </c>
      <c r="B297" s="29"/>
      <c r="C297" s="37" t="s">
        <v>502</v>
      </c>
      <c r="D297" s="29"/>
      <c r="E297" s="87" t="s">
        <v>505</v>
      </c>
      <c r="F297" s="63" t="b">
        <v>1</v>
      </c>
      <c r="G297" s="27" t="b">
        <v>0</v>
      </c>
      <c r="H297" s="63" t="b">
        <v>1</v>
      </c>
      <c r="I297" s="88">
        <v>10.0</v>
      </c>
      <c r="J297" s="58" t="s">
        <v>503</v>
      </c>
      <c r="K297" s="87" t="s">
        <v>504</v>
      </c>
    </row>
    <row r="298">
      <c r="A298" s="37" t="s">
        <v>2571</v>
      </c>
      <c r="B298" s="29"/>
      <c r="C298" s="37" t="s">
        <v>2572</v>
      </c>
      <c r="D298" s="29"/>
      <c r="E298" s="87" t="s">
        <v>2575</v>
      </c>
      <c r="F298" s="63" t="b">
        <v>1</v>
      </c>
      <c r="G298" s="63" t="b">
        <v>1</v>
      </c>
      <c r="H298" s="27" t="b">
        <v>0</v>
      </c>
      <c r="I298" s="88">
        <v>5.0</v>
      </c>
      <c r="J298" s="58" t="s">
        <v>2573</v>
      </c>
      <c r="K298" s="87" t="s">
        <v>2574</v>
      </c>
    </row>
    <row r="299">
      <c r="A299" s="37" t="s">
        <v>319</v>
      </c>
      <c r="B299" s="37" t="s">
        <v>320</v>
      </c>
      <c r="C299" s="37" t="s">
        <v>321</v>
      </c>
      <c r="D299" s="29"/>
      <c r="E299" s="87" t="s">
        <v>325</v>
      </c>
      <c r="F299" s="63" t="b">
        <v>1</v>
      </c>
      <c r="G299" s="63" t="b">
        <v>1</v>
      </c>
      <c r="H299" s="63" t="b">
        <v>1</v>
      </c>
      <c r="I299" s="88" t="s">
        <v>322</v>
      </c>
      <c r="J299" s="58" t="s">
        <v>323</v>
      </c>
      <c r="K299" s="87" t="s">
        <v>324</v>
      </c>
    </row>
    <row r="300">
      <c r="A300" s="37" t="s">
        <v>6186</v>
      </c>
      <c r="B300" s="29"/>
      <c r="C300" s="29"/>
      <c r="D300" s="29"/>
      <c r="E300" s="87" t="s">
        <v>6189</v>
      </c>
      <c r="F300" s="63" t="b">
        <v>1</v>
      </c>
      <c r="G300" s="27" t="b">
        <v>0</v>
      </c>
      <c r="H300" s="27" t="b">
        <v>0</v>
      </c>
      <c r="I300" s="88">
        <v>8.0</v>
      </c>
      <c r="J300" s="58" t="s">
        <v>6187</v>
      </c>
      <c r="K300" s="87" t="s">
        <v>6188</v>
      </c>
    </row>
    <row r="301">
      <c r="A301" s="37" t="s">
        <v>1125</v>
      </c>
      <c r="B301" s="37" t="s">
        <v>1126</v>
      </c>
      <c r="C301" s="37" t="s">
        <v>1127</v>
      </c>
      <c r="D301" s="33" t="s">
        <v>1128</v>
      </c>
      <c r="E301" s="87" t="s">
        <v>1131</v>
      </c>
      <c r="F301" s="63" t="b">
        <v>1</v>
      </c>
      <c r="G301" s="63" t="b">
        <v>1</v>
      </c>
      <c r="H301" s="63" t="b">
        <v>1</v>
      </c>
      <c r="I301" s="88">
        <v>3.0</v>
      </c>
      <c r="J301" s="58" t="s">
        <v>1129</v>
      </c>
      <c r="K301" s="87" t="s">
        <v>1130</v>
      </c>
    </row>
    <row r="302">
      <c r="A302" s="37" t="s">
        <v>6779</v>
      </c>
      <c r="B302" s="37" t="s">
        <v>6780</v>
      </c>
      <c r="C302" s="37" t="s">
        <v>6781</v>
      </c>
      <c r="D302" s="29"/>
      <c r="E302" s="87" t="s">
        <v>6784</v>
      </c>
      <c r="F302" s="63" t="b">
        <v>1</v>
      </c>
      <c r="G302" s="27" t="b">
        <v>0</v>
      </c>
      <c r="H302" s="63" t="b">
        <v>1</v>
      </c>
      <c r="I302" s="88">
        <v>5.0</v>
      </c>
      <c r="J302" s="29" t="s">
        <v>6782</v>
      </c>
      <c r="K302" s="87" t="s">
        <v>6783</v>
      </c>
    </row>
    <row r="303">
      <c r="A303" s="37" t="s">
        <v>8792</v>
      </c>
      <c r="B303" s="37" t="s">
        <v>8793</v>
      </c>
      <c r="C303" s="37" t="s">
        <v>8794</v>
      </c>
      <c r="D303" s="29"/>
      <c r="E303" s="87" t="s">
        <v>248</v>
      </c>
      <c r="F303" s="63" t="b">
        <v>1</v>
      </c>
      <c r="G303" s="63" t="b">
        <v>1</v>
      </c>
      <c r="H303" s="63" t="b">
        <v>1</v>
      </c>
      <c r="I303" s="88">
        <v>20.0</v>
      </c>
      <c r="J303" s="58" t="s">
        <v>8795</v>
      </c>
      <c r="K303" s="87" t="s">
        <v>8796</v>
      </c>
    </row>
    <row r="304">
      <c r="A304" s="37" t="s">
        <v>9691</v>
      </c>
      <c r="B304" s="37" t="s">
        <v>9692</v>
      </c>
      <c r="C304" s="37" t="s">
        <v>9693</v>
      </c>
      <c r="D304" s="33" t="s">
        <v>9694</v>
      </c>
      <c r="E304" s="87" t="s">
        <v>9697</v>
      </c>
      <c r="F304" s="63" t="b">
        <v>1</v>
      </c>
      <c r="G304" s="27" t="b">
        <v>0</v>
      </c>
      <c r="H304" s="27" t="b">
        <v>0</v>
      </c>
      <c r="I304" s="88" t="s">
        <v>9695</v>
      </c>
      <c r="J304" s="29"/>
      <c r="K304" s="87" t="s">
        <v>9696</v>
      </c>
    </row>
    <row r="305">
      <c r="A305" s="37" t="s">
        <v>860</v>
      </c>
      <c r="B305" s="37" t="s">
        <v>861</v>
      </c>
      <c r="C305" s="37" t="s">
        <v>862</v>
      </c>
      <c r="D305" s="33" t="s">
        <v>863</v>
      </c>
      <c r="E305" s="87" t="s">
        <v>866</v>
      </c>
      <c r="F305" s="63" t="b">
        <v>1</v>
      </c>
      <c r="G305" s="27" t="b">
        <v>0</v>
      </c>
      <c r="H305" s="27" t="b">
        <v>0</v>
      </c>
      <c r="I305" s="88">
        <v>7.0</v>
      </c>
      <c r="J305" s="58" t="s">
        <v>864</v>
      </c>
      <c r="K305" s="87" t="s">
        <v>865</v>
      </c>
    </row>
    <row r="306">
      <c r="A306" s="37" t="s">
        <v>3141</v>
      </c>
      <c r="B306" s="37" t="s">
        <v>3142</v>
      </c>
      <c r="C306" s="37" t="s">
        <v>3143</v>
      </c>
      <c r="D306" s="29"/>
      <c r="E306" s="87" t="s">
        <v>3146</v>
      </c>
      <c r="F306" s="63" t="b">
        <v>1</v>
      </c>
      <c r="G306" s="27" t="b">
        <v>0</v>
      </c>
      <c r="H306" s="27" t="b">
        <v>0</v>
      </c>
      <c r="I306" s="88">
        <v>4.0</v>
      </c>
      <c r="J306" s="58" t="s">
        <v>3144</v>
      </c>
      <c r="K306" s="87" t="s">
        <v>3145</v>
      </c>
    </row>
    <row r="307">
      <c r="A307" s="37" t="s">
        <v>3399</v>
      </c>
      <c r="B307" s="37" t="s">
        <v>3400</v>
      </c>
      <c r="C307" s="29"/>
      <c r="D307" s="29"/>
      <c r="E307" s="87" t="s">
        <v>2603</v>
      </c>
      <c r="F307" s="63" t="b">
        <v>1</v>
      </c>
      <c r="G307" s="63" t="b">
        <v>1</v>
      </c>
      <c r="H307" s="63" t="b">
        <v>1</v>
      </c>
      <c r="I307" s="88">
        <v>11.0</v>
      </c>
      <c r="J307" s="58" t="s">
        <v>3401</v>
      </c>
      <c r="K307" s="87" t="s">
        <v>3402</v>
      </c>
    </row>
    <row r="308">
      <c r="A308" s="37" t="s">
        <v>3525</v>
      </c>
      <c r="B308" s="29"/>
      <c r="C308" s="37" t="s">
        <v>3526</v>
      </c>
      <c r="D308" s="29"/>
      <c r="E308" s="87" t="s">
        <v>3529</v>
      </c>
      <c r="F308" s="63" t="b">
        <v>1</v>
      </c>
      <c r="G308" s="27" t="b">
        <v>0</v>
      </c>
      <c r="H308" s="63" t="b">
        <v>1</v>
      </c>
      <c r="I308" s="88">
        <v>4.0</v>
      </c>
      <c r="J308" s="58" t="s">
        <v>3527</v>
      </c>
      <c r="K308" s="87" t="s">
        <v>3528</v>
      </c>
    </row>
    <row r="309">
      <c r="A309" s="37" t="s">
        <v>6081</v>
      </c>
      <c r="B309" s="29"/>
      <c r="C309" s="37" t="s">
        <v>6082</v>
      </c>
      <c r="D309" s="29"/>
      <c r="E309" s="87" t="s">
        <v>2358</v>
      </c>
      <c r="F309" s="63" t="b">
        <v>1</v>
      </c>
      <c r="G309" s="27" t="b">
        <v>0</v>
      </c>
      <c r="H309" s="63" t="b">
        <v>1</v>
      </c>
      <c r="I309" s="88">
        <v>2.0</v>
      </c>
      <c r="J309" s="58" t="s">
        <v>6083</v>
      </c>
      <c r="K309" s="87" t="s">
        <v>6084</v>
      </c>
    </row>
    <row r="310">
      <c r="A310" s="37" t="s">
        <v>9584</v>
      </c>
      <c r="B310" s="37" t="s">
        <v>9585</v>
      </c>
      <c r="C310" s="29"/>
      <c r="D310" s="29"/>
      <c r="E310" s="87" t="s">
        <v>729</v>
      </c>
      <c r="F310" s="63" t="b">
        <v>1</v>
      </c>
      <c r="G310" s="63" t="b">
        <v>1</v>
      </c>
      <c r="H310" s="63" t="b">
        <v>1</v>
      </c>
      <c r="I310" s="88">
        <v>5.0</v>
      </c>
      <c r="J310" s="29"/>
      <c r="K310" s="87" t="s">
        <v>9586</v>
      </c>
    </row>
    <row r="311">
      <c r="A311" s="37" t="s">
        <v>9030</v>
      </c>
      <c r="B311" s="37" t="s">
        <v>9031</v>
      </c>
      <c r="C311" s="37" t="s">
        <v>9032</v>
      </c>
      <c r="D311" s="29"/>
      <c r="E311" s="87" t="s">
        <v>3593</v>
      </c>
      <c r="F311" s="63" t="b">
        <v>1</v>
      </c>
      <c r="G311" s="27" t="b">
        <v>0</v>
      </c>
      <c r="H311" s="27" t="b">
        <v>0</v>
      </c>
      <c r="I311" s="88">
        <v>1.0</v>
      </c>
      <c r="J311" s="29"/>
      <c r="K311" s="87" t="s">
        <v>9033</v>
      </c>
    </row>
    <row r="312">
      <c r="A312" s="37" t="s">
        <v>8869</v>
      </c>
      <c r="B312" s="37" t="s">
        <v>8870</v>
      </c>
      <c r="C312" s="29"/>
      <c r="D312" s="29"/>
      <c r="E312" s="87" t="s">
        <v>1095</v>
      </c>
      <c r="F312" s="63" t="b">
        <v>1</v>
      </c>
      <c r="G312" s="27" t="b">
        <v>0</v>
      </c>
      <c r="H312" s="27" t="b">
        <v>0</v>
      </c>
      <c r="I312" s="88">
        <v>1.0</v>
      </c>
      <c r="J312" s="29"/>
      <c r="K312" s="87" t="s">
        <v>8871</v>
      </c>
    </row>
    <row r="313">
      <c r="A313" s="37" t="s">
        <v>3096</v>
      </c>
      <c r="B313" s="37" t="s">
        <v>3097</v>
      </c>
      <c r="C313" s="29"/>
      <c r="D313" s="29"/>
      <c r="E313" s="87" t="s">
        <v>3099</v>
      </c>
      <c r="F313" s="63" t="b">
        <v>1</v>
      </c>
      <c r="G313" s="27" t="b">
        <v>0</v>
      </c>
      <c r="H313" s="63" t="b">
        <v>1</v>
      </c>
      <c r="I313" s="88">
        <v>1.0</v>
      </c>
      <c r="J313" s="29"/>
      <c r="K313" s="87" t="s">
        <v>3098</v>
      </c>
    </row>
    <row r="314">
      <c r="A314" s="37" t="s">
        <v>5483</v>
      </c>
      <c r="B314" s="29"/>
      <c r="C314" s="37" t="s">
        <v>5484</v>
      </c>
      <c r="D314" s="29"/>
      <c r="E314" s="87" t="s">
        <v>5487</v>
      </c>
      <c r="F314" s="63" t="b">
        <v>1</v>
      </c>
      <c r="G314" s="27" t="b">
        <v>0</v>
      </c>
      <c r="H314" s="27" t="b">
        <v>0</v>
      </c>
      <c r="I314" s="88">
        <v>1.0</v>
      </c>
      <c r="J314" s="58" t="s">
        <v>5485</v>
      </c>
      <c r="K314" s="87" t="s">
        <v>5486</v>
      </c>
    </row>
    <row r="315">
      <c r="A315" s="37" t="s">
        <v>6657</v>
      </c>
      <c r="B315" s="29"/>
      <c r="C315" s="37" t="s">
        <v>6660</v>
      </c>
      <c r="D315" s="29"/>
      <c r="E315" s="87" t="s">
        <v>6663</v>
      </c>
      <c r="F315" s="63" t="b">
        <v>1</v>
      </c>
      <c r="G315" s="63" t="b">
        <v>1</v>
      </c>
      <c r="H315" s="63" t="b">
        <v>1</v>
      </c>
      <c r="I315" s="88">
        <v>93.0</v>
      </c>
      <c r="J315" s="58" t="s">
        <v>6661</v>
      </c>
      <c r="K315" s="87" t="s">
        <v>6662</v>
      </c>
    </row>
    <row r="316">
      <c r="A316" s="37" t="s">
        <v>4018</v>
      </c>
      <c r="B316" s="37" t="s">
        <v>4019</v>
      </c>
      <c r="C316" s="37" t="s">
        <v>4020</v>
      </c>
      <c r="D316" s="33" t="s">
        <v>4021</v>
      </c>
      <c r="E316" s="87" t="s">
        <v>4023</v>
      </c>
      <c r="F316" s="63" t="b">
        <v>1</v>
      </c>
      <c r="G316" s="27" t="b">
        <v>0</v>
      </c>
      <c r="H316" s="63" t="b">
        <v>1</v>
      </c>
      <c r="I316" s="88">
        <v>1.0</v>
      </c>
      <c r="J316" s="29"/>
      <c r="K316" s="87" t="s">
        <v>4022</v>
      </c>
    </row>
    <row r="317">
      <c r="A317" s="37" t="s">
        <v>4963</v>
      </c>
      <c r="B317" s="37" t="s">
        <v>4964</v>
      </c>
      <c r="C317" s="37" t="s">
        <v>4965</v>
      </c>
      <c r="D317" s="29"/>
      <c r="E317" s="87" t="s">
        <v>4968</v>
      </c>
      <c r="F317" s="63" t="b">
        <v>1</v>
      </c>
      <c r="G317" s="63" t="b">
        <v>1</v>
      </c>
      <c r="H317" s="63" t="b">
        <v>1</v>
      </c>
      <c r="I317" s="88">
        <v>8.0</v>
      </c>
      <c r="J317" s="58" t="s">
        <v>4966</v>
      </c>
      <c r="K317" s="87" t="s">
        <v>4967</v>
      </c>
    </row>
    <row r="318">
      <c r="A318" s="37" t="s">
        <v>5476</v>
      </c>
      <c r="B318" s="37" t="s">
        <v>5477</v>
      </c>
      <c r="C318" s="37" t="s">
        <v>5478</v>
      </c>
      <c r="D318" s="33" t="s">
        <v>5479</v>
      </c>
      <c r="E318" s="87" t="s">
        <v>5482</v>
      </c>
      <c r="F318" s="63" t="b">
        <v>1</v>
      </c>
      <c r="G318" s="27" t="b">
        <v>0</v>
      </c>
      <c r="H318" s="27" t="b">
        <v>0</v>
      </c>
      <c r="I318" s="88">
        <v>1.0</v>
      </c>
      <c r="J318" s="58" t="s">
        <v>5480</v>
      </c>
      <c r="K318" s="87" t="s">
        <v>5481</v>
      </c>
    </row>
    <row r="319">
      <c r="A319" s="37" t="s">
        <v>4306</v>
      </c>
      <c r="B319" s="37" t="s">
        <v>4307</v>
      </c>
      <c r="C319" s="37" t="s">
        <v>4308</v>
      </c>
      <c r="D319" s="33" t="s">
        <v>4309</v>
      </c>
      <c r="E319" s="87" t="s">
        <v>4312</v>
      </c>
      <c r="F319" s="63" t="b">
        <v>1</v>
      </c>
      <c r="G319" s="27" t="b">
        <v>0</v>
      </c>
      <c r="H319" s="27" t="b">
        <v>0</v>
      </c>
      <c r="I319" s="88">
        <v>1.0</v>
      </c>
      <c r="J319" s="58" t="s">
        <v>4310</v>
      </c>
      <c r="K319" s="87" t="s">
        <v>4311</v>
      </c>
    </row>
    <row r="320">
      <c r="A320" s="37" t="s">
        <v>2221</v>
      </c>
      <c r="B320" s="37" t="s">
        <v>2222</v>
      </c>
      <c r="C320" s="37" t="s">
        <v>2223</v>
      </c>
      <c r="D320" s="33" t="s">
        <v>2224</v>
      </c>
      <c r="E320" s="87" t="s">
        <v>2226</v>
      </c>
      <c r="F320" s="63" t="b">
        <v>1</v>
      </c>
      <c r="G320" s="27" t="b">
        <v>0</v>
      </c>
      <c r="H320" s="27" t="b">
        <v>0</v>
      </c>
      <c r="I320" s="88">
        <v>10.0</v>
      </c>
      <c r="J320" s="29"/>
      <c r="K320" s="87" t="s">
        <v>2225</v>
      </c>
    </row>
    <row r="321">
      <c r="A321" s="37" t="s">
        <v>8677</v>
      </c>
      <c r="B321" s="29"/>
      <c r="C321" s="37" t="s">
        <v>8678</v>
      </c>
      <c r="D321" s="29"/>
      <c r="E321" s="87" t="s">
        <v>8681</v>
      </c>
      <c r="F321" s="63" t="b">
        <v>1</v>
      </c>
      <c r="G321" s="63" t="b">
        <v>1</v>
      </c>
      <c r="H321" s="63" t="b">
        <v>1</v>
      </c>
      <c r="I321" s="88">
        <v>6.0</v>
      </c>
      <c r="J321" s="58" t="s">
        <v>8679</v>
      </c>
      <c r="K321" s="87" t="s">
        <v>8680</v>
      </c>
    </row>
    <row r="322">
      <c r="A322" s="37" t="s">
        <v>9826</v>
      </c>
      <c r="B322" s="29"/>
      <c r="C322" s="29"/>
      <c r="D322" s="29"/>
      <c r="E322" s="87" t="s">
        <v>9829</v>
      </c>
      <c r="F322" s="63" t="b">
        <v>1</v>
      </c>
      <c r="G322" s="27" t="b">
        <v>0</v>
      </c>
      <c r="H322" s="27" t="b">
        <v>0</v>
      </c>
      <c r="I322" s="88">
        <v>5.0</v>
      </c>
      <c r="J322" s="58" t="s">
        <v>9827</v>
      </c>
      <c r="K322" s="87" t="s">
        <v>9828</v>
      </c>
    </row>
    <row r="323">
      <c r="A323" s="37" t="s">
        <v>5135</v>
      </c>
      <c r="B323" s="37" t="s">
        <v>5136</v>
      </c>
      <c r="C323" s="37" t="s">
        <v>5137</v>
      </c>
      <c r="D323" s="33" t="s">
        <v>5138</v>
      </c>
      <c r="E323" s="87" t="s">
        <v>5140</v>
      </c>
      <c r="F323" s="63" t="b">
        <v>1</v>
      </c>
      <c r="G323" s="63" t="b">
        <v>1</v>
      </c>
      <c r="H323" s="27" t="b">
        <v>0</v>
      </c>
      <c r="I323" s="88">
        <v>6.0</v>
      </c>
      <c r="J323" s="29"/>
      <c r="K323" s="87" t="s">
        <v>5139</v>
      </c>
    </row>
    <row r="324">
      <c r="A324" s="37" t="s">
        <v>5533</v>
      </c>
      <c r="B324" s="29"/>
      <c r="C324" s="37" t="s">
        <v>5534</v>
      </c>
      <c r="D324" s="29"/>
      <c r="E324" s="87" t="s">
        <v>5538</v>
      </c>
      <c r="F324" s="63" t="b">
        <v>1</v>
      </c>
      <c r="G324" s="63" t="b">
        <v>1</v>
      </c>
      <c r="H324" s="63" t="b">
        <v>1</v>
      </c>
      <c r="I324" s="88" t="s">
        <v>5535</v>
      </c>
      <c r="J324" s="58" t="s">
        <v>5536</v>
      </c>
      <c r="K324" s="87" t="s">
        <v>5537</v>
      </c>
    </row>
    <row r="325">
      <c r="A325" s="37" t="s">
        <v>9801</v>
      </c>
      <c r="B325" s="37" t="s">
        <v>9802</v>
      </c>
      <c r="C325" s="29"/>
      <c r="D325" s="29"/>
      <c r="E325" s="87" t="s">
        <v>9805</v>
      </c>
      <c r="F325" s="63" t="b">
        <v>1</v>
      </c>
      <c r="G325" s="27" t="b">
        <v>0</v>
      </c>
      <c r="H325" s="27" t="b">
        <v>0</v>
      </c>
      <c r="I325" s="88">
        <v>30.0</v>
      </c>
      <c r="J325" s="58" t="s">
        <v>9803</v>
      </c>
      <c r="K325" s="87" t="s">
        <v>9804</v>
      </c>
    </row>
    <row r="326">
      <c r="A326" s="37" t="s">
        <v>10030</v>
      </c>
      <c r="B326" s="37" t="s">
        <v>10031</v>
      </c>
      <c r="C326" s="37" t="s">
        <v>10032</v>
      </c>
      <c r="D326" s="33" t="s">
        <v>10033</v>
      </c>
      <c r="E326" s="87" t="s">
        <v>20</v>
      </c>
      <c r="F326" s="63" t="b">
        <v>1</v>
      </c>
      <c r="G326" s="63" t="b">
        <v>1</v>
      </c>
      <c r="H326" s="27" t="b">
        <v>0</v>
      </c>
      <c r="I326" s="88">
        <v>6.0</v>
      </c>
      <c r="J326" s="58" t="s">
        <v>10034</v>
      </c>
      <c r="K326" s="87" t="s">
        <v>10035</v>
      </c>
    </row>
    <row r="327">
      <c r="A327" s="37" t="s">
        <v>9363</v>
      </c>
      <c r="B327" s="37" t="s">
        <v>9364</v>
      </c>
      <c r="C327" s="29"/>
      <c r="D327" s="29"/>
      <c r="E327" s="87" t="s">
        <v>216</v>
      </c>
      <c r="F327" s="63" t="b">
        <v>1</v>
      </c>
      <c r="G327" s="63" t="b">
        <v>1</v>
      </c>
      <c r="H327" s="63" t="b">
        <v>1</v>
      </c>
      <c r="I327" s="88">
        <v>45.0</v>
      </c>
      <c r="J327" s="58" t="s">
        <v>9365</v>
      </c>
      <c r="K327" s="87" t="s">
        <v>9366</v>
      </c>
    </row>
    <row r="328">
      <c r="A328" s="37" t="s">
        <v>7486</v>
      </c>
      <c r="B328" s="29"/>
      <c r="C328" s="29"/>
      <c r="D328" s="29"/>
      <c r="E328" s="87" t="s">
        <v>7488</v>
      </c>
      <c r="F328" s="63" t="b">
        <v>1</v>
      </c>
      <c r="G328" s="63" t="b">
        <v>1</v>
      </c>
      <c r="H328" s="63" t="b">
        <v>1</v>
      </c>
      <c r="I328" s="88">
        <v>12.0</v>
      </c>
      <c r="J328" s="29"/>
      <c r="K328" s="87" t="s">
        <v>7487</v>
      </c>
    </row>
    <row r="329">
      <c r="A329" s="37" t="s">
        <v>9150</v>
      </c>
      <c r="B329" s="37" t="s">
        <v>9151</v>
      </c>
      <c r="C329" s="29"/>
      <c r="D329" s="29"/>
      <c r="E329" s="87" t="s">
        <v>9154</v>
      </c>
      <c r="F329" s="63" t="b">
        <v>1</v>
      </c>
      <c r="G329" s="27" t="b">
        <v>0</v>
      </c>
      <c r="H329" s="27" t="b">
        <v>0</v>
      </c>
      <c r="I329" s="88">
        <v>11.0</v>
      </c>
      <c r="J329" s="58" t="s">
        <v>9152</v>
      </c>
      <c r="K329" s="87" t="s">
        <v>9153</v>
      </c>
    </row>
    <row r="330">
      <c r="A330" s="37" t="s">
        <v>9423</v>
      </c>
      <c r="B330" s="29"/>
      <c r="C330" s="37" t="s">
        <v>9424</v>
      </c>
      <c r="D330" s="29"/>
      <c r="E330" s="87" t="s">
        <v>9426</v>
      </c>
      <c r="F330" s="63" t="b">
        <v>1</v>
      </c>
      <c r="G330" s="63" t="b">
        <v>1</v>
      </c>
      <c r="H330" s="63" t="b">
        <v>1</v>
      </c>
      <c r="I330" s="88">
        <v>3.0</v>
      </c>
      <c r="J330" s="29"/>
      <c r="K330" s="87" t="s">
        <v>9425</v>
      </c>
    </row>
    <row r="331">
      <c r="A331" s="37" t="s">
        <v>4863</v>
      </c>
      <c r="B331" s="37" t="s">
        <v>4864</v>
      </c>
      <c r="C331" s="29"/>
      <c r="D331" s="29"/>
      <c r="E331" s="87" t="s">
        <v>4866</v>
      </c>
      <c r="F331" s="63" t="b">
        <v>1</v>
      </c>
      <c r="G331" s="63" t="b">
        <v>1</v>
      </c>
      <c r="H331" s="27" t="b">
        <v>0</v>
      </c>
      <c r="I331" s="88">
        <v>5.0</v>
      </c>
      <c r="J331" s="29"/>
      <c r="K331" s="87" t="s">
        <v>4865</v>
      </c>
    </row>
    <row r="332">
      <c r="A332" s="37" t="s">
        <v>11337</v>
      </c>
      <c r="B332" s="29"/>
      <c r="C332" s="37" t="s">
        <v>11338</v>
      </c>
      <c r="D332" s="29"/>
      <c r="E332" s="87" t="s">
        <v>216</v>
      </c>
      <c r="F332" s="63" t="b">
        <v>1</v>
      </c>
      <c r="G332" s="27" t="b">
        <v>0</v>
      </c>
      <c r="H332" s="27" t="b">
        <v>0</v>
      </c>
      <c r="I332" s="88">
        <v>70.0</v>
      </c>
      <c r="J332" s="58" t="s">
        <v>11339</v>
      </c>
      <c r="K332" s="87" t="s">
        <v>11340</v>
      </c>
    </row>
    <row r="333">
      <c r="A333" s="37" t="s">
        <v>9848</v>
      </c>
      <c r="B333" s="37" t="s">
        <v>9849</v>
      </c>
      <c r="C333" s="37" t="s">
        <v>9850</v>
      </c>
      <c r="D333" s="33" t="s">
        <v>9851</v>
      </c>
      <c r="E333" s="87" t="s">
        <v>216</v>
      </c>
      <c r="F333" s="63" t="b">
        <v>1</v>
      </c>
      <c r="G333" s="27" t="b">
        <v>0</v>
      </c>
      <c r="H333" s="27" t="b">
        <v>0</v>
      </c>
      <c r="I333" s="88">
        <v>400.0</v>
      </c>
      <c r="J333" s="29"/>
      <c r="K333" s="87" t="s">
        <v>9852</v>
      </c>
    </row>
    <row r="334">
      <c r="A334" s="37" t="s">
        <v>4249</v>
      </c>
      <c r="B334" s="29"/>
      <c r="C334" s="37" t="s">
        <v>4250</v>
      </c>
      <c r="D334" s="29"/>
      <c r="E334" s="87" t="s">
        <v>4254</v>
      </c>
      <c r="F334" s="63" t="b">
        <v>1</v>
      </c>
      <c r="G334" s="63" t="b">
        <v>1</v>
      </c>
      <c r="H334" s="63" t="b">
        <v>1</v>
      </c>
      <c r="I334" s="88" t="s">
        <v>4251</v>
      </c>
      <c r="J334" s="58" t="s">
        <v>4252</v>
      </c>
      <c r="K334" s="87" t="s">
        <v>4253</v>
      </c>
    </row>
    <row r="335">
      <c r="A335" s="37" t="s">
        <v>3873</v>
      </c>
      <c r="B335" s="37" t="s">
        <v>3874</v>
      </c>
      <c r="C335" s="37" t="s">
        <v>3875</v>
      </c>
      <c r="D335" s="33" t="s">
        <v>3876</v>
      </c>
      <c r="E335" s="87" t="s">
        <v>3879</v>
      </c>
      <c r="F335" s="63" t="b">
        <v>1</v>
      </c>
      <c r="G335" s="63" t="b">
        <v>1</v>
      </c>
      <c r="H335" s="63" t="b">
        <v>1</v>
      </c>
      <c r="I335" s="88">
        <v>10.0</v>
      </c>
      <c r="J335" s="58" t="s">
        <v>3877</v>
      </c>
      <c r="K335" s="87" t="s">
        <v>3878</v>
      </c>
    </row>
    <row r="336">
      <c r="A336" s="37" t="s">
        <v>2901</v>
      </c>
      <c r="B336" s="37" t="s">
        <v>2902</v>
      </c>
      <c r="C336" s="29"/>
      <c r="D336" s="29"/>
      <c r="E336" s="87" t="s">
        <v>696</v>
      </c>
      <c r="F336" s="63" t="b">
        <v>1</v>
      </c>
      <c r="G336" s="27" t="b">
        <v>0</v>
      </c>
      <c r="H336" s="27" t="b">
        <v>0</v>
      </c>
      <c r="I336" s="88">
        <v>67.0</v>
      </c>
      <c r="J336" s="29"/>
      <c r="K336" s="87" t="s">
        <v>2903</v>
      </c>
    </row>
    <row r="337">
      <c r="A337" s="37" t="s">
        <v>10604</v>
      </c>
      <c r="B337" s="37" t="s">
        <v>10605</v>
      </c>
      <c r="C337" s="29"/>
      <c r="D337" s="29"/>
      <c r="E337" s="87" t="s">
        <v>195</v>
      </c>
      <c r="F337" s="63" t="b">
        <v>1</v>
      </c>
      <c r="G337" s="27" t="b">
        <v>0</v>
      </c>
      <c r="H337" s="63" t="b">
        <v>1</v>
      </c>
      <c r="I337" s="88">
        <v>12.0</v>
      </c>
      <c r="J337" s="29"/>
      <c r="K337" s="87" t="s">
        <v>10606</v>
      </c>
    </row>
    <row r="338">
      <c r="A338" s="37" t="s">
        <v>9411</v>
      </c>
      <c r="B338" s="37" t="s">
        <v>9412</v>
      </c>
      <c r="C338" s="37" t="s">
        <v>9413</v>
      </c>
      <c r="D338" s="33" t="s">
        <v>9414</v>
      </c>
      <c r="E338" s="87" t="s">
        <v>9416</v>
      </c>
      <c r="F338" s="63" t="b">
        <v>1</v>
      </c>
      <c r="G338" s="27" t="b">
        <v>0</v>
      </c>
      <c r="H338" s="27" t="b">
        <v>0</v>
      </c>
      <c r="I338" s="88">
        <v>3.0</v>
      </c>
      <c r="J338" s="29"/>
      <c r="K338" s="87" t="s">
        <v>9415</v>
      </c>
    </row>
    <row r="339">
      <c r="A339" s="37" t="s">
        <v>8299</v>
      </c>
      <c r="B339" s="37" t="s">
        <v>8300</v>
      </c>
      <c r="C339" s="29"/>
      <c r="D339" s="29"/>
      <c r="E339" s="87" t="s">
        <v>8302</v>
      </c>
      <c r="F339" s="63" t="b">
        <v>1</v>
      </c>
      <c r="G339" s="63" t="b">
        <v>1</v>
      </c>
      <c r="H339" s="63" t="b">
        <v>1</v>
      </c>
      <c r="I339" s="88">
        <v>10.0</v>
      </c>
      <c r="J339" s="29" t="s">
        <v>62</v>
      </c>
      <c r="K339" s="87" t="s">
        <v>8301</v>
      </c>
    </row>
    <row r="340">
      <c r="A340" s="37" t="s">
        <v>1195</v>
      </c>
      <c r="B340" s="37" t="s">
        <v>1196</v>
      </c>
      <c r="C340" s="29"/>
      <c r="D340" s="29"/>
      <c r="E340" s="87" t="s">
        <v>1199</v>
      </c>
      <c r="F340" s="63" t="b">
        <v>1</v>
      </c>
      <c r="G340" s="27" t="b">
        <v>0</v>
      </c>
      <c r="H340" s="27" t="b">
        <v>0</v>
      </c>
      <c r="I340" s="88">
        <v>20.0</v>
      </c>
      <c r="J340" s="58" t="s">
        <v>1197</v>
      </c>
      <c r="K340" s="87" t="s">
        <v>1198</v>
      </c>
    </row>
    <row r="341">
      <c r="A341" s="37" t="s">
        <v>2510</v>
      </c>
      <c r="B341" s="37" t="s">
        <v>2511</v>
      </c>
      <c r="C341" s="37" t="s">
        <v>2512</v>
      </c>
      <c r="D341" s="33" t="s">
        <v>2513</v>
      </c>
      <c r="E341" s="87" t="s">
        <v>270</v>
      </c>
      <c r="F341" s="63" t="b">
        <v>1</v>
      </c>
      <c r="G341" s="63" t="b">
        <v>1</v>
      </c>
      <c r="H341" s="27" t="b">
        <v>0</v>
      </c>
      <c r="I341" s="88">
        <v>25.0</v>
      </c>
      <c r="J341" s="58" t="s">
        <v>2514</v>
      </c>
      <c r="K341" s="87" t="s">
        <v>2515</v>
      </c>
    </row>
    <row r="342">
      <c r="A342" s="37" t="s">
        <v>3719</v>
      </c>
      <c r="B342" s="29"/>
      <c r="C342" s="29"/>
      <c r="D342" s="29"/>
      <c r="E342" s="87" t="s">
        <v>3722</v>
      </c>
      <c r="F342" s="63" t="b">
        <v>1</v>
      </c>
      <c r="G342" s="63" t="b">
        <v>1</v>
      </c>
      <c r="H342" s="63" t="b">
        <v>1</v>
      </c>
      <c r="I342" s="88">
        <v>2.0</v>
      </c>
      <c r="J342" s="58" t="s">
        <v>3720</v>
      </c>
      <c r="K342" s="87" t="s">
        <v>3721</v>
      </c>
    </row>
    <row r="343">
      <c r="A343" s="37" t="s">
        <v>10545</v>
      </c>
      <c r="B343" s="29"/>
      <c r="C343" s="37" t="s">
        <v>2801</v>
      </c>
      <c r="D343" s="29"/>
      <c r="E343" s="87" t="s">
        <v>10547</v>
      </c>
      <c r="F343" s="63" t="b">
        <v>1</v>
      </c>
      <c r="G343" s="63" t="b">
        <v>1</v>
      </c>
      <c r="H343" s="63" t="b">
        <v>1</v>
      </c>
      <c r="I343" s="88">
        <v>2.0</v>
      </c>
      <c r="J343" s="58" t="s">
        <v>2802</v>
      </c>
      <c r="K343" s="87" t="s">
        <v>10546</v>
      </c>
    </row>
    <row r="344">
      <c r="A344" s="37" t="s">
        <v>3806</v>
      </c>
      <c r="B344" s="37" t="s">
        <v>3807</v>
      </c>
      <c r="C344" s="37" t="s">
        <v>3808</v>
      </c>
      <c r="D344" s="29"/>
      <c r="E344" s="87" t="s">
        <v>3811</v>
      </c>
      <c r="F344" s="63" t="b">
        <v>1</v>
      </c>
      <c r="G344" s="63" t="b">
        <v>1</v>
      </c>
      <c r="H344" s="63" t="b">
        <v>1</v>
      </c>
      <c r="I344" s="88" t="s">
        <v>3809</v>
      </c>
      <c r="J344" s="29"/>
      <c r="K344" s="87" t="s">
        <v>3810</v>
      </c>
    </row>
    <row r="345">
      <c r="A345" s="37" t="s">
        <v>5702</v>
      </c>
      <c r="B345" s="29"/>
      <c r="C345" s="37" t="s">
        <v>5703</v>
      </c>
      <c r="D345" s="29"/>
      <c r="E345" s="87" t="s">
        <v>5706</v>
      </c>
      <c r="F345" s="63" t="b">
        <v>1</v>
      </c>
      <c r="G345" s="63" t="b">
        <v>1</v>
      </c>
      <c r="H345" s="63" t="b">
        <v>1</v>
      </c>
      <c r="I345" s="88">
        <v>5.0</v>
      </c>
      <c r="J345" s="29" t="s">
        <v>5704</v>
      </c>
      <c r="K345" s="87" t="s">
        <v>5705</v>
      </c>
    </row>
    <row r="346">
      <c r="A346" s="37" t="s">
        <v>7473</v>
      </c>
      <c r="B346" s="37" t="s">
        <v>7474</v>
      </c>
      <c r="C346" s="37" t="s">
        <v>7475</v>
      </c>
      <c r="D346" s="29"/>
      <c r="E346" s="87" t="s">
        <v>7478</v>
      </c>
      <c r="F346" s="63" t="b">
        <v>1</v>
      </c>
      <c r="G346" s="63" t="b">
        <v>1</v>
      </c>
      <c r="H346" s="27" t="b">
        <v>0</v>
      </c>
      <c r="I346" s="88">
        <v>8.0</v>
      </c>
      <c r="J346" s="58" t="s">
        <v>7476</v>
      </c>
      <c r="K346" s="87" t="s">
        <v>7477</v>
      </c>
    </row>
    <row r="347">
      <c r="A347" s="37" t="s">
        <v>5555</v>
      </c>
      <c r="B347" s="37" t="s">
        <v>5556</v>
      </c>
      <c r="C347" s="37" t="s">
        <v>5557</v>
      </c>
      <c r="D347" s="33" t="s">
        <v>5558</v>
      </c>
      <c r="E347" s="87" t="s">
        <v>5561</v>
      </c>
      <c r="F347" s="63" t="b">
        <v>1</v>
      </c>
      <c r="G347" s="63" t="b">
        <v>1</v>
      </c>
      <c r="H347" s="27" t="b">
        <v>0</v>
      </c>
      <c r="I347" s="88">
        <v>5.0</v>
      </c>
      <c r="J347" s="58" t="s">
        <v>5559</v>
      </c>
      <c r="K347" s="87" t="s">
        <v>5560</v>
      </c>
    </row>
    <row r="348">
      <c r="A348" s="37" t="s">
        <v>4522</v>
      </c>
      <c r="B348" s="37" t="s">
        <v>4523</v>
      </c>
      <c r="C348" s="37" t="s">
        <v>4524</v>
      </c>
      <c r="D348" s="29"/>
      <c r="E348" s="87" t="s">
        <v>4527</v>
      </c>
      <c r="F348" s="63" t="b">
        <v>1</v>
      </c>
      <c r="G348" s="27" t="b">
        <v>0</v>
      </c>
      <c r="H348" s="27" t="b">
        <v>0</v>
      </c>
      <c r="I348" s="88">
        <v>1.0</v>
      </c>
      <c r="J348" s="58" t="s">
        <v>4525</v>
      </c>
      <c r="K348" s="87" t="s">
        <v>4526</v>
      </c>
    </row>
    <row r="349">
      <c r="A349" s="37" t="s">
        <v>2728</v>
      </c>
      <c r="B349" s="37" t="s">
        <v>2729</v>
      </c>
      <c r="C349" s="37" t="s">
        <v>2730</v>
      </c>
      <c r="D349" s="29"/>
      <c r="E349" s="87" t="s">
        <v>2732</v>
      </c>
      <c r="F349" s="63" t="b">
        <v>1</v>
      </c>
      <c r="G349" s="27" t="b">
        <v>0</v>
      </c>
      <c r="H349" s="27" t="b">
        <v>0</v>
      </c>
      <c r="I349" s="88">
        <v>1.0</v>
      </c>
      <c r="J349" s="29"/>
      <c r="K349" s="87" t="s">
        <v>2731</v>
      </c>
    </row>
    <row r="350">
      <c r="A350" s="37" t="s">
        <v>4909</v>
      </c>
      <c r="B350" s="37" t="s">
        <v>4910</v>
      </c>
      <c r="C350" s="37" t="s">
        <v>4911</v>
      </c>
      <c r="D350" s="33" t="s">
        <v>4912</v>
      </c>
      <c r="E350" s="87" t="s">
        <v>4914</v>
      </c>
      <c r="F350" s="63" t="b">
        <v>1</v>
      </c>
      <c r="G350" s="63" t="b">
        <v>1</v>
      </c>
      <c r="H350" s="63" t="b">
        <v>1</v>
      </c>
      <c r="I350" s="90">
        <v>45779.0</v>
      </c>
      <c r="J350" s="29"/>
      <c r="K350" s="87" t="s">
        <v>4913</v>
      </c>
    </row>
    <row r="351">
      <c r="A351" s="37" t="s">
        <v>1726</v>
      </c>
      <c r="B351" s="29"/>
      <c r="C351" s="37" t="s">
        <v>1727</v>
      </c>
      <c r="D351" s="29"/>
      <c r="E351" s="87" t="s">
        <v>981</v>
      </c>
      <c r="F351" s="63" t="b">
        <v>1</v>
      </c>
      <c r="G351" s="27" t="b">
        <v>0</v>
      </c>
      <c r="H351" s="27" t="b">
        <v>0</v>
      </c>
      <c r="I351" s="88">
        <v>10.0</v>
      </c>
      <c r="J351" s="29"/>
      <c r="K351" s="87" t="s">
        <v>1728</v>
      </c>
    </row>
    <row r="352">
      <c r="A352" s="37" t="s">
        <v>10938</v>
      </c>
      <c r="B352" s="37" t="s">
        <v>10939</v>
      </c>
      <c r="C352" s="29"/>
      <c r="D352" s="33" t="s">
        <v>10940</v>
      </c>
      <c r="E352" s="87" t="s">
        <v>10943</v>
      </c>
      <c r="F352" s="63" t="b">
        <v>1</v>
      </c>
      <c r="G352" s="27" t="b">
        <v>0</v>
      </c>
      <c r="H352" s="27" t="b">
        <v>0</v>
      </c>
      <c r="I352" s="88">
        <v>5.0</v>
      </c>
      <c r="J352" s="29" t="s">
        <v>10941</v>
      </c>
      <c r="K352" s="87" t="s">
        <v>10942</v>
      </c>
    </row>
    <row r="353">
      <c r="A353" s="37" t="s">
        <v>312</v>
      </c>
      <c r="B353" s="37" t="s">
        <v>313</v>
      </c>
      <c r="C353" s="37" t="s">
        <v>314</v>
      </c>
      <c r="D353" s="33" t="s">
        <v>315</v>
      </c>
      <c r="E353" s="87" t="s">
        <v>318</v>
      </c>
      <c r="F353" s="63" t="b">
        <v>1</v>
      </c>
      <c r="G353" s="63" t="b">
        <v>1</v>
      </c>
      <c r="H353" s="63" t="b">
        <v>1</v>
      </c>
      <c r="I353" s="88">
        <v>13.0</v>
      </c>
      <c r="J353" s="58" t="s">
        <v>316</v>
      </c>
      <c r="K353" s="87" t="s">
        <v>317</v>
      </c>
    </row>
    <row r="354">
      <c r="A354" s="37" t="s">
        <v>1084</v>
      </c>
      <c r="B354" s="29"/>
      <c r="C354" s="37" t="s">
        <v>1085</v>
      </c>
      <c r="D354" s="29"/>
      <c r="E354" s="87" t="s">
        <v>1087</v>
      </c>
      <c r="F354" s="63" t="b">
        <v>1</v>
      </c>
      <c r="G354" s="27" t="b">
        <v>0</v>
      </c>
      <c r="H354" s="27" t="b">
        <v>0</v>
      </c>
      <c r="I354" s="88">
        <v>2.0</v>
      </c>
      <c r="J354" s="29"/>
      <c r="K354" s="87" t="s">
        <v>1086</v>
      </c>
    </row>
    <row r="355">
      <c r="A355" s="37" t="s">
        <v>1164</v>
      </c>
      <c r="B355" s="29"/>
      <c r="C355" s="37" t="s">
        <v>1165</v>
      </c>
      <c r="D355" s="29"/>
      <c r="E355" s="87" t="s">
        <v>1168</v>
      </c>
      <c r="F355" s="63" t="b">
        <v>1</v>
      </c>
      <c r="G355" s="63" t="b">
        <v>1</v>
      </c>
      <c r="H355" s="27" t="b">
        <v>0</v>
      </c>
      <c r="I355" s="88">
        <v>8.0</v>
      </c>
      <c r="J355" s="58" t="s">
        <v>1166</v>
      </c>
      <c r="K355" s="87" t="s">
        <v>1167</v>
      </c>
    </row>
    <row r="356">
      <c r="A356" s="37" t="s">
        <v>4887</v>
      </c>
      <c r="B356" s="29"/>
      <c r="C356" s="37" t="s">
        <v>4888</v>
      </c>
      <c r="D356" s="29"/>
      <c r="E356" s="87" t="s">
        <v>1102</v>
      </c>
      <c r="F356" s="63" t="b">
        <v>1</v>
      </c>
      <c r="G356" s="27" t="b">
        <v>0</v>
      </c>
      <c r="H356" s="27" t="b">
        <v>0</v>
      </c>
      <c r="I356" s="88" t="s">
        <v>4889</v>
      </c>
      <c r="J356" s="58" t="s">
        <v>4890</v>
      </c>
      <c r="K356" s="87" t="s">
        <v>4891</v>
      </c>
    </row>
    <row r="357">
      <c r="A357" s="37" t="s">
        <v>9055</v>
      </c>
      <c r="B357" s="37" t="s">
        <v>9056</v>
      </c>
      <c r="C357" s="29"/>
      <c r="D357" s="29"/>
      <c r="E357" s="87" t="s">
        <v>1095</v>
      </c>
      <c r="F357" s="63" t="b">
        <v>1</v>
      </c>
      <c r="G357" s="27" t="b">
        <v>0</v>
      </c>
      <c r="H357" s="63" t="b">
        <v>1</v>
      </c>
      <c r="I357" s="88">
        <v>30.0</v>
      </c>
      <c r="J357" s="29"/>
      <c r="K357" s="87" t="s">
        <v>9057</v>
      </c>
    </row>
    <row r="358">
      <c r="A358" s="37" t="s">
        <v>3358</v>
      </c>
      <c r="B358" s="37" t="s">
        <v>3359</v>
      </c>
      <c r="C358" s="37" t="s">
        <v>3360</v>
      </c>
      <c r="D358" s="33" t="s">
        <v>3361</v>
      </c>
      <c r="E358" s="87" t="s">
        <v>3364</v>
      </c>
      <c r="F358" s="63" t="b">
        <v>1</v>
      </c>
      <c r="G358" s="27" t="b">
        <v>0</v>
      </c>
      <c r="H358" s="27" t="b">
        <v>0</v>
      </c>
      <c r="I358" s="88">
        <v>9.0</v>
      </c>
      <c r="J358" s="58" t="s">
        <v>3362</v>
      </c>
      <c r="K358" s="87" t="s">
        <v>3363</v>
      </c>
    </row>
    <row r="359">
      <c r="A359" s="37" t="s">
        <v>5228</v>
      </c>
      <c r="B359" s="37" t="s">
        <v>5229</v>
      </c>
      <c r="C359" s="37" t="s">
        <v>5230</v>
      </c>
      <c r="D359" s="29"/>
      <c r="E359" s="87" t="s">
        <v>5233</v>
      </c>
      <c r="F359" s="63" t="b">
        <v>1</v>
      </c>
      <c r="G359" s="63" t="b">
        <v>1</v>
      </c>
      <c r="H359" s="63" t="b">
        <v>1</v>
      </c>
      <c r="I359" s="88">
        <v>15.0</v>
      </c>
      <c r="J359" s="58" t="s">
        <v>5231</v>
      </c>
      <c r="K359" s="87" t="s">
        <v>5232</v>
      </c>
    </row>
    <row r="360">
      <c r="A360" s="37" t="s">
        <v>87</v>
      </c>
      <c r="B360" s="29"/>
      <c r="C360" s="37" t="s">
        <v>88</v>
      </c>
      <c r="D360" s="29"/>
      <c r="E360" s="87" t="s">
        <v>90</v>
      </c>
      <c r="F360" s="63" t="b">
        <v>1</v>
      </c>
      <c r="G360" s="63" t="b">
        <v>1</v>
      </c>
      <c r="H360" s="63" t="b">
        <v>1</v>
      </c>
      <c r="I360" s="88">
        <v>4.0</v>
      </c>
      <c r="J360" s="29"/>
      <c r="K360" s="87" t="s">
        <v>89</v>
      </c>
    </row>
    <row r="361">
      <c r="A361" s="37" t="s">
        <v>5184</v>
      </c>
      <c r="B361" s="29"/>
      <c r="C361" s="37" t="s">
        <v>5189</v>
      </c>
      <c r="D361" s="29"/>
      <c r="E361" s="87" t="s">
        <v>5192</v>
      </c>
      <c r="F361" s="63" t="b">
        <v>1</v>
      </c>
      <c r="G361" s="27" t="b">
        <v>0</v>
      </c>
      <c r="H361" s="27" t="b">
        <v>0</v>
      </c>
      <c r="I361" s="88">
        <v>1.0</v>
      </c>
      <c r="J361" s="58" t="s">
        <v>5190</v>
      </c>
      <c r="K361" s="87" t="s">
        <v>5191</v>
      </c>
    </row>
    <row r="362">
      <c r="A362" s="37" t="s">
        <v>8668</v>
      </c>
      <c r="B362" s="29"/>
      <c r="C362" s="29"/>
      <c r="D362" s="33" t="s">
        <v>8669</v>
      </c>
      <c r="E362" s="87" t="s">
        <v>8672</v>
      </c>
      <c r="F362" s="63" t="b">
        <v>1</v>
      </c>
      <c r="G362" s="27" t="b">
        <v>0</v>
      </c>
      <c r="H362" s="63" t="b">
        <v>1</v>
      </c>
      <c r="I362" s="88">
        <v>10.0</v>
      </c>
      <c r="J362" s="29" t="s">
        <v>8670</v>
      </c>
      <c r="K362" s="87" t="s">
        <v>8671</v>
      </c>
    </row>
    <row r="363">
      <c r="A363" s="37" t="s">
        <v>10902</v>
      </c>
      <c r="B363" s="37" t="s">
        <v>10903</v>
      </c>
      <c r="C363" s="29"/>
      <c r="D363" s="29"/>
      <c r="E363" s="87" t="s">
        <v>10906</v>
      </c>
      <c r="F363" s="63" t="b">
        <v>1</v>
      </c>
      <c r="G363" s="27" t="b">
        <v>0</v>
      </c>
      <c r="H363" s="27" t="b">
        <v>0</v>
      </c>
      <c r="I363" s="88">
        <v>600.0</v>
      </c>
      <c r="J363" s="58" t="s">
        <v>10904</v>
      </c>
      <c r="K363" s="87" t="s">
        <v>10905</v>
      </c>
    </row>
    <row r="364">
      <c r="A364" s="37" t="s">
        <v>10338</v>
      </c>
      <c r="B364" s="29"/>
      <c r="C364" s="37" t="s">
        <v>10339</v>
      </c>
      <c r="D364" s="29"/>
      <c r="E364" s="87" t="s">
        <v>2999</v>
      </c>
      <c r="F364" s="63" t="b">
        <v>1</v>
      </c>
      <c r="G364" s="63" t="b">
        <v>1</v>
      </c>
      <c r="H364" s="27" t="b">
        <v>0</v>
      </c>
      <c r="I364" s="88">
        <v>12.0</v>
      </c>
      <c r="J364" s="58" t="s">
        <v>10340</v>
      </c>
      <c r="K364" s="87" t="s">
        <v>10341</v>
      </c>
    </row>
    <row r="365">
      <c r="A365" s="37" t="s">
        <v>916</v>
      </c>
      <c r="B365" s="29"/>
      <c r="C365" s="37" t="s">
        <v>917</v>
      </c>
      <c r="D365" s="29"/>
      <c r="E365" s="87" t="s">
        <v>920</v>
      </c>
      <c r="F365" s="63" t="b">
        <v>1</v>
      </c>
      <c r="G365" s="63" t="b">
        <v>1</v>
      </c>
      <c r="H365" s="27" t="b">
        <v>0</v>
      </c>
      <c r="I365" s="88">
        <v>6.0</v>
      </c>
      <c r="J365" s="29" t="s">
        <v>918</v>
      </c>
      <c r="K365" s="87" t="s">
        <v>919</v>
      </c>
    </row>
    <row r="366">
      <c r="A366" s="37" t="s">
        <v>716</v>
      </c>
      <c r="B366" s="37" t="s">
        <v>717</v>
      </c>
      <c r="C366" s="29"/>
      <c r="D366" s="29"/>
      <c r="E366" s="87" t="s">
        <v>720</v>
      </c>
      <c r="F366" s="63" t="b">
        <v>1</v>
      </c>
      <c r="G366" s="27" t="b">
        <v>0</v>
      </c>
      <c r="H366" s="27" t="b">
        <v>0</v>
      </c>
      <c r="I366" s="88">
        <v>10.0</v>
      </c>
      <c r="J366" s="58" t="s">
        <v>718</v>
      </c>
      <c r="K366" s="87" t="s">
        <v>719</v>
      </c>
    </row>
    <row r="367">
      <c r="A367" s="37" t="s">
        <v>4351</v>
      </c>
      <c r="B367" s="29"/>
      <c r="C367" s="37" t="s">
        <v>4352</v>
      </c>
      <c r="D367" s="29"/>
      <c r="E367" s="87" t="s">
        <v>216</v>
      </c>
      <c r="F367" s="63" t="b">
        <v>1</v>
      </c>
      <c r="G367" s="27" t="b">
        <v>0</v>
      </c>
      <c r="H367" s="27" t="b">
        <v>0</v>
      </c>
      <c r="I367" s="88">
        <v>2.0</v>
      </c>
      <c r="J367" s="29"/>
      <c r="K367" s="87" t="s">
        <v>4353</v>
      </c>
    </row>
    <row r="368">
      <c r="A368" s="37" t="s">
        <v>6710</v>
      </c>
      <c r="B368" s="37" t="s">
        <v>6711</v>
      </c>
      <c r="C368" s="29"/>
      <c r="D368" s="29"/>
      <c r="E368" s="87" t="s">
        <v>1392</v>
      </c>
      <c r="F368" s="63" t="b">
        <v>1</v>
      </c>
      <c r="G368" s="27" t="b">
        <v>0</v>
      </c>
      <c r="H368" s="27" t="b">
        <v>0</v>
      </c>
      <c r="I368" s="88">
        <v>1.0</v>
      </c>
      <c r="J368" s="29"/>
      <c r="K368" s="87" t="s">
        <v>6712</v>
      </c>
    </row>
    <row r="369">
      <c r="A369" s="37" t="s">
        <v>63</v>
      </c>
      <c r="B369" s="37" t="s">
        <v>64</v>
      </c>
      <c r="C369" s="29"/>
      <c r="D369" s="33" t="s">
        <v>65</v>
      </c>
      <c r="E369" s="87" t="s">
        <v>68</v>
      </c>
      <c r="F369" s="63" t="b">
        <v>1</v>
      </c>
      <c r="G369" s="63" t="b">
        <v>1</v>
      </c>
      <c r="H369" s="27" t="b">
        <v>0</v>
      </c>
      <c r="I369" s="88">
        <v>5.0</v>
      </c>
      <c r="J369" s="29" t="s">
        <v>66</v>
      </c>
      <c r="K369" s="87" t="s">
        <v>67</v>
      </c>
    </row>
    <row r="370">
      <c r="A370" s="37" t="s">
        <v>5248</v>
      </c>
      <c r="B370" s="37" t="s">
        <v>5249</v>
      </c>
      <c r="C370" s="37" t="s">
        <v>5250</v>
      </c>
      <c r="D370" s="29"/>
      <c r="E370" s="87" t="s">
        <v>5252</v>
      </c>
      <c r="F370" s="63" t="b">
        <v>1</v>
      </c>
      <c r="G370" s="63" t="b">
        <v>1</v>
      </c>
      <c r="H370" s="63" t="b">
        <v>1</v>
      </c>
      <c r="I370" s="88">
        <v>10.0</v>
      </c>
      <c r="J370" s="29"/>
      <c r="K370" s="87" t="s">
        <v>5251</v>
      </c>
    </row>
    <row r="371">
      <c r="A371" s="37" t="s">
        <v>8173</v>
      </c>
      <c r="B371" s="29"/>
      <c r="C371" s="37" t="s">
        <v>8174</v>
      </c>
      <c r="D371" s="29"/>
      <c r="E371" s="87" t="s">
        <v>8176</v>
      </c>
      <c r="F371" s="63" t="b">
        <v>1</v>
      </c>
      <c r="G371" s="63" t="b">
        <v>1</v>
      </c>
      <c r="H371" s="63" t="b">
        <v>1</v>
      </c>
      <c r="I371" s="88">
        <v>10.0</v>
      </c>
      <c r="J371" s="29"/>
      <c r="K371" s="87" t="s">
        <v>8175</v>
      </c>
    </row>
    <row r="372">
      <c r="A372" s="37" t="s">
        <v>11354</v>
      </c>
      <c r="B372" s="37" t="s">
        <v>11355</v>
      </c>
      <c r="C372" s="37" t="s">
        <v>11356</v>
      </c>
      <c r="D372" s="29"/>
      <c r="E372" s="87" t="s">
        <v>11358</v>
      </c>
      <c r="F372" s="63" t="b">
        <v>1</v>
      </c>
      <c r="G372" s="63" t="b">
        <v>1</v>
      </c>
      <c r="H372" s="27" t="b">
        <v>0</v>
      </c>
      <c r="I372" s="88">
        <v>3.0</v>
      </c>
      <c r="J372" s="29"/>
      <c r="K372" s="87" t="s">
        <v>11357</v>
      </c>
    </row>
    <row r="373">
      <c r="A373" s="37" t="s">
        <v>10130</v>
      </c>
      <c r="B373" s="37" t="s">
        <v>10131</v>
      </c>
      <c r="C373" s="37" t="s">
        <v>10132</v>
      </c>
      <c r="D373" s="33" t="s">
        <v>10133</v>
      </c>
      <c r="E373" s="87" t="s">
        <v>679</v>
      </c>
      <c r="F373" s="63" t="b">
        <v>1</v>
      </c>
      <c r="G373" s="27" t="b">
        <v>0</v>
      </c>
      <c r="H373" s="63" t="b">
        <v>1</v>
      </c>
      <c r="I373" s="88">
        <v>50.0</v>
      </c>
      <c r="J373" s="58" t="s">
        <v>10134</v>
      </c>
      <c r="K373" s="87" t="s">
        <v>10135</v>
      </c>
    </row>
    <row r="374">
      <c r="A374" s="37" t="s">
        <v>387</v>
      </c>
      <c r="B374" s="29"/>
      <c r="C374" s="37" t="s">
        <v>388</v>
      </c>
      <c r="D374" s="29"/>
      <c r="E374" s="87" t="s">
        <v>391</v>
      </c>
      <c r="F374" s="63" t="b">
        <v>1</v>
      </c>
      <c r="G374" s="27" t="b">
        <v>0</v>
      </c>
      <c r="H374" s="27" t="b">
        <v>0</v>
      </c>
      <c r="I374" s="88">
        <v>10.0</v>
      </c>
      <c r="J374" s="58" t="s">
        <v>389</v>
      </c>
      <c r="K374" s="87" t="s">
        <v>390</v>
      </c>
    </row>
    <row r="375">
      <c r="A375" s="37" t="s">
        <v>3067</v>
      </c>
      <c r="B375" s="37" t="s">
        <v>3068</v>
      </c>
      <c r="C375" s="37" t="s">
        <v>3069</v>
      </c>
      <c r="D375" s="33" t="s">
        <v>3070</v>
      </c>
      <c r="E375" s="87" t="s">
        <v>3072</v>
      </c>
      <c r="F375" s="63" t="b">
        <v>1</v>
      </c>
      <c r="G375" s="27" t="b">
        <v>0</v>
      </c>
      <c r="H375" s="27" t="b">
        <v>0</v>
      </c>
      <c r="I375" s="88">
        <v>15.0</v>
      </c>
      <c r="J375" s="29"/>
      <c r="K375" s="87" t="s">
        <v>3071</v>
      </c>
    </row>
    <row r="376">
      <c r="A376" s="37" t="s">
        <v>5787</v>
      </c>
      <c r="B376" s="29"/>
      <c r="C376" s="37" t="s">
        <v>5788</v>
      </c>
      <c r="D376" s="29"/>
      <c r="E376" s="87" t="s">
        <v>5791</v>
      </c>
      <c r="F376" s="63" t="b">
        <v>1</v>
      </c>
      <c r="G376" s="27" t="b">
        <v>0</v>
      </c>
      <c r="H376" s="27" t="b">
        <v>0</v>
      </c>
      <c r="I376" s="88">
        <v>3.0</v>
      </c>
      <c r="J376" s="58" t="s">
        <v>5789</v>
      </c>
      <c r="K376" s="87" t="s">
        <v>5790</v>
      </c>
    </row>
    <row r="377">
      <c r="A377" s="37" t="s">
        <v>1132</v>
      </c>
      <c r="B377" s="37" t="s">
        <v>1133</v>
      </c>
      <c r="C377" s="37" t="s">
        <v>1134</v>
      </c>
      <c r="D377" s="29"/>
      <c r="E377" s="87" t="s">
        <v>1137</v>
      </c>
      <c r="F377" s="63" t="b">
        <v>1</v>
      </c>
      <c r="G377" s="63" t="b">
        <v>1</v>
      </c>
      <c r="H377" s="27" t="b">
        <v>0</v>
      </c>
      <c r="I377" s="88">
        <v>20.0</v>
      </c>
      <c r="J377" s="29" t="s">
        <v>1135</v>
      </c>
      <c r="K377" s="87" t="s">
        <v>1136</v>
      </c>
    </row>
    <row r="378">
      <c r="A378" s="37" t="s">
        <v>7198</v>
      </c>
      <c r="B378" s="37" t="s">
        <v>7199</v>
      </c>
      <c r="C378" s="37" t="s">
        <v>7200</v>
      </c>
      <c r="D378" s="33" t="s">
        <v>7201</v>
      </c>
      <c r="E378" s="87" t="s">
        <v>7203</v>
      </c>
      <c r="F378" s="63" t="b">
        <v>1</v>
      </c>
      <c r="G378" s="63" t="b">
        <v>1</v>
      </c>
      <c r="H378" s="27" t="b">
        <v>0</v>
      </c>
      <c r="I378" s="88">
        <v>5.0</v>
      </c>
      <c r="J378" s="29"/>
      <c r="K378" s="87" t="s">
        <v>7202</v>
      </c>
    </row>
    <row r="379">
      <c r="A379" s="37" t="s">
        <v>8479</v>
      </c>
      <c r="B379" s="37" t="s">
        <v>8480</v>
      </c>
      <c r="C379" s="37" t="s">
        <v>8481</v>
      </c>
      <c r="D379" s="33" t="s">
        <v>8482</v>
      </c>
      <c r="E379" s="87" t="s">
        <v>8485</v>
      </c>
      <c r="F379" s="63" t="b">
        <v>1</v>
      </c>
      <c r="G379" s="27" t="b">
        <v>0</v>
      </c>
      <c r="H379" s="27" t="b">
        <v>0</v>
      </c>
      <c r="I379" s="91">
        <v>10000.0</v>
      </c>
      <c r="J379" s="58" t="s">
        <v>8483</v>
      </c>
      <c r="K379" s="87" t="s">
        <v>8484</v>
      </c>
    </row>
    <row r="380">
      <c r="A380" s="37" t="s">
        <v>7204</v>
      </c>
      <c r="B380" s="29"/>
      <c r="C380" s="29"/>
      <c r="D380" s="29"/>
      <c r="E380" s="87" t="s">
        <v>7207</v>
      </c>
      <c r="F380" s="63" t="b">
        <v>1</v>
      </c>
      <c r="G380" s="27" t="b">
        <v>0</v>
      </c>
      <c r="H380" s="27" t="b">
        <v>0</v>
      </c>
      <c r="I380" s="88">
        <v>2.0</v>
      </c>
      <c r="J380" s="58" t="s">
        <v>7205</v>
      </c>
      <c r="K380" s="87" t="s">
        <v>7206</v>
      </c>
    </row>
    <row r="381">
      <c r="A381" s="37" t="s">
        <v>5453</v>
      </c>
      <c r="B381" s="29"/>
      <c r="C381" s="37" t="s">
        <v>5454</v>
      </c>
      <c r="D381" s="29"/>
      <c r="E381" s="87" t="s">
        <v>5456</v>
      </c>
      <c r="F381" s="63" t="b">
        <v>1</v>
      </c>
      <c r="G381" s="63" t="b">
        <v>1</v>
      </c>
      <c r="H381" s="63" t="b">
        <v>1</v>
      </c>
      <c r="I381" s="88">
        <v>50.0</v>
      </c>
      <c r="J381" s="29"/>
      <c r="K381" s="87" t="s">
        <v>5455</v>
      </c>
    </row>
    <row r="382">
      <c r="A382" s="37" t="s">
        <v>2093</v>
      </c>
      <c r="B382" s="37" t="s">
        <v>2094</v>
      </c>
      <c r="C382" s="37" t="s">
        <v>2095</v>
      </c>
      <c r="D382" s="33" t="s">
        <v>2096</v>
      </c>
      <c r="E382" s="87" t="s">
        <v>2099</v>
      </c>
      <c r="F382" s="63" t="b">
        <v>1</v>
      </c>
      <c r="G382" s="63" t="b">
        <v>1</v>
      </c>
      <c r="H382" s="63" t="b">
        <v>1</v>
      </c>
      <c r="I382" s="88">
        <v>10.0</v>
      </c>
      <c r="J382" s="58" t="s">
        <v>2097</v>
      </c>
      <c r="K382" s="87" t="s">
        <v>2098</v>
      </c>
    </row>
    <row r="383">
      <c r="A383" s="37" t="s">
        <v>4973</v>
      </c>
      <c r="B383" s="29"/>
      <c r="C383" s="37" t="s">
        <v>4974</v>
      </c>
      <c r="D383" s="29"/>
      <c r="E383" s="87" t="s">
        <v>4976</v>
      </c>
      <c r="F383" s="63" t="b">
        <v>1</v>
      </c>
      <c r="G383" s="27" t="b">
        <v>0</v>
      </c>
      <c r="H383" s="27" t="b">
        <v>0</v>
      </c>
      <c r="I383" s="88">
        <v>5.0</v>
      </c>
      <c r="J383" s="29"/>
      <c r="K383" s="87" t="s">
        <v>4975</v>
      </c>
    </row>
    <row r="384">
      <c r="A384" s="37" t="s">
        <v>8053</v>
      </c>
      <c r="B384" s="37" t="s">
        <v>8054</v>
      </c>
      <c r="C384" s="37" t="s">
        <v>8055</v>
      </c>
      <c r="D384" s="29"/>
      <c r="E384" s="87" t="s">
        <v>559</v>
      </c>
      <c r="F384" s="63" t="b">
        <v>1</v>
      </c>
      <c r="G384" s="27" t="b">
        <v>0</v>
      </c>
      <c r="H384" s="27" t="b">
        <v>0</v>
      </c>
      <c r="I384" s="88">
        <v>10.0</v>
      </c>
      <c r="J384" s="58" t="s">
        <v>8056</v>
      </c>
      <c r="K384" s="87" t="s">
        <v>8057</v>
      </c>
    </row>
    <row r="385">
      <c r="A385" s="37" t="s">
        <v>993</v>
      </c>
      <c r="B385" s="29"/>
      <c r="C385" s="37" t="s">
        <v>994</v>
      </c>
      <c r="D385" s="29"/>
      <c r="E385" s="87" t="s">
        <v>997</v>
      </c>
      <c r="F385" s="63" t="b">
        <v>1</v>
      </c>
      <c r="G385" s="63" t="b">
        <v>1</v>
      </c>
      <c r="H385" s="27" t="b">
        <v>0</v>
      </c>
      <c r="I385" s="88">
        <v>20.0</v>
      </c>
      <c r="J385" s="58" t="s">
        <v>995</v>
      </c>
      <c r="K385" s="87" t="s">
        <v>996</v>
      </c>
    </row>
    <row r="386">
      <c r="A386" s="37" t="s">
        <v>7215</v>
      </c>
      <c r="B386" s="37" t="s">
        <v>7216</v>
      </c>
      <c r="C386" s="37" t="s">
        <v>7217</v>
      </c>
      <c r="D386" s="33" t="s">
        <v>7218</v>
      </c>
      <c r="E386" s="87" t="s">
        <v>7221</v>
      </c>
      <c r="F386" s="63" t="b">
        <v>1</v>
      </c>
      <c r="G386" s="63" t="b">
        <v>1</v>
      </c>
      <c r="H386" s="63" t="b">
        <v>1</v>
      </c>
      <c r="I386" s="88">
        <v>265.0</v>
      </c>
      <c r="J386" s="58" t="s">
        <v>7219</v>
      </c>
      <c r="K386" s="87" t="s">
        <v>7220</v>
      </c>
    </row>
    <row r="387">
      <c r="A387" s="37" t="s">
        <v>6885</v>
      </c>
      <c r="B387" s="29"/>
      <c r="C387" s="37" t="s">
        <v>6886</v>
      </c>
      <c r="D387" s="29"/>
      <c r="E387" s="87" t="s">
        <v>1102</v>
      </c>
      <c r="F387" s="63" t="b">
        <v>1</v>
      </c>
      <c r="G387" s="63" t="b">
        <v>1</v>
      </c>
      <c r="H387" s="27" t="b">
        <v>0</v>
      </c>
      <c r="I387" s="88">
        <v>30.0</v>
      </c>
      <c r="J387" s="58" t="s">
        <v>6887</v>
      </c>
      <c r="K387" s="87" t="s">
        <v>6888</v>
      </c>
    </row>
    <row r="388">
      <c r="A388" s="37" t="s">
        <v>9006</v>
      </c>
      <c r="B388" s="37" t="s">
        <v>9007</v>
      </c>
      <c r="C388" s="37" t="s">
        <v>9008</v>
      </c>
      <c r="D388" s="29"/>
      <c r="E388" s="87" t="s">
        <v>9011</v>
      </c>
      <c r="F388" s="63" t="b">
        <v>1</v>
      </c>
      <c r="G388" s="63" t="b">
        <v>1</v>
      </c>
      <c r="H388" s="63" t="b">
        <v>1</v>
      </c>
      <c r="I388" s="88">
        <v>3.0</v>
      </c>
      <c r="J388" s="58" t="s">
        <v>9009</v>
      </c>
      <c r="K388" s="87" t="s">
        <v>9010</v>
      </c>
    </row>
    <row r="389">
      <c r="A389" s="37" t="s">
        <v>9658</v>
      </c>
      <c r="B389" s="37" t="s">
        <v>9659</v>
      </c>
      <c r="C389" s="29"/>
      <c r="D389" s="29"/>
      <c r="E389" s="87" t="s">
        <v>1275</v>
      </c>
      <c r="F389" s="63" t="b">
        <v>1</v>
      </c>
      <c r="G389" s="63" t="b">
        <v>1</v>
      </c>
      <c r="H389" s="27" t="b">
        <v>0</v>
      </c>
      <c r="I389" s="88">
        <v>10.0</v>
      </c>
      <c r="J389" s="58" t="s">
        <v>9660</v>
      </c>
      <c r="K389" s="87" t="s">
        <v>9661</v>
      </c>
    </row>
    <row r="390">
      <c r="A390" s="37" t="s">
        <v>3690</v>
      </c>
      <c r="B390" s="37" t="s">
        <v>3691</v>
      </c>
      <c r="C390" s="29"/>
      <c r="D390" s="29"/>
      <c r="E390" s="87" t="s">
        <v>3694</v>
      </c>
      <c r="F390" s="63" t="b">
        <v>1</v>
      </c>
      <c r="G390" s="27" t="b">
        <v>0</v>
      </c>
      <c r="H390" s="27" t="b">
        <v>0</v>
      </c>
      <c r="I390" s="88">
        <v>7.0</v>
      </c>
      <c r="J390" s="58" t="s">
        <v>3692</v>
      </c>
      <c r="K390" s="87" t="s">
        <v>3693</v>
      </c>
    </row>
    <row r="391">
      <c r="A391" s="37" t="s">
        <v>8048</v>
      </c>
      <c r="B391" s="29"/>
      <c r="C391" s="37" t="s">
        <v>8049</v>
      </c>
      <c r="D391" s="29"/>
      <c r="E391" s="87" t="s">
        <v>8052</v>
      </c>
      <c r="F391" s="63" t="b">
        <v>1</v>
      </c>
      <c r="G391" s="63" t="b">
        <v>1</v>
      </c>
      <c r="H391" s="27" t="b">
        <v>0</v>
      </c>
      <c r="I391" s="88">
        <v>500.0</v>
      </c>
      <c r="J391" s="58" t="s">
        <v>8050</v>
      </c>
      <c r="K391" s="87" t="s">
        <v>8051</v>
      </c>
    </row>
    <row r="392">
      <c r="A392" s="37" t="s">
        <v>4102</v>
      </c>
      <c r="B392" s="37" t="s">
        <v>4103</v>
      </c>
      <c r="C392" s="29"/>
      <c r="D392" s="29"/>
      <c r="E392" s="87" t="s">
        <v>4107</v>
      </c>
      <c r="F392" s="63" t="b">
        <v>1</v>
      </c>
      <c r="G392" s="63" t="b">
        <v>1</v>
      </c>
      <c r="H392" s="27" t="b">
        <v>0</v>
      </c>
      <c r="I392" s="29"/>
      <c r="J392" s="58" t="s">
        <v>4105</v>
      </c>
      <c r="K392" s="87" t="s">
        <v>4106</v>
      </c>
    </row>
    <row r="393">
      <c r="A393" s="37" t="s">
        <v>2339</v>
      </c>
      <c r="B393" s="37" t="s">
        <v>2340</v>
      </c>
      <c r="C393" s="37" t="s">
        <v>2341</v>
      </c>
      <c r="D393" s="29"/>
      <c r="E393" s="87" t="s">
        <v>2343</v>
      </c>
      <c r="F393" s="63" t="b">
        <v>1</v>
      </c>
      <c r="G393" s="27" t="b">
        <v>0</v>
      </c>
      <c r="H393" s="27" t="b">
        <v>0</v>
      </c>
      <c r="I393" s="88">
        <v>5.0</v>
      </c>
      <c r="J393" s="29"/>
      <c r="K393" s="87" t="s">
        <v>2342</v>
      </c>
    </row>
    <row r="394">
      <c r="A394" s="37" t="s">
        <v>5612</v>
      </c>
      <c r="B394" s="29"/>
      <c r="C394" s="29"/>
      <c r="D394" s="29"/>
      <c r="E394" s="87" t="s">
        <v>5613</v>
      </c>
      <c r="F394" s="63" t="b">
        <v>1</v>
      </c>
      <c r="G394" s="27" t="b">
        <v>0</v>
      </c>
      <c r="H394" s="27" t="b">
        <v>0</v>
      </c>
      <c r="I394" s="88">
        <v>5.0</v>
      </c>
      <c r="J394" s="29"/>
      <c r="K394" s="87" t="s">
        <v>270</v>
      </c>
    </row>
    <row r="395">
      <c r="A395" s="37" t="s">
        <v>8944</v>
      </c>
      <c r="B395" s="37" t="s">
        <v>8945</v>
      </c>
      <c r="C395" s="29"/>
      <c r="D395" s="33" t="s">
        <v>8946</v>
      </c>
      <c r="E395" s="87" t="s">
        <v>8948</v>
      </c>
      <c r="F395" s="63" t="b">
        <v>1</v>
      </c>
      <c r="G395" s="63" t="b">
        <v>1</v>
      </c>
      <c r="H395" s="27" t="b">
        <v>0</v>
      </c>
      <c r="I395" s="88">
        <v>12.0</v>
      </c>
      <c r="J395" s="29"/>
      <c r="K395" s="87" t="s">
        <v>8947</v>
      </c>
    </row>
    <row r="396">
      <c r="A396" s="37" t="s">
        <v>2462</v>
      </c>
      <c r="B396" s="29"/>
      <c r="C396" s="29"/>
      <c r="D396" s="33" t="s">
        <v>2463</v>
      </c>
      <c r="E396" s="87" t="s">
        <v>270</v>
      </c>
      <c r="F396" s="63" t="b">
        <v>1</v>
      </c>
      <c r="G396" s="27" t="b">
        <v>0</v>
      </c>
      <c r="H396" s="27" t="b">
        <v>0</v>
      </c>
      <c r="I396" s="88">
        <v>20.0</v>
      </c>
      <c r="J396" s="58" t="s">
        <v>2464</v>
      </c>
      <c r="K396" s="87" t="s">
        <v>2465</v>
      </c>
    </row>
    <row r="397">
      <c r="A397" s="37" t="s">
        <v>8500</v>
      </c>
      <c r="B397" s="37" t="s">
        <v>8501</v>
      </c>
      <c r="C397" s="29"/>
      <c r="D397" s="29"/>
      <c r="E397" s="87" t="s">
        <v>8503</v>
      </c>
      <c r="F397" s="63" t="b">
        <v>1</v>
      </c>
      <c r="G397" s="27" t="b">
        <v>0</v>
      </c>
      <c r="H397" s="27" t="b">
        <v>0</v>
      </c>
      <c r="I397" s="88">
        <v>3.0</v>
      </c>
      <c r="J397" s="29"/>
      <c r="K397" s="87" t="s">
        <v>8502</v>
      </c>
    </row>
    <row r="398">
      <c r="A398" s="37" t="s">
        <v>8765</v>
      </c>
      <c r="B398" s="37" t="s">
        <v>8766</v>
      </c>
      <c r="C398" s="37" t="s">
        <v>8767</v>
      </c>
      <c r="D398" s="29"/>
      <c r="E398" s="87" t="s">
        <v>1095</v>
      </c>
      <c r="F398" s="63" t="b">
        <v>1</v>
      </c>
      <c r="G398" s="63" t="b">
        <v>1</v>
      </c>
      <c r="H398" s="63" t="b">
        <v>1</v>
      </c>
      <c r="I398" s="88">
        <v>10.0</v>
      </c>
      <c r="J398" s="29"/>
      <c r="K398" s="87" t="s">
        <v>8768</v>
      </c>
    </row>
    <row r="399">
      <c r="A399" s="37" t="s">
        <v>265</v>
      </c>
      <c r="B399" s="37" t="s">
        <v>266</v>
      </c>
      <c r="C399" s="37" t="s">
        <v>267</v>
      </c>
      <c r="D399" s="29"/>
      <c r="E399" s="87" t="s">
        <v>270</v>
      </c>
      <c r="F399" s="63" t="b">
        <v>1</v>
      </c>
      <c r="G399" s="63" t="b">
        <v>1</v>
      </c>
      <c r="H399" s="63" t="b">
        <v>1</v>
      </c>
      <c r="I399" s="88">
        <v>2000.0</v>
      </c>
      <c r="J399" s="58" t="s">
        <v>268</v>
      </c>
      <c r="K399" s="87" t="s">
        <v>269</v>
      </c>
    </row>
    <row r="400">
      <c r="A400" s="37" t="s">
        <v>3057</v>
      </c>
      <c r="B400" s="29"/>
      <c r="C400" s="37" t="s">
        <v>3058</v>
      </c>
      <c r="D400" s="29"/>
      <c r="E400" s="87" t="s">
        <v>3061</v>
      </c>
      <c r="F400" s="63" t="b">
        <v>1</v>
      </c>
      <c r="G400" s="63" t="b">
        <v>1</v>
      </c>
      <c r="H400" s="27" t="b">
        <v>0</v>
      </c>
      <c r="I400" s="88">
        <v>85.0</v>
      </c>
      <c r="J400" s="58" t="s">
        <v>3059</v>
      </c>
      <c r="K400" s="87" t="s">
        <v>3060</v>
      </c>
    </row>
    <row r="401">
      <c r="A401" s="37" t="s">
        <v>9432</v>
      </c>
      <c r="B401" s="37" t="s">
        <v>9433</v>
      </c>
      <c r="C401" s="37" t="s">
        <v>9434</v>
      </c>
      <c r="D401" s="29"/>
      <c r="E401" s="87" t="s">
        <v>9437</v>
      </c>
      <c r="F401" s="63" t="b">
        <v>1</v>
      </c>
      <c r="G401" s="63" t="b">
        <v>1</v>
      </c>
      <c r="H401" s="63" t="b">
        <v>1</v>
      </c>
      <c r="I401" s="88">
        <v>100.0</v>
      </c>
      <c r="J401" s="58" t="s">
        <v>9435</v>
      </c>
      <c r="K401" s="87" t="s">
        <v>9436</v>
      </c>
    </row>
    <row r="402">
      <c r="A402" s="37" t="s">
        <v>7227</v>
      </c>
      <c r="B402" s="37" t="s">
        <v>7228</v>
      </c>
      <c r="C402" s="37" t="s">
        <v>7229</v>
      </c>
      <c r="D402" s="33" t="s">
        <v>7230</v>
      </c>
      <c r="E402" s="87" t="s">
        <v>7232</v>
      </c>
      <c r="F402" s="63" t="b">
        <v>1</v>
      </c>
      <c r="G402" s="63" t="b">
        <v>1</v>
      </c>
      <c r="H402" s="63" t="b">
        <v>1</v>
      </c>
      <c r="I402" s="88">
        <v>4.0</v>
      </c>
      <c r="J402" s="29" t="s">
        <v>3980</v>
      </c>
      <c r="K402" s="87" t="s">
        <v>7231</v>
      </c>
    </row>
    <row r="403">
      <c r="A403" s="37" t="s">
        <v>6894</v>
      </c>
      <c r="B403" s="29"/>
      <c r="C403" s="37" t="s">
        <v>6895</v>
      </c>
      <c r="D403" s="29"/>
      <c r="E403" s="87" t="s">
        <v>6896</v>
      </c>
      <c r="F403" s="63" t="b">
        <v>1</v>
      </c>
      <c r="G403" s="27" t="b">
        <v>0</v>
      </c>
      <c r="H403" s="63" t="b">
        <v>1</v>
      </c>
      <c r="I403" s="88">
        <v>15.0</v>
      </c>
      <c r="J403" s="29"/>
      <c r="K403" s="87" t="s">
        <v>4768</v>
      </c>
    </row>
    <row r="404">
      <c r="A404" s="37" t="s">
        <v>9440</v>
      </c>
      <c r="B404" s="29"/>
      <c r="C404" s="37" t="s">
        <v>9441</v>
      </c>
      <c r="D404" s="29"/>
      <c r="E404" s="87" t="s">
        <v>9444</v>
      </c>
      <c r="F404" s="63" t="b">
        <v>1</v>
      </c>
      <c r="G404" s="27" t="b">
        <v>0</v>
      </c>
      <c r="H404" s="63" t="b">
        <v>1</v>
      </c>
      <c r="I404" s="88">
        <v>3.0</v>
      </c>
      <c r="J404" s="58" t="s">
        <v>9442</v>
      </c>
      <c r="K404" s="87" t="s">
        <v>9443</v>
      </c>
    </row>
    <row r="405">
      <c r="A405" s="37" t="s">
        <v>8088</v>
      </c>
      <c r="B405" s="37" t="s">
        <v>8089</v>
      </c>
      <c r="C405" s="37" t="s">
        <v>8090</v>
      </c>
      <c r="D405" s="29"/>
      <c r="E405" s="87" t="s">
        <v>5815</v>
      </c>
      <c r="F405" s="63" t="b">
        <v>1</v>
      </c>
      <c r="G405" s="63" t="b">
        <v>1</v>
      </c>
      <c r="H405" s="63" t="b">
        <v>1</v>
      </c>
      <c r="I405" s="88">
        <v>30.0</v>
      </c>
      <c r="J405" s="58" t="s">
        <v>8091</v>
      </c>
      <c r="K405" s="87" t="s">
        <v>8092</v>
      </c>
    </row>
    <row r="406">
      <c r="A406" s="37" t="s">
        <v>5766</v>
      </c>
      <c r="B406" s="37" t="s">
        <v>5767</v>
      </c>
      <c r="C406" s="29"/>
      <c r="D406" s="29"/>
      <c r="E406" s="87" t="s">
        <v>5770</v>
      </c>
      <c r="F406" s="63" t="b">
        <v>1</v>
      </c>
      <c r="G406" s="63" t="b">
        <v>1</v>
      </c>
      <c r="H406" s="63" t="b">
        <v>1</v>
      </c>
      <c r="I406" s="88">
        <v>100.0</v>
      </c>
      <c r="J406" s="58" t="s">
        <v>5768</v>
      </c>
      <c r="K406" s="87" t="s">
        <v>5769</v>
      </c>
    </row>
    <row r="407">
      <c r="A407" s="37" t="s">
        <v>6920</v>
      </c>
      <c r="B407" s="29"/>
      <c r="C407" s="37" t="s">
        <v>6921</v>
      </c>
      <c r="D407" s="29"/>
      <c r="E407" s="87" t="s">
        <v>6923</v>
      </c>
      <c r="F407" s="63" t="b">
        <v>1</v>
      </c>
      <c r="G407" s="63" t="b">
        <v>1</v>
      </c>
      <c r="H407" s="63" t="b">
        <v>1</v>
      </c>
      <c r="I407" s="88">
        <v>44.0</v>
      </c>
      <c r="J407" s="29"/>
      <c r="K407" s="87" t="s">
        <v>6922</v>
      </c>
    </row>
    <row r="408">
      <c r="A408" s="37" t="s">
        <v>10025</v>
      </c>
      <c r="B408" s="29"/>
      <c r="C408" s="37" t="s">
        <v>10026</v>
      </c>
      <c r="D408" s="29"/>
      <c r="E408" s="87" t="s">
        <v>10029</v>
      </c>
      <c r="F408" s="63" t="b">
        <v>1</v>
      </c>
      <c r="G408" s="27" t="b">
        <v>0</v>
      </c>
      <c r="H408" s="63" t="b">
        <v>1</v>
      </c>
      <c r="I408" s="88">
        <v>5.0</v>
      </c>
      <c r="J408" s="58" t="s">
        <v>10027</v>
      </c>
      <c r="K408" s="87" t="s">
        <v>10028</v>
      </c>
    </row>
    <row r="409">
      <c r="A409" s="37" t="s">
        <v>3008</v>
      </c>
      <c r="B409" s="37" t="s">
        <v>3009</v>
      </c>
      <c r="C409" s="29"/>
      <c r="D409" s="29"/>
      <c r="E409" s="87" t="s">
        <v>3012</v>
      </c>
      <c r="F409" s="63" t="b">
        <v>1</v>
      </c>
      <c r="G409" s="27" t="b">
        <v>0</v>
      </c>
      <c r="H409" s="27" t="b">
        <v>0</v>
      </c>
      <c r="I409" s="88">
        <v>3.0</v>
      </c>
      <c r="J409" s="58" t="s">
        <v>3010</v>
      </c>
      <c r="K409" s="87" t="s">
        <v>3011</v>
      </c>
    </row>
    <row r="410">
      <c r="A410" s="37" t="s">
        <v>10393</v>
      </c>
      <c r="B410" s="37" t="s">
        <v>10394</v>
      </c>
      <c r="C410" s="29"/>
      <c r="D410" s="29"/>
      <c r="E410" s="87" t="s">
        <v>1095</v>
      </c>
      <c r="F410" s="63" t="b">
        <v>1</v>
      </c>
      <c r="G410" s="27" t="b">
        <v>0</v>
      </c>
      <c r="H410" s="27" t="b">
        <v>0</v>
      </c>
      <c r="I410" s="88">
        <v>37.0</v>
      </c>
      <c r="J410" s="58" t="s">
        <v>10395</v>
      </c>
      <c r="K410" s="87" t="s">
        <v>10396</v>
      </c>
    </row>
    <row r="411">
      <c r="A411" s="37" t="s">
        <v>7499</v>
      </c>
      <c r="B411" s="29"/>
      <c r="C411" s="29"/>
      <c r="D411" s="29"/>
      <c r="E411" s="87" t="s">
        <v>7502</v>
      </c>
      <c r="F411" s="63" t="b">
        <v>1</v>
      </c>
      <c r="G411" s="63" t="b">
        <v>1</v>
      </c>
      <c r="H411" s="63" t="b">
        <v>1</v>
      </c>
      <c r="I411" s="88">
        <v>7.0</v>
      </c>
      <c r="J411" s="58" t="s">
        <v>7500</v>
      </c>
      <c r="K411" s="87" t="s">
        <v>7501</v>
      </c>
    </row>
    <row r="412">
      <c r="A412" s="37" t="s">
        <v>9651</v>
      </c>
      <c r="B412" s="29"/>
      <c r="C412" s="29"/>
      <c r="D412" s="29"/>
      <c r="E412" s="87" t="s">
        <v>9653</v>
      </c>
      <c r="F412" s="63" t="b">
        <v>1</v>
      </c>
      <c r="G412" s="63" t="b">
        <v>1</v>
      </c>
      <c r="H412" s="63" t="b">
        <v>1</v>
      </c>
      <c r="I412" s="88">
        <v>2.0</v>
      </c>
      <c r="J412" s="29"/>
      <c r="K412" s="87" t="s">
        <v>9652</v>
      </c>
    </row>
    <row r="413">
      <c r="A413" s="37" t="s">
        <v>3062</v>
      </c>
      <c r="B413" s="37" t="s">
        <v>3063</v>
      </c>
      <c r="C413" s="29"/>
      <c r="D413" s="29"/>
      <c r="E413" s="87" t="s">
        <v>3066</v>
      </c>
      <c r="F413" s="63" t="b">
        <v>1</v>
      </c>
      <c r="G413" s="63" t="b">
        <v>1</v>
      </c>
      <c r="H413" s="27" t="b">
        <v>0</v>
      </c>
      <c r="I413" s="88">
        <v>300.0</v>
      </c>
      <c r="J413" s="58" t="s">
        <v>3064</v>
      </c>
      <c r="K413" s="87" t="s">
        <v>3065</v>
      </c>
    </row>
    <row r="414">
      <c r="A414" s="37" t="s">
        <v>3705</v>
      </c>
      <c r="B414" s="29"/>
      <c r="C414" s="29"/>
      <c r="D414" s="33" t="s">
        <v>3706</v>
      </c>
      <c r="E414" s="87" t="s">
        <v>3709</v>
      </c>
      <c r="F414" s="63" t="b">
        <v>1</v>
      </c>
      <c r="G414" s="27" t="b">
        <v>0</v>
      </c>
      <c r="H414" s="27" t="b">
        <v>0</v>
      </c>
      <c r="I414" s="88">
        <v>15.0</v>
      </c>
      <c r="J414" s="29" t="s">
        <v>3707</v>
      </c>
      <c r="K414" s="87" t="s">
        <v>3708</v>
      </c>
    </row>
    <row r="415">
      <c r="A415" s="37" t="s">
        <v>5156</v>
      </c>
      <c r="B415" s="37" t="s">
        <v>5157</v>
      </c>
      <c r="C415" s="37" t="s">
        <v>5158</v>
      </c>
      <c r="D415" s="33" t="s">
        <v>5159</v>
      </c>
      <c r="E415" s="87" t="s">
        <v>5162</v>
      </c>
      <c r="F415" s="63" t="b">
        <v>1</v>
      </c>
      <c r="G415" s="27" t="b">
        <v>0</v>
      </c>
      <c r="H415" s="27" t="b">
        <v>0</v>
      </c>
      <c r="I415" s="88">
        <v>8.0</v>
      </c>
      <c r="J415" s="58" t="s">
        <v>5160</v>
      </c>
      <c r="K415" s="87" t="s">
        <v>5161</v>
      </c>
    </row>
    <row r="416">
      <c r="A416" s="37" t="s">
        <v>4854</v>
      </c>
      <c r="B416" s="37" t="s">
        <v>4855</v>
      </c>
      <c r="C416" s="37" t="s">
        <v>4856</v>
      </c>
      <c r="D416" s="29"/>
      <c r="E416" s="87" t="s">
        <v>4859</v>
      </c>
      <c r="F416" s="63" t="b">
        <v>1</v>
      </c>
      <c r="G416" s="63" t="b">
        <v>1</v>
      </c>
      <c r="H416" s="27" t="b">
        <v>0</v>
      </c>
      <c r="I416" s="88">
        <v>4.0</v>
      </c>
      <c r="J416" s="58" t="s">
        <v>4857</v>
      </c>
      <c r="K416" s="87" t="s">
        <v>4858</v>
      </c>
    </row>
    <row r="417">
      <c r="A417" s="37" t="s">
        <v>10454</v>
      </c>
      <c r="B417" s="29"/>
      <c r="C417" s="37" t="s">
        <v>10455</v>
      </c>
      <c r="D417" s="29"/>
      <c r="E417" s="87" t="s">
        <v>10458</v>
      </c>
      <c r="F417" s="63" t="b">
        <v>1</v>
      </c>
      <c r="G417" s="63" t="b">
        <v>1</v>
      </c>
      <c r="H417" s="27" t="b">
        <v>0</v>
      </c>
      <c r="I417" s="88">
        <v>3.0</v>
      </c>
      <c r="J417" s="58" t="s">
        <v>10456</v>
      </c>
      <c r="K417" s="87" t="s">
        <v>10457</v>
      </c>
    </row>
    <row r="418">
      <c r="A418" s="37" t="s">
        <v>3650</v>
      </c>
      <c r="B418" s="29"/>
      <c r="C418" s="37" t="s">
        <v>3651</v>
      </c>
      <c r="D418" s="29"/>
      <c r="E418" s="87" t="s">
        <v>3654</v>
      </c>
      <c r="F418" s="63" t="b">
        <v>1</v>
      </c>
      <c r="G418" s="63" t="b">
        <v>1</v>
      </c>
      <c r="H418" s="27" t="b">
        <v>0</v>
      </c>
      <c r="I418" s="88">
        <v>72.0</v>
      </c>
      <c r="J418" s="58" t="s">
        <v>3652</v>
      </c>
      <c r="K418" s="87" t="s">
        <v>3653</v>
      </c>
    </row>
    <row r="419">
      <c r="A419" s="37" t="s">
        <v>1757</v>
      </c>
      <c r="B419" s="37" t="s">
        <v>1758</v>
      </c>
      <c r="C419" s="29"/>
      <c r="D419" s="29"/>
      <c r="E419" s="87" t="s">
        <v>1761</v>
      </c>
      <c r="F419" s="63" t="b">
        <v>1</v>
      </c>
      <c r="G419" s="63" t="b">
        <v>1</v>
      </c>
      <c r="H419" s="63" t="b">
        <v>1</v>
      </c>
      <c r="I419" s="88">
        <v>1.0</v>
      </c>
      <c r="J419" s="58" t="s">
        <v>1759</v>
      </c>
      <c r="K419" s="87" t="s">
        <v>1760</v>
      </c>
    </row>
    <row r="420">
      <c r="A420" s="37" t="s">
        <v>9244</v>
      </c>
      <c r="B420" s="37" t="s">
        <v>9245</v>
      </c>
      <c r="C420" s="29"/>
      <c r="D420" s="29"/>
      <c r="E420" s="87" t="s">
        <v>2010</v>
      </c>
      <c r="F420" s="63" t="b">
        <v>1</v>
      </c>
      <c r="G420" s="63" t="b">
        <v>1</v>
      </c>
      <c r="H420" s="27" t="b">
        <v>0</v>
      </c>
      <c r="I420" s="88">
        <v>24.0</v>
      </c>
      <c r="J420" s="58" t="s">
        <v>9246</v>
      </c>
      <c r="K420" s="87" t="s">
        <v>9247</v>
      </c>
    </row>
    <row r="421">
      <c r="A421" s="37" t="s">
        <v>10190</v>
      </c>
      <c r="B421" s="37" t="s">
        <v>10191</v>
      </c>
      <c r="C421" s="29"/>
      <c r="D421" s="29"/>
      <c r="E421" s="87" t="s">
        <v>7112</v>
      </c>
      <c r="F421" s="63" t="b">
        <v>1</v>
      </c>
      <c r="G421" s="27" t="b">
        <v>0</v>
      </c>
      <c r="H421" s="27" t="b">
        <v>0</v>
      </c>
      <c r="I421" s="88">
        <v>10.0</v>
      </c>
      <c r="J421" s="58" t="s">
        <v>10192</v>
      </c>
      <c r="K421" s="87" t="s">
        <v>10193</v>
      </c>
    </row>
    <row r="422">
      <c r="A422" s="37" t="s">
        <v>1150</v>
      </c>
      <c r="B422" s="29"/>
      <c r="C422" s="37" t="s">
        <v>1151</v>
      </c>
      <c r="D422" s="29"/>
      <c r="E422" s="87" t="s">
        <v>1153</v>
      </c>
      <c r="F422" s="63" t="b">
        <v>1</v>
      </c>
      <c r="G422" s="63" t="b">
        <v>1</v>
      </c>
      <c r="H422" s="63" t="b">
        <v>1</v>
      </c>
      <c r="I422" s="88">
        <v>100.0</v>
      </c>
      <c r="J422" s="29"/>
      <c r="K422" s="87" t="s">
        <v>1152</v>
      </c>
    </row>
    <row r="423">
      <c r="A423" s="37" t="s">
        <v>3272</v>
      </c>
      <c r="B423" s="37" t="s">
        <v>3273</v>
      </c>
      <c r="C423" s="37" t="s">
        <v>3274</v>
      </c>
      <c r="D423" s="29"/>
      <c r="E423" s="87" t="s">
        <v>3276</v>
      </c>
      <c r="F423" s="63" t="b">
        <v>1</v>
      </c>
      <c r="G423" s="27" t="b">
        <v>0</v>
      </c>
      <c r="H423" s="63" t="b">
        <v>1</v>
      </c>
      <c r="I423" s="88">
        <v>1.0</v>
      </c>
      <c r="J423" s="29"/>
      <c r="K423" s="87" t="s">
        <v>3275</v>
      </c>
    </row>
    <row r="424">
      <c r="A424" s="37" t="s">
        <v>3588</v>
      </c>
      <c r="B424" s="37" t="s">
        <v>3589</v>
      </c>
      <c r="C424" s="37" t="s">
        <v>3590</v>
      </c>
      <c r="D424" s="29"/>
      <c r="E424" s="87" t="s">
        <v>3593</v>
      </c>
      <c r="F424" s="63" t="b">
        <v>1</v>
      </c>
      <c r="G424" s="27" t="b">
        <v>0</v>
      </c>
      <c r="H424" s="27" t="b">
        <v>0</v>
      </c>
      <c r="I424" s="88">
        <v>7.0</v>
      </c>
      <c r="J424" s="58" t="s">
        <v>3591</v>
      </c>
      <c r="K424" s="87" t="s">
        <v>3592</v>
      </c>
    </row>
    <row r="425">
      <c r="A425" s="37" t="s">
        <v>3137</v>
      </c>
      <c r="B425" s="37" t="s">
        <v>3138</v>
      </c>
      <c r="C425" s="37" t="s">
        <v>3139</v>
      </c>
      <c r="D425" s="29"/>
      <c r="E425" s="87" t="s">
        <v>270</v>
      </c>
      <c r="F425" s="63" t="b">
        <v>1</v>
      </c>
      <c r="G425" s="63" t="b">
        <v>1</v>
      </c>
      <c r="H425" s="27" t="b">
        <v>0</v>
      </c>
      <c r="I425" s="88">
        <v>4.0</v>
      </c>
      <c r="J425" s="29"/>
      <c r="K425" s="87" t="s">
        <v>3140</v>
      </c>
    </row>
    <row r="426">
      <c r="A426" s="37" t="s">
        <v>6859</v>
      </c>
      <c r="B426" s="37" t="s">
        <v>6860</v>
      </c>
      <c r="C426" s="37" t="s">
        <v>6861</v>
      </c>
      <c r="D426" s="29"/>
      <c r="E426" s="87" t="s">
        <v>6865</v>
      </c>
      <c r="F426" s="63" t="b">
        <v>1</v>
      </c>
      <c r="G426" s="63" t="b">
        <v>1</v>
      </c>
      <c r="H426" s="27" t="b">
        <v>0</v>
      </c>
      <c r="I426" s="88" t="s">
        <v>6862</v>
      </c>
      <c r="J426" s="58" t="s">
        <v>6863</v>
      </c>
      <c r="K426" s="87" t="s">
        <v>6864</v>
      </c>
    </row>
    <row r="427">
      <c r="A427" s="37" t="s">
        <v>10397</v>
      </c>
      <c r="B427" s="29"/>
      <c r="C427" s="29"/>
      <c r="D427" s="29"/>
      <c r="E427" s="87" t="s">
        <v>1095</v>
      </c>
      <c r="F427" s="63" t="b">
        <v>1</v>
      </c>
      <c r="G427" s="63" t="b">
        <v>1</v>
      </c>
      <c r="H427" s="63" t="b">
        <v>1</v>
      </c>
      <c r="I427" s="88">
        <v>5.0</v>
      </c>
      <c r="J427" s="58" t="s">
        <v>10398</v>
      </c>
      <c r="K427" s="87" t="s">
        <v>10399</v>
      </c>
    </row>
    <row r="428">
      <c r="A428" s="37" t="s">
        <v>1623</v>
      </c>
      <c r="B428" s="37" t="s">
        <v>1624</v>
      </c>
      <c r="C428" s="37" t="s">
        <v>1625</v>
      </c>
      <c r="D428" s="29"/>
      <c r="E428" s="87" t="s">
        <v>1628</v>
      </c>
      <c r="F428" s="63" t="b">
        <v>1</v>
      </c>
      <c r="G428" s="27" t="b">
        <v>0</v>
      </c>
      <c r="H428" s="27" t="b">
        <v>0</v>
      </c>
      <c r="I428" s="88">
        <v>12.0</v>
      </c>
      <c r="J428" s="58" t="s">
        <v>1626</v>
      </c>
      <c r="K428" s="87" t="s">
        <v>1627</v>
      </c>
    </row>
    <row r="429">
      <c r="A429" s="37" t="s">
        <v>10064</v>
      </c>
      <c r="B429" s="29"/>
      <c r="C429" s="37" t="s">
        <v>10065</v>
      </c>
      <c r="D429" s="29"/>
      <c r="E429" s="87" t="s">
        <v>6008</v>
      </c>
      <c r="F429" s="63" t="b">
        <v>1</v>
      </c>
      <c r="G429" s="63" t="b">
        <v>1</v>
      </c>
      <c r="H429" s="63" t="b">
        <v>1</v>
      </c>
      <c r="I429" s="88">
        <v>2.0</v>
      </c>
      <c r="J429" s="29"/>
      <c r="K429" s="87" t="s">
        <v>10066</v>
      </c>
    </row>
    <row r="430">
      <c r="A430" s="37" t="s">
        <v>1327</v>
      </c>
      <c r="B430" s="37" t="s">
        <v>1328</v>
      </c>
      <c r="C430" s="37" t="s">
        <v>1329</v>
      </c>
      <c r="D430" s="33" t="s">
        <v>1330</v>
      </c>
      <c r="E430" s="87" t="s">
        <v>1333</v>
      </c>
      <c r="F430" s="63" t="b">
        <v>1</v>
      </c>
      <c r="G430" s="63" t="b">
        <v>1</v>
      </c>
      <c r="H430" s="63" t="b">
        <v>1</v>
      </c>
      <c r="I430" s="88" t="s">
        <v>1331</v>
      </c>
      <c r="J430" s="29"/>
      <c r="K430" s="87" t="s">
        <v>1332</v>
      </c>
    </row>
    <row r="431">
      <c r="A431" s="37" t="s">
        <v>5375</v>
      </c>
      <c r="B431" s="29"/>
      <c r="C431" s="29"/>
      <c r="D431" s="33" t="s">
        <v>5376</v>
      </c>
      <c r="E431" s="87" t="s">
        <v>5379</v>
      </c>
      <c r="F431" s="63" t="b">
        <v>1</v>
      </c>
      <c r="G431" s="63" t="b">
        <v>1</v>
      </c>
      <c r="H431" s="27" t="b">
        <v>0</v>
      </c>
      <c r="I431" s="88">
        <v>17.0</v>
      </c>
      <c r="J431" s="58" t="s">
        <v>5377</v>
      </c>
      <c r="K431" s="87" t="s">
        <v>5378</v>
      </c>
    </row>
    <row r="432">
      <c r="A432" s="37" t="s">
        <v>8829</v>
      </c>
      <c r="B432" s="37" t="s">
        <v>8830</v>
      </c>
      <c r="C432" s="29"/>
      <c r="D432" s="29"/>
      <c r="E432" s="87" t="s">
        <v>8831</v>
      </c>
      <c r="F432" s="63" t="b">
        <v>1</v>
      </c>
      <c r="G432" s="27" t="b">
        <v>0</v>
      </c>
      <c r="H432" s="27" t="b">
        <v>0</v>
      </c>
      <c r="I432" s="88">
        <v>4.0</v>
      </c>
      <c r="J432" s="29"/>
      <c r="K432" s="87" t="s">
        <v>8502</v>
      </c>
    </row>
    <row r="433">
      <c r="A433" s="37" t="s">
        <v>2436</v>
      </c>
      <c r="B433" s="37" t="s">
        <v>2437</v>
      </c>
      <c r="C433" s="29"/>
      <c r="D433" s="29"/>
      <c r="E433" s="87" t="s">
        <v>2440</v>
      </c>
      <c r="F433" s="63" t="b">
        <v>1</v>
      </c>
      <c r="G433" s="63" t="b">
        <v>1</v>
      </c>
      <c r="H433" s="27" t="b">
        <v>0</v>
      </c>
      <c r="I433" s="88">
        <v>45.0</v>
      </c>
      <c r="J433" s="58" t="s">
        <v>2438</v>
      </c>
      <c r="K433" s="87" t="s">
        <v>2439</v>
      </c>
    </row>
    <row r="434">
      <c r="A434" s="37" t="s">
        <v>11260</v>
      </c>
      <c r="B434" s="37" t="s">
        <v>11261</v>
      </c>
      <c r="C434" s="37" t="s">
        <v>11262</v>
      </c>
      <c r="D434" s="29"/>
      <c r="E434" s="87" t="s">
        <v>444</v>
      </c>
      <c r="F434" s="63" t="b">
        <v>1</v>
      </c>
      <c r="G434" s="27" t="b">
        <v>0</v>
      </c>
      <c r="H434" s="27" t="b">
        <v>0</v>
      </c>
      <c r="I434" s="88">
        <v>1.0</v>
      </c>
      <c r="J434" s="58" t="s">
        <v>11263</v>
      </c>
      <c r="K434" s="87" t="s">
        <v>11264</v>
      </c>
    </row>
    <row r="435">
      <c r="A435" s="37" t="s">
        <v>3723</v>
      </c>
      <c r="B435" s="29"/>
      <c r="C435" s="37" t="s">
        <v>3724</v>
      </c>
      <c r="D435" s="29"/>
      <c r="E435" s="87" t="s">
        <v>444</v>
      </c>
      <c r="F435" s="63" t="b">
        <v>1</v>
      </c>
      <c r="G435" s="63" t="b">
        <v>1</v>
      </c>
      <c r="H435" s="63" t="b">
        <v>1</v>
      </c>
      <c r="I435" s="88">
        <v>30.0</v>
      </c>
      <c r="J435" s="29"/>
      <c r="K435" s="87" t="s">
        <v>3725</v>
      </c>
    </row>
    <row r="436">
      <c r="A436" s="37" t="s">
        <v>11265</v>
      </c>
      <c r="B436" s="29"/>
      <c r="C436" s="37" t="s">
        <v>11266</v>
      </c>
      <c r="D436" s="29"/>
      <c r="E436" s="87" t="s">
        <v>11269</v>
      </c>
      <c r="F436" s="63" t="b">
        <v>1</v>
      </c>
      <c r="G436" s="63" t="b">
        <v>1</v>
      </c>
      <c r="H436" s="63" t="b">
        <v>1</v>
      </c>
      <c r="I436" s="88" t="s">
        <v>3958</v>
      </c>
      <c r="J436" s="58" t="s">
        <v>11267</v>
      </c>
      <c r="K436" s="87" t="s">
        <v>11268</v>
      </c>
    </row>
    <row r="437">
      <c r="A437" s="37" t="s">
        <v>6723</v>
      </c>
      <c r="B437" s="29"/>
      <c r="C437" s="37" t="s">
        <v>6724</v>
      </c>
      <c r="D437" s="29"/>
      <c r="E437" s="87" t="s">
        <v>6726</v>
      </c>
      <c r="F437" s="63" t="b">
        <v>1</v>
      </c>
      <c r="G437" s="63" t="b">
        <v>1</v>
      </c>
      <c r="H437" s="63" t="b">
        <v>1</v>
      </c>
      <c r="I437" s="88">
        <v>1.0</v>
      </c>
      <c r="J437" s="29"/>
      <c r="K437" s="87" t="s">
        <v>6725</v>
      </c>
    </row>
    <row r="438">
      <c r="A438" s="37" t="s">
        <v>1762</v>
      </c>
      <c r="B438" s="37" t="s">
        <v>1763</v>
      </c>
      <c r="C438" s="37" t="s">
        <v>1764</v>
      </c>
      <c r="D438" s="29"/>
      <c r="E438" s="87" t="s">
        <v>1767</v>
      </c>
      <c r="F438" s="63" t="b">
        <v>1</v>
      </c>
      <c r="G438" s="27" t="b">
        <v>0</v>
      </c>
      <c r="H438" s="63" t="b">
        <v>1</v>
      </c>
      <c r="I438" s="88">
        <v>2.0</v>
      </c>
      <c r="J438" s="58" t="s">
        <v>1765</v>
      </c>
      <c r="K438" s="87" t="s">
        <v>1766</v>
      </c>
    </row>
    <row r="439">
      <c r="A439" s="37" t="s">
        <v>4024</v>
      </c>
      <c r="B439" s="29"/>
      <c r="C439" s="29"/>
      <c r="D439" s="33" t="s">
        <v>4025</v>
      </c>
      <c r="E439" s="87" t="s">
        <v>405</v>
      </c>
      <c r="F439" s="63" t="b">
        <v>1</v>
      </c>
      <c r="G439" s="63" t="b">
        <v>1</v>
      </c>
      <c r="H439" s="27" t="b">
        <v>0</v>
      </c>
      <c r="I439" s="88">
        <v>650.0</v>
      </c>
      <c r="J439" s="58" t="s">
        <v>4026</v>
      </c>
      <c r="K439" s="87" t="s">
        <v>4027</v>
      </c>
    </row>
    <row r="440">
      <c r="A440" s="37" t="s">
        <v>6218</v>
      </c>
      <c r="B440" s="37" t="s">
        <v>6219</v>
      </c>
      <c r="C440" s="37" t="s">
        <v>6220</v>
      </c>
      <c r="D440" s="29"/>
      <c r="E440" s="87" t="s">
        <v>6223</v>
      </c>
      <c r="F440" s="63" t="b">
        <v>1</v>
      </c>
      <c r="G440" s="63" t="b">
        <v>1</v>
      </c>
      <c r="H440" s="63" t="b">
        <v>1</v>
      </c>
      <c r="I440" s="88">
        <v>4.0</v>
      </c>
      <c r="J440" s="58" t="s">
        <v>6221</v>
      </c>
      <c r="K440" s="87" t="s">
        <v>6222</v>
      </c>
    </row>
    <row r="441">
      <c r="A441" s="37" t="s">
        <v>6924</v>
      </c>
      <c r="B441" s="37" t="s">
        <v>6925</v>
      </c>
      <c r="C441" s="37" t="s">
        <v>6926</v>
      </c>
      <c r="D441" s="29"/>
      <c r="E441" s="87" t="s">
        <v>6929</v>
      </c>
      <c r="F441" s="63" t="b">
        <v>1</v>
      </c>
      <c r="G441" s="27" t="b">
        <v>0</v>
      </c>
      <c r="H441" s="27" t="b">
        <v>0</v>
      </c>
      <c r="I441" s="88">
        <v>5.0</v>
      </c>
      <c r="J441" s="58" t="s">
        <v>6927</v>
      </c>
      <c r="K441" s="87" t="s">
        <v>6928</v>
      </c>
    </row>
    <row r="442">
      <c r="A442" s="37" t="s">
        <v>3695</v>
      </c>
      <c r="B442" s="37" t="s">
        <v>3696</v>
      </c>
      <c r="C442" s="29"/>
      <c r="D442" s="29"/>
      <c r="E442" s="87" t="s">
        <v>3699</v>
      </c>
      <c r="F442" s="63" t="b">
        <v>1</v>
      </c>
      <c r="G442" s="63" t="b">
        <v>1</v>
      </c>
      <c r="H442" s="63" t="b">
        <v>1</v>
      </c>
      <c r="I442" s="88">
        <v>7.0</v>
      </c>
      <c r="J442" s="58" t="s">
        <v>3697</v>
      </c>
      <c r="K442" s="87" t="s">
        <v>3698</v>
      </c>
    </row>
    <row r="443">
      <c r="A443" s="37" t="s">
        <v>2805</v>
      </c>
      <c r="B443" s="29"/>
      <c r="C443" s="29"/>
      <c r="D443" s="33" t="s">
        <v>2806</v>
      </c>
      <c r="E443" s="87" t="s">
        <v>2808</v>
      </c>
      <c r="F443" s="63" t="b">
        <v>1</v>
      </c>
      <c r="G443" s="27" t="b">
        <v>0</v>
      </c>
      <c r="H443" s="27" t="b">
        <v>0</v>
      </c>
      <c r="I443" s="88">
        <v>3.0</v>
      </c>
      <c r="J443" s="29"/>
      <c r="K443" s="87" t="s">
        <v>2807</v>
      </c>
    </row>
    <row r="444">
      <c r="A444" s="37" t="s">
        <v>3045</v>
      </c>
      <c r="B444" s="29"/>
      <c r="C444" s="37" t="s">
        <v>3046</v>
      </c>
      <c r="D444" s="29"/>
      <c r="E444" s="87" t="s">
        <v>3049</v>
      </c>
      <c r="F444" s="63" t="b">
        <v>1</v>
      </c>
      <c r="G444" s="27" t="b">
        <v>0</v>
      </c>
      <c r="H444" s="27" t="b">
        <v>0</v>
      </c>
      <c r="I444" s="88">
        <v>1.0</v>
      </c>
      <c r="J444" s="58" t="s">
        <v>3047</v>
      </c>
      <c r="K444" s="87" t="s">
        <v>3048</v>
      </c>
    </row>
    <row r="445">
      <c r="A445" s="37" t="s">
        <v>9228</v>
      </c>
      <c r="B445" s="29"/>
      <c r="C445" s="29"/>
      <c r="D445" s="29"/>
      <c r="E445" s="87" t="s">
        <v>9231</v>
      </c>
      <c r="F445" s="63" t="b">
        <v>1</v>
      </c>
      <c r="G445" s="27" t="b">
        <v>0</v>
      </c>
      <c r="H445" s="63" t="b">
        <v>1</v>
      </c>
      <c r="I445" s="88">
        <v>140.0</v>
      </c>
      <c r="J445" s="58" t="s">
        <v>9229</v>
      </c>
      <c r="K445" s="87" t="s">
        <v>9230</v>
      </c>
    </row>
    <row r="446">
      <c r="A446" s="37" t="s">
        <v>2758</v>
      </c>
      <c r="B446" s="29"/>
      <c r="C446" s="37" t="s">
        <v>2759</v>
      </c>
      <c r="D446" s="29"/>
      <c r="E446" s="87" t="s">
        <v>270</v>
      </c>
      <c r="F446" s="63" t="b">
        <v>1</v>
      </c>
      <c r="G446" s="27" t="b">
        <v>0</v>
      </c>
      <c r="H446" s="63" t="b">
        <v>1</v>
      </c>
      <c r="I446" s="88">
        <v>13.0</v>
      </c>
      <c r="J446" s="58" t="s">
        <v>2760</v>
      </c>
      <c r="K446" s="87" t="s">
        <v>2761</v>
      </c>
    </row>
    <row r="447">
      <c r="A447" s="37" t="s">
        <v>5284</v>
      </c>
      <c r="B447" s="29"/>
      <c r="C447" s="37" t="s">
        <v>5285</v>
      </c>
      <c r="D447" s="29"/>
      <c r="E447" s="87" t="s">
        <v>5287</v>
      </c>
      <c r="F447" s="63" t="b">
        <v>1</v>
      </c>
      <c r="G447" s="63" t="b">
        <v>1</v>
      </c>
      <c r="H447" s="63" t="b">
        <v>1</v>
      </c>
      <c r="I447" s="88">
        <v>20.0</v>
      </c>
      <c r="J447" s="29"/>
      <c r="K447" s="87" t="s">
        <v>5286</v>
      </c>
    </row>
    <row r="448">
      <c r="A448" s="92" t="s">
        <v>11364</v>
      </c>
      <c r="B448" s="37" t="s">
        <v>11365</v>
      </c>
      <c r="C448" s="29"/>
      <c r="D448" s="29"/>
      <c r="E448" s="87" t="s">
        <v>11367</v>
      </c>
      <c r="F448" s="63" t="b">
        <v>1</v>
      </c>
      <c r="G448" s="63" t="b">
        <v>1</v>
      </c>
      <c r="H448" s="63" t="b">
        <v>1</v>
      </c>
      <c r="I448" s="88">
        <v>2.0</v>
      </c>
      <c r="J448" s="29"/>
      <c r="K448" s="87" t="s">
        <v>11366</v>
      </c>
    </row>
    <row r="449">
      <c r="A449" s="37" t="s">
        <v>1905</v>
      </c>
      <c r="B449" s="37" t="s">
        <v>1906</v>
      </c>
      <c r="C449" s="37" t="s">
        <v>1907</v>
      </c>
      <c r="D449" s="33" t="s">
        <v>1908</v>
      </c>
      <c r="E449" s="87" t="s">
        <v>1911</v>
      </c>
      <c r="F449" s="63" t="b">
        <v>1</v>
      </c>
      <c r="G449" s="63" t="b">
        <v>1</v>
      </c>
      <c r="H449" s="63" t="b">
        <v>1</v>
      </c>
      <c r="I449" s="88">
        <v>4.0</v>
      </c>
      <c r="J449" s="58" t="s">
        <v>1909</v>
      </c>
      <c r="K449" s="87" t="s">
        <v>1910</v>
      </c>
    </row>
    <row r="450">
      <c r="A450" s="37" t="s">
        <v>6478</v>
      </c>
      <c r="B450" s="37" t="s">
        <v>6479</v>
      </c>
      <c r="C450" s="29"/>
      <c r="D450" s="29"/>
      <c r="E450" s="87" t="s">
        <v>2159</v>
      </c>
      <c r="F450" s="63" t="b">
        <v>1</v>
      </c>
      <c r="G450" s="27" t="b">
        <v>0</v>
      </c>
      <c r="H450" s="63" t="b">
        <v>1</v>
      </c>
      <c r="I450" s="88">
        <v>6.0</v>
      </c>
      <c r="J450" s="58" t="s">
        <v>6480</v>
      </c>
      <c r="K450" s="87" t="s">
        <v>6481</v>
      </c>
    </row>
    <row r="451">
      <c r="A451" s="37" t="s">
        <v>867</v>
      </c>
      <c r="B451" s="29"/>
      <c r="C451" s="37" t="s">
        <v>868</v>
      </c>
      <c r="D451" s="29"/>
      <c r="E451" s="87" t="s">
        <v>871</v>
      </c>
      <c r="F451" s="63" t="b">
        <v>1</v>
      </c>
      <c r="G451" s="63" t="b">
        <v>1</v>
      </c>
      <c r="H451" s="27" t="b">
        <v>0</v>
      </c>
      <c r="I451" s="88">
        <v>15.0</v>
      </c>
      <c r="J451" s="58" t="s">
        <v>869</v>
      </c>
      <c r="K451" s="87" t="s">
        <v>870</v>
      </c>
    </row>
    <row r="452">
      <c r="A452" s="37" t="s">
        <v>5496</v>
      </c>
      <c r="B452" s="37" t="s">
        <v>5497</v>
      </c>
      <c r="C452" s="29"/>
      <c r="D452" s="29"/>
      <c r="E452" s="87" t="s">
        <v>216</v>
      </c>
      <c r="F452" s="63" t="b">
        <v>1</v>
      </c>
      <c r="G452" s="27" t="b">
        <v>0</v>
      </c>
      <c r="H452" s="27" t="b">
        <v>0</v>
      </c>
      <c r="I452" s="88">
        <v>5.0</v>
      </c>
      <c r="J452" s="29" t="s">
        <v>5498</v>
      </c>
      <c r="K452" s="87" t="s">
        <v>5499</v>
      </c>
    </row>
    <row r="453">
      <c r="A453" s="37" t="s">
        <v>6531</v>
      </c>
      <c r="B453" s="37" t="s">
        <v>6532</v>
      </c>
      <c r="C453" s="37" t="s">
        <v>6533</v>
      </c>
      <c r="D453" s="29"/>
      <c r="E453" s="87" t="s">
        <v>2757</v>
      </c>
      <c r="F453" s="63" t="b">
        <v>1</v>
      </c>
      <c r="G453" s="27" t="b">
        <v>0</v>
      </c>
      <c r="H453" s="27" t="b">
        <v>0</v>
      </c>
      <c r="I453" s="88">
        <v>25.0</v>
      </c>
      <c r="J453" s="58" t="s">
        <v>6534</v>
      </c>
      <c r="K453" s="87" t="s">
        <v>6535</v>
      </c>
    </row>
    <row r="454">
      <c r="A454" s="37" t="s">
        <v>5069</v>
      </c>
      <c r="B454" s="29"/>
      <c r="C454" s="29"/>
      <c r="D454" s="29"/>
      <c r="E454" s="87" t="s">
        <v>5071</v>
      </c>
      <c r="F454" s="63" t="b">
        <v>1</v>
      </c>
      <c r="G454" s="63" t="b">
        <v>1</v>
      </c>
      <c r="H454" s="27" t="b">
        <v>0</v>
      </c>
      <c r="I454" s="88">
        <v>2.0</v>
      </c>
      <c r="J454" s="29"/>
      <c r="K454" s="87" t="s">
        <v>5070</v>
      </c>
    </row>
    <row r="455">
      <c r="A455" s="37" t="s">
        <v>6395</v>
      </c>
      <c r="B455" s="29"/>
      <c r="C455" s="37" t="s">
        <v>6396</v>
      </c>
      <c r="D455" s="29"/>
      <c r="E455" s="87" t="s">
        <v>6399</v>
      </c>
      <c r="F455" s="63" t="b">
        <v>1</v>
      </c>
      <c r="G455" s="27" t="b">
        <v>0</v>
      </c>
      <c r="H455" s="27" t="b">
        <v>0</v>
      </c>
      <c r="I455" s="88">
        <v>2.0</v>
      </c>
      <c r="J455" s="58" t="s">
        <v>6397</v>
      </c>
      <c r="K455" s="87" t="s">
        <v>6398</v>
      </c>
    </row>
    <row r="456">
      <c r="A456" s="37" t="s">
        <v>5006</v>
      </c>
      <c r="B456" s="29"/>
      <c r="C456" s="37" t="s">
        <v>5007</v>
      </c>
      <c r="D456" s="29"/>
      <c r="E456" s="87" t="s">
        <v>5009</v>
      </c>
      <c r="F456" s="63" t="b">
        <v>1</v>
      </c>
      <c r="G456" s="27" t="b">
        <v>0</v>
      </c>
      <c r="H456" s="27" t="b">
        <v>0</v>
      </c>
      <c r="I456" s="88">
        <v>8.0</v>
      </c>
      <c r="J456" s="29"/>
      <c r="K456" s="87" t="s">
        <v>5008</v>
      </c>
    </row>
    <row r="457">
      <c r="A457" s="37" t="s">
        <v>245</v>
      </c>
      <c r="B457" s="29"/>
      <c r="C457" s="29"/>
      <c r="D457" s="29"/>
      <c r="E457" s="87" t="s">
        <v>248</v>
      </c>
      <c r="F457" s="63" t="b">
        <v>1</v>
      </c>
      <c r="G457" s="27" t="b">
        <v>0</v>
      </c>
      <c r="H457" s="63" t="b">
        <v>1</v>
      </c>
      <c r="I457" s="88">
        <v>1.0</v>
      </c>
      <c r="J457" s="29" t="s">
        <v>246</v>
      </c>
      <c r="K457" s="87" t="s">
        <v>247</v>
      </c>
    </row>
    <row r="458">
      <c r="A458" s="37" t="s">
        <v>11278</v>
      </c>
      <c r="B458" s="29"/>
      <c r="C458" s="37" t="s">
        <v>11279</v>
      </c>
      <c r="D458" s="29"/>
      <c r="E458" s="87" t="s">
        <v>4337</v>
      </c>
      <c r="F458" s="63" t="b">
        <v>1</v>
      </c>
      <c r="G458" s="63" t="b">
        <v>1</v>
      </c>
      <c r="H458" s="63" t="b">
        <v>1</v>
      </c>
      <c r="I458" s="88" t="s">
        <v>1423</v>
      </c>
      <c r="J458" s="29"/>
      <c r="K458" s="87" t="s">
        <v>11280</v>
      </c>
    </row>
    <row r="459">
      <c r="A459" s="37" t="s">
        <v>9240</v>
      </c>
      <c r="B459" s="37" t="s">
        <v>9241</v>
      </c>
      <c r="C459" s="29"/>
      <c r="D459" s="29"/>
      <c r="E459" s="87" t="s">
        <v>216</v>
      </c>
      <c r="F459" s="63" t="b">
        <v>1</v>
      </c>
      <c r="G459" s="27" t="b">
        <v>0</v>
      </c>
      <c r="H459" s="63" t="b">
        <v>1</v>
      </c>
      <c r="I459" s="88">
        <v>5.0</v>
      </c>
      <c r="J459" s="58" t="s">
        <v>9242</v>
      </c>
      <c r="K459" s="87" t="s">
        <v>9243</v>
      </c>
    </row>
    <row r="460">
      <c r="A460" s="37" t="s">
        <v>8410</v>
      </c>
      <c r="B460" s="37" t="s">
        <v>8411</v>
      </c>
      <c r="C460" s="37" t="s">
        <v>8412</v>
      </c>
      <c r="D460" s="33" t="s">
        <v>8413</v>
      </c>
      <c r="E460" s="87" t="s">
        <v>380</v>
      </c>
      <c r="F460" s="63" t="b">
        <v>1</v>
      </c>
      <c r="G460" s="63" t="b">
        <v>1</v>
      </c>
      <c r="H460" s="63" t="b">
        <v>1</v>
      </c>
      <c r="I460" s="88">
        <v>4.0</v>
      </c>
      <c r="J460" s="29"/>
      <c r="K460" s="87" t="s">
        <v>8414</v>
      </c>
    </row>
    <row r="461">
      <c r="A461" s="37" t="s">
        <v>6797</v>
      </c>
      <c r="B461" s="37" t="s">
        <v>6798</v>
      </c>
      <c r="C461" s="37" t="s">
        <v>6799</v>
      </c>
      <c r="D461" s="29"/>
      <c r="E461" s="87" t="s">
        <v>6802</v>
      </c>
      <c r="F461" s="63" t="b">
        <v>1</v>
      </c>
      <c r="G461" s="63" t="b">
        <v>1</v>
      </c>
      <c r="H461" s="63" t="b">
        <v>1</v>
      </c>
      <c r="I461" s="88">
        <v>35.0</v>
      </c>
      <c r="J461" s="58" t="s">
        <v>6800</v>
      </c>
      <c r="K461" s="87" t="s">
        <v>6801</v>
      </c>
    </row>
    <row r="462">
      <c r="A462" s="37" t="s">
        <v>6344</v>
      </c>
      <c r="B462" s="29"/>
      <c r="C462" s="37" t="s">
        <v>6345</v>
      </c>
      <c r="D462" s="29"/>
      <c r="E462" s="87" t="s">
        <v>290</v>
      </c>
      <c r="F462" s="63" t="b">
        <v>1</v>
      </c>
      <c r="G462" s="63" t="b">
        <v>1</v>
      </c>
      <c r="H462" s="63" t="b">
        <v>1</v>
      </c>
      <c r="I462" s="88">
        <v>12.0</v>
      </c>
      <c r="J462" s="29"/>
      <c r="K462" s="87" t="s">
        <v>6346</v>
      </c>
    </row>
    <row r="463">
      <c r="A463" s="37" t="s">
        <v>111</v>
      </c>
      <c r="B463" s="37" t="s">
        <v>112</v>
      </c>
      <c r="C463" s="37" t="s">
        <v>113</v>
      </c>
      <c r="D463" s="33" t="s">
        <v>114</v>
      </c>
      <c r="E463" s="87" t="s">
        <v>116</v>
      </c>
      <c r="F463" s="63" t="b">
        <v>1</v>
      </c>
      <c r="G463" s="27" t="b">
        <v>0</v>
      </c>
      <c r="H463" s="27" t="b">
        <v>0</v>
      </c>
      <c r="I463" s="88">
        <v>1.0</v>
      </c>
      <c r="J463" s="29"/>
      <c r="K463" s="87" t="s">
        <v>115</v>
      </c>
    </row>
    <row r="464">
      <c r="A464" s="37" t="s">
        <v>7417</v>
      </c>
      <c r="B464" s="37" t="s">
        <v>7418</v>
      </c>
      <c r="C464" s="37" t="s">
        <v>7419</v>
      </c>
      <c r="D464" s="29"/>
      <c r="E464" s="87" t="s">
        <v>1095</v>
      </c>
      <c r="F464" s="63" t="b">
        <v>1</v>
      </c>
      <c r="G464" s="63" t="b">
        <v>1</v>
      </c>
      <c r="H464" s="63" t="b">
        <v>1</v>
      </c>
      <c r="I464" s="88">
        <v>9.0</v>
      </c>
      <c r="J464" s="58" t="s">
        <v>7420</v>
      </c>
      <c r="K464" s="87" t="s">
        <v>7421</v>
      </c>
    </row>
    <row r="465">
      <c r="A465" s="37" t="s">
        <v>8984</v>
      </c>
      <c r="B465" s="37" t="s">
        <v>8985</v>
      </c>
      <c r="C465" s="37" t="s">
        <v>8986</v>
      </c>
      <c r="D465" s="29"/>
      <c r="E465" s="87" t="s">
        <v>8988</v>
      </c>
      <c r="F465" s="63" t="b">
        <v>1</v>
      </c>
      <c r="G465" s="27" t="b">
        <v>0</v>
      </c>
      <c r="H465" s="63" t="b">
        <v>1</v>
      </c>
      <c r="I465" s="88">
        <v>2.0</v>
      </c>
      <c r="J465" s="29"/>
      <c r="K465" s="87" t="s">
        <v>8987</v>
      </c>
    </row>
    <row r="466">
      <c r="A466" s="37" t="s">
        <v>4593</v>
      </c>
      <c r="B466" s="37" t="s">
        <v>4594</v>
      </c>
      <c r="C466" s="37" t="s">
        <v>4595</v>
      </c>
      <c r="D466" s="29"/>
      <c r="E466" s="87" t="s">
        <v>559</v>
      </c>
      <c r="F466" s="63" t="b">
        <v>1</v>
      </c>
      <c r="G466" s="63" t="b">
        <v>1</v>
      </c>
      <c r="H466" s="63" t="b">
        <v>1</v>
      </c>
      <c r="I466" s="88">
        <v>15.0</v>
      </c>
      <c r="J466" s="58" t="s">
        <v>4596</v>
      </c>
      <c r="K466" s="87" t="s">
        <v>4597</v>
      </c>
    </row>
    <row r="467">
      <c r="A467" s="37" t="s">
        <v>1219</v>
      </c>
      <c r="B467" s="29"/>
      <c r="C467" s="37" t="s">
        <v>1220</v>
      </c>
      <c r="D467" s="29"/>
      <c r="E467" s="87" t="s">
        <v>1223</v>
      </c>
      <c r="F467" s="63" t="b">
        <v>1</v>
      </c>
      <c r="G467" s="27" t="b">
        <v>0</v>
      </c>
      <c r="H467" s="27" t="b">
        <v>0</v>
      </c>
      <c r="I467" s="88">
        <v>1.0</v>
      </c>
      <c r="J467" s="29" t="s">
        <v>1221</v>
      </c>
      <c r="K467" s="87" t="s">
        <v>1222</v>
      </c>
    </row>
    <row r="468">
      <c r="A468" s="37" t="s">
        <v>6552</v>
      </c>
      <c r="B468" s="29"/>
      <c r="C468" s="29"/>
      <c r="D468" s="29"/>
      <c r="E468" s="87" t="s">
        <v>6555</v>
      </c>
      <c r="F468" s="63" t="b">
        <v>1</v>
      </c>
      <c r="G468" s="27" t="b">
        <v>0</v>
      </c>
      <c r="H468" s="27" t="b">
        <v>0</v>
      </c>
      <c r="I468" s="88">
        <v>25.0</v>
      </c>
      <c r="J468" s="58" t="s">
        <v>6553</v>
      </c>
      <c r="K468" s="87" t="s">
        <v>6554</v>
      </c>
    </row>
    <row r="469">
      <c r="A469" s="37" t="s">
        <v>2184</v>
      </c>
      <c r="B469" s="37" t="s">
        <v>2185</v>
      </c>
      <c r="C469" s="37" t="s">
        <v>2186</v>
      </c>
      <c r="D469" s="33" t="s">
        <v>2187</v>
      </c>
      <c r="E469" s="87" t="s">
        <v>2190</v>
      </c>
      <c r="F469" s="63" t="b">
        <v>1</v>
      </c>
      <c r="G469" s="63" t="b">
        <v>1</v>
      </c>
      <c r="H469" s="63" t="b">
        <v>1</v>
      </c>
      <c r="I469" s="88">
        <v>2.0</v>
      </c>
      <c r="J469" s="58" t="s">
        <v>2188</v>
      </c>
      <c r="K469" s="87" t="s">
        <v>2189</v>
      </c>
    </row>
    <row r="470">
      <c r="A470" s="37" t="s">
        <v>8388</v>
      </c>
      <c r="B470" s="29"/>
      <c r="C470" s="29"/>
      <c r="D470" s="29"/>
      <c r="E470" s="87" t="s">
        <v>8390</v>
      </c>
      <c r="F470" s="63" t="b">
        <v>1</v>
      </c>
      <c r="G470" s="27" t="b">
        <v>0</v>
      </c>
      <c r="H470" s="27" t="b">
        <v>0</v>
      </c>
      <c r="I470" s="88">
        <v>10.0</v>
      </c>
      <c r="J470" s="29"/>
      <c r="K470" s="87" t="s">
        <v>8389</v>
      </c>
    </row>
    <row r="471">
      <c r="A471" s="37" t="s">
        <v>1588</v>
      </c>
      <c r="B471" s="37" t="s">
        <v>1589</v>
      </c>
      <c r="C471" s="37" t="s">
        <v>1590</v>
      </c>
      <c r="D471" s="33" t="s">
        <v>1591</v>
      </c>
      <c r="E471" s="87" t="s">
        <v>1594</v>
      </c>
      <c r="F471" s="63" t="b">
        <v>1</v>
      </c>
      <c r="G471" s="63" t="b">
        <v>1</v>
      </c>
      <c r="H471" s="63" t="b">
        <v>1</v>
      </c>
      <c r="I471" s="88">
        <v>20.0</v>
      </c>
      <c r="J471" s="58" t="s">
        <v>1592</v>
      </c>
      <c r="K471" s="87" t="s">
        <v>1593</v>
      </c>
    </row>
    <row r="472">
      <c r="A472" s="37" t="s">
        <v>1781</v>
      </c>
      <c r="B472" s="29"/>
      <c r="C472" s="37" t="s">
        <v>1782</v>
      </c>
      <c r="D472" s="29"/>
      <c r="E472" s="87" t="s">
        <v>1761</v>
      </c>
      <c r="F472" s="63" t="b">
        <v>1</v>
      </c>
      <c r="G472" s="63" t="b">
        <v>1</v>
      </c>
      <c r="H472" s="63" t="b">
        <v>1</v>
      </c>
      <c r="I472" s="90">
        <v>45931.0</v>
      </c>
      <c r="J472" s="58" t="s">
        <v>1783</v>
      </c>
      <c r="K472" s="87" t="s">
        <v>1784</v>
      </c>
    </row>
    <row r="473">
      <c r="A473" s="37" t="s">
        <v>4610</v>
      </c>
      <c r="B473" s="29"/>
      <c r="C473" s="37" t="s">
        <v>4611</v>
      </c>
      <c r="D473" s="29"/>
      <c r="E473" s="87" t="s">
        <v>4614</v>
      </c>
      <c r="F473" s="63" t="b">
        <v>1</v>
      </c>
      <c r="G473" s="27" t="b">
        <v>0</v>
      </c>
      <c r="H473" s="27" t="b">
        <v>0</v>
      </c>
      <c r="I473" s="88">
        <v>3.0</v>
      </c>
      <c r="J473" s="58" t="s">
        <v>4612</v>
      </c>
      <c r="K473" s="87" t="s">
        <v>4613</v>
      </c>
    </row>
    <row r="474">
      <c r="A474" s="37" t="s">
        <v>3562</v>
      </c>
      <c r="B474" s="37" t="s">
        <v>3563</v>
      </c>
      <c r="C474" s="37" t="s">
        <v>3564</v>
      </c>
      <c r="D474" s="29"/>
      <c r="E474" s="87" t="s">
        <v>3568</v>
      </c>
      <c r="F474" s="63" t="b">
        <v>1</v>
      </c>
      <c r="G474" s="63" t="b">
        <v>1</v>
      </c>
      <c r="H474" s="63" t="b">
        <v>1</v>
      </c>
      <c r="I474" s="88" t="s">
        <v>3565</v>
      </c>
      <c r="J474" s="29" t="s">
        <v>3566</v>
      </c>
      <c r="K474" s="87" t="s">
        <v>3567</v>
      </c>
    </row>
    <row r="475">
      <c r="A475" s="37" t="s">
        <v>5614</v>
      </c>
      <c r="B475" s="37" t="s">
        <v>5615</v>
      </c>
      <c r="C475" s="37" t="s">
        <v>5616</v>
      </c>
      <c r="D475" s="29"/>
      <c r="E475" s="87" t="s">
        <v>2104</v>
      </c>
      <c r="F475" s="63" t="b">
        <v>1</v>
      </c>
      <c r="G475" s="63" t="b">
        <v>1</v>
      </c>
      <c r="H475" s="27" t="b">
        <v>0</v>
      </c>
      <c r="I475" s="88">
        <v>3.0</v>
      </c>
      <c r="J475" s="58" t="s">
        <v>2304</v>
      </c>
      <c r="K475" s="87" t="s">
        <v>5617</v>
      </c>
    </row>
    <row r="476">
      <c r="A476" s="37" t="s">
        <v>7903</v>
      </c>
      <c r="B476" s="29"/>
      <c r="C476" s="37" t="s">
        <v>7904</v>
      </c>
      <c r="D476" s="29"/>
      <c r="E476" s="87" t="s">
        <v>216</v>
      </c>
      <c r="F476" s="63" t="b">
        <v>1</v>
      </c>
      <c r="G476" s="27" t="b">
        <v>0</v>
      </c>
      <c r="H476" s="27" t="b">
        <v>0</v>
      </c>
      <c r="I476" s="88">
        <v>10.0</v>
      </c>
      <c r="J476" s="58" t="s">
        <v>7905</v>
      </c>
      <c r="K476" s="87" t="s">
        <v>7906</v>
      </c>
    </row>
    <row r="477">
      <c r="A477" s="37" t="s">
        <v>7493</v>
      </c>
      <c r="B477" s="37" t="s">
        <v>7494</v>
      </c>
      <c r="C477" s="37" t="s">
        <v>7495</v>
      </c>
      <c r="D477" s="33" t="s">
        <v>7496</v>
      </c>
      <c r="E477" s="87" t="s">
        <v>7498</v>
      </c>
      <c r="F477" s="63" t="b">
        <v>1</v>
      </c>
      <c r="G477" s="63" t="b">
        <v>1</v>
      </c>
      <c r="H477" s="63" t="b">
        <v>1</v>
      </c>
      <c r="I477" s="88">
        <v>6.0</v>
      </c>
      <c r="J477" s="29"/>
      <c r="K477" s="87" t="s">
        <v>7497</v>
      </c>
    </row>
    <row r="478">
      <c r="A478" s="37" t="s">
        <v>5332</v>
      </c>
      <c r="B478" s="29"/>
      <c r="C478" s="37" t="s">
        <v>5333</v>
      </c>
      <c r="D478" s="29"/>
      <c r="E478" s="87" t="s">
        <v>2481</v>
      </c>
      <c r="F478" s="63" t="b">
        <v>1</v>
      </c>
      <c r="G478" s="63" t="b">
        <v>1</v>
      </c>
      <c r="H478" s="63" t="b">
        <v>1</v>
      </c>
      <c r="I478" s="88">
        <v>8.0</v>
      </c>
      <c r="J478" s="58" t="s">
        <v>5334</v>
      </c>
      <c r="K478" s="87" t="s">
        <v>5335</v>
      </c>
    </row>
    <row r="479">
      <c r="A479" s="37" t="s">
        <v>3892</v>
      </c>
      <c r="B479" s="37" t="s">
        <v>3893</v>
      </c>
      <c r="C479" s="29"/>
      <c r="D479" s="29"/>
      <c r="E479" s="87" t="s">
        <v>3895</v>
      </c>
      <c r="F479" s="63" t="b">
        <v>1</v>
      </c>
      <c r="G479" s="27" t="b">
        <v>0</v>
      </c>
      <c r="H479" s="63" t="b">
        <v>1</v>
      </c>
      <c r="I479" s="88">
        <v>8.0</v>
      </c>
      <c r="J479" s="29"/>
      <c r="K479" s="87" t="s">
        <v>3894</v>
      </c>
    </row>
    <row r="480">
      <c r="A480" s="37" t="s">
        <v>9448</v>
      </c>
      <c r="B480" s="37" t="s">
        <v>9449</v>
      </c>
      <c r="C480" s="37" t="s">
        <v>9450</v>
      </c>
      <c r="D480" s="29"/>
      <c r="E480" s="87" t="s">
        <v>975</v>
      </c>
      <c r="F480" s="63" t="b">
        <v>1</v>
      </c>
      <c r="G480" s="27" t="b">
        <v>0</v>
      </c>
      <c r="H480" s="27" t="b">
        <v>0</v>
      </c>
      <c r="I480" s="29"/>
      <c r="J480" s="58" t="s">
        <v>9452</v>
      </c>
      <c r="K480" s="87" t="s">
        <v>9453</v>
      </c>
    </row>
    <row r="481">
      <c r="A481" s="37" t="s">
        <v>556</v>
      </c>
      <c r="B481" s="29"/>
      <c r="C481" s="29"/>
      <c r="D481" s="29"/>
      <c r="E481" s="87" t="s">
        <v>559</v>
      </c>
      <c r="F481" s="63" t="b">
        <v>1</v>
      </c>
      <c r="G481" s="63" t="b">
        <v>1</v>
      </c>
      <c r="H481" s="27" t="b">
        <v>0</v>
      </c>
      <c r="I481" s="88">
        <v>12.0</v>
      </c>
      <c r="J481" s="58" t="s">
        <v>557</v>
      </c>
      <c r="K481" s="87" t="s">
        <v>558</v>
      </c>
    </row>
    <row r="482">
      <c r="A482" s="37" t="s">
        <v>1200</v>
      </c>
      <c r="B482" s="29"/>
      <c r="C482" s="37" t="s">
        <v>1201</v>
      </c>
      <c r="D482" s="29"/>
      <c r="E482" s="87" t="s">
        <v>1203</v>
      </c>
      <c r="F482" s="63" t="b">
        <v>1</v>
      </c>
      <c r="G482" s="63" t="b">
        <v>1</v>
      </c>
      <c r="H482" s="27" t="b">
        <v>0</v>
      </c>
      <c r="I482" s="88">
        <v>1000.0</v>
      </c>
      <c r="J482" s="29"/>
      <c r="K482" s="87" t="s">
        <v>1202</v>
      </c>
    </row>
    <row r="483">
      <c r="A483" s="37" t="s">
        <v>9051</v>
      </c>
      <c r="B483" s="29"/>
      <c r="C483" s="37" t="s">
        <v>9052</v>
      </c>
      <c r="D483" s="29"/>
      <c r="E483" s="87" t="s">
        <v>248</v>
      </c>
      <c r="F483" s="63" t="b">
        <v>1</v>
      </c>
      <c r="G483" s="63" t="b">
        <v>1</v>
      </c>
      <c r="H483" s="27" t="b">
        <v>0</v>
      </c>
      <c r="I483" s="88">
        <v>33.0</v>
      </c>
      <c r="J483" s="58" t="s">
        <v>9053</v>
      </c>
      <c r="K483" s="87" t="s">
        <v>9054</v>
      </c>
    </row>
    <row r="484">
      <c r="A484" s="37" t="s">
        <v>11206</v>
      </c>
      <c r="B484" s="37" t="s">
        <v>11207</v>
      </c>
      <c r="C484" s="37" t="s">
        <v>11208</v>
      </c>
      <c r="D484" s="29"/>
      <c r="E484" s="87" t="s">
        <v>11211</v>
      </c>
      <c r="F484" s="63" t="b">
        <v>1</v>
      </c>
      <c r="G484" s="63" t="b">
        <v>1</v>
      </c>
      <c r="H484" s="63" t="b">
        <v>1</v>
      </c>
      <c r="I484" s="88">
        <v>40.0</v>
      </c>
      <c r="J484" s="58" t="s">
        <v>11209</v>
      </c>
      <c r="K484" s="87" t="s">
        <v>11210</v>
      </c>
    </row>
    <row r="485">
      <c r="A485" s="37" t="s">
        <v>11346</v>
      </c>
      <c r="B485" s="37" t="s">
        <v>11347</v>
      </c>
      <c r="C485" s="29"/>
      <c r="D485" s="29"/>
      <c r="E485" s="87" t="s">
        <v>216</v>
      </c>
      <c r="F485" s="63" t="b">
        <v>1</v>
      </c>
      <c r="G485" s="63" t="b">
        <v>1</v>
      </c>
      <c r="H485" s="63" t="b">
        <v>1</v>
      </c>
      <c r="I485" s="88">
        <v>2.0</v>
      </c>
      <c r="J485" s="58" t="s">
        <v>11348</v>
      </c>
      <c r="K485" s="89" t="s">
        <v>11348</v>
      </c>
    </row>
    <row r="486">
      <c r="A486" s="37" t="s">
        <v>8460</v>
      </c>
      <c r="B486" s="37" t="s">
        <v>8461</v>
      </c>
      <c r="C486" s="29"/>
      <c r="D486" s="29"/>
      <c r="E486" s="87" t="s">
        <v>4720</v>
      </c>
      <c r="F486" s="63" t="b">
        <v>1</v>
      </c>
      <c r="G486" s="27" t="b">
        <v>0</v>
      </c>
      <c r="H486" s="27" t="b">
        <v>0</v>
      </c>
      <c r="I486" s="88">
        <v>400.0</v>
      </c>
      <c r="J486" s="58" t="s">
        <v>8462</v>
      </c>
      <c r="K486" s="87" t="s">
        <v>8463</v>
      </c>
    </row>
    <row r="487">
      <c r="A487" s="37" t="s">
        <v>10765</v>
      </c>
      <c r="B487" s="37" t="s">
        <v>10766</v>
      </c>
      <c r="C487" s="29"/>
      <c r="D487" s="29"/>
      <c r="E487" s="87" t="s">
        <v>741</v>
      </c>
      <c r="F487" s="63" t="b">
        <v>1</v>
      </c>
      <c r="G487" s="63" t="b">
        <v>1</v>
      </c>
      <c r="H487" s="27" t="b">
        <v>0</v>
      </c>
      <c r="I487" s="88">
        <v>80.0</v>
      </c>
      <c r="J487" s="58" t="s">
        <v>10767</v>
      </c>
      <c r="K487" s="87" t="s">
        <v>10768</v>
      </c>
    </row>
    <row r="488">
      <c r="A488" s="37" t="s">
        <v>5868</v>
      </c>
      <c r="B488" s="29"/>
      <c r="C488" s="37" t="s">
        <v>5869</v>
      </c>
      <c r="D488" s="29"/>
      <c r="E488" s="87" t="s">
        <v>5872</v>
      </c>
      <c r="F488" s="63" t="b">
        <v>1</v>
      </c>
      <c r="G488" s="27" t="b">
        <v>0</v>
      </c>
      <c r="H488" s="27" t="b">
        <v>0</v>
      </c>
      <c r="I488" s="88">
        <v>12.0</v>
      </c>
      <c r="J488" s="58" t="s">
        <v>5870</v>
      </c>
      <c r="K488" s="87" t="s">
        <v>5871</v>
      </c>
    </row>
    <row r="489">
      <c r="A489" s="37" t="s">
        <v>4489</v>
      </c>
      <c r="B489" s="29"/>
      <c r="C489" s="29"/>
      <c r="D489" s="33" t="s">
        <v>4490</v>
      </c>
      <c r="E489" s="87" t="s">
        <v>4493</v>
      </c>
      <c r="F489" s="63" t="b">
        <v>1</v>
      </c>
      <c r="G489" s="27" t="b">
        <v>0</v>
      </c>
      <c r="H489" s="63" t="b">
        <v>1</v>
      </c>
      <c r="I489" s="88">
        <v>6.0</v>
      </c>
      <c r="J489" s="29" t="s">
        <v>4491</v>
      </c>
      <c r="K489" s="87" t="s">
        <v>4492</v>
      </c>
    </row>
    <row r="490">
      <c r="A490" s="37" t="s">
        <v>592</v>
      </c>
      <c r="B490" s="29"/>
      <c r="C490" s="37" t="s">
        <v>593</v>
      </c>
      <c r="D490" s="29"/>
      <c r="E490" s="87" t="s">
        <v>216</v>
      </c>
      <c r="F490" s="63" t="b">
        <v>1</v>
      </c>
      <c r="G490" s="63" t="b">
        <v>1</v>
      </c>
      <c r="H490" s="63" t="b">
        <v>1</v>
      </c>
      <c r="I490" s="88">
        <v>50.0</v>
      </c>
      <c r="J490" s="58" t="s">
        <v>594</v>
      </c>
      <c r="K490" s="87" t="s">
        <v>595</v>
      </c>
    </row>
    <row r="491">
      <c r="A491" s="37" t="s">
        <v>7573</v>
      </c>
      <c r="B491" s="29"/>
      <c r="C491" s="37" t="s">
        <v>7574</v>
      </c>
      <c r="D491" s="29"/>
      <c r="E491" s="87" t="s">
        <v>270</v>
      </c>
      <c r="F491" s="63" t="b">
        <v>1</v>
      </c>
      <c r="G491" s="63" t="b">
        <v>1</v>
      </c>
      <c r="H491" s="27" t="b">
        <v>0</v>
      </c>
      <c r="I491" s="88" t="s">
        <v>4695</v>
      </c>
      <c r="J491" s="58" t="s">
        <v>7575</v>
      </c>
      <c r="K491" s="87" t="s">
        <v>7576</v>
      </c>
    </row>
    <row r="492">
      <c r="A492" s="37" t="s">
        <v>5380</v>
      </c>
      <c r="B492" s="29"/>
      <c r="C492" s="37" t="s">
        <v>5381</v>
      </c>
      <c r="D492" s="29"/>
      <c r="E492" s="87" t="s">
        <v>559</v>
      </c>
      <c r="F492" s="63" t="b">
        <v>1</v>
      </c>
      <c r="G492" s="27" t="b">
        <v>0</v>
      </c>
      <c r="H492" s="27" t="b">
        <v>0</v>
      </c>
      <c r="I492" s="88">
        <v>30.0</v>
      </c>
      <c r="J492" s="29"/>
      <c r="K492" s="87" t="s">
        <v>559</v>
      </c>
    </row>
    <row r="493">
      <c r="A493" s="37" t="s">
        <v>9614</v>
      </c>
      <c r="B493" s="37" t="s">
        <v>9615</v>
      </c>
      <c r="C493" s="37" t="s">
        <v>9616</v>
      </c>
      <c r="D493" s="33" t="s">
        <v>9617</v>
      </c>
      <c r="E493" s="87" t="s">
        <v>5005</v>
      </c>
      <c r="F493" s="63" t="b">
        <v>1</v>
      </c>
      <c r="G493" s="63" t="b">
        <v>1</v>
      </c>
      <c r="H493" s="27" t="b">
        <v>0</v>
      </c>
      <c r="I493" s="88" t="s">
        <v>53</v>
      </c>
      <c r="J493" s="58" t="s">
        <v>9618</v>
      </c>
      <c r="K493" s="87" t="s">
        <v>9619</v>
      </c>
    </row>
    <row r="494">
      <c r="A494" s="37" t="s">
        <v>10424</v>
      </c>
      <c r="B494" s="37" t="s">
        <v>10425</v>
      </c>
      <c r="C494" s="37" t="s">
        <v>10426</v>
      </c>
      <c r="D494" s="33" t="s">
        <v>10427</v>
      </c>
      <c r="E494" s="87" t="s">
        <v>10428</v>
      </c>
      <c r="F494" s="63" t="b">
        <v>1</v>
      </c>
      <c r="G494" s="27" t="b">
        <v>0</v>
      </c>
      <c r="H494" s="27" t="b">
        <v>0</v>
      </c>
      <c r="I494" s="29"/>
      <c r="J494" s="29"/>
      <c r="K494" s="87" t="s">
        <v>10428</v>
      </c>
    </row>
    <row r="495">
      <c r="A495" s="37" t="s">
        <v>8741</v>
      </c>
      <c r="B495" s="29"/>
      <c r="C495" s="37" t="s">
        <v>8742</v>
      </c>
      <c r="D495" s="29"/>
      <c r="E495" s="87" t="s">
        <v>8745</v>
      </c>
      <c r="F495" s="63" t="b">
        <v>1</v>
      </c>
      <c r="G495" s="27" t="b">
        <v>0</v>
      </c>
      <c r="H495" s="27" t="b">
        <v>0</v>
      </c>
      <c r="I495" s="88" t="s">
        <v>682</v>
      </c>
      <c r="J495" s="58" t="s">
        <v>8743</v>
      </c>
      <c r="K495" s="87" t="s">
        <v>8744</v>
      </c>
    </row>
    <row r="496">
      <c r="A496" s="37" t="s">
        <v>8802</v>
      </c>
      <c r="B496" s="37" t="s">
        <v>8803</v>
      </c>
      <c r="C496" s="37" t="s">
        <v>8804</v>
      </c>
      <c r="D496" s="29"/>
      <c r="E496" s="87" t="s">
        <v>8807</v>
      </c>
      <c r="F496" s="63" t="b">
        <v>1</v>
      </c>
      <c r="G496" s="63" t="b">
        <v>1</v>
      </c>
      <c r="H496" s="63" t="b">
        <v>1</v>
      </c>
      <c r="I496" s="88">
        <v>3.0</v>
      </c>
      <c r="J496" s="58" t="s">
        <v>8805</v>
      </c>
      <c r="K496" s="87" t="s">
        <v>8806</v>
      </c>
    </row>
    <row r="497">
      <c r="A497" s="37" t="s">
        <v>4000</v>
      </c>
      <c r="B497" s="37" t="s">
        <v>4001</v>
      </c>
      <c r="C497" s="37" t="s">
        <v>4002</v>
      </c>
      <c r="D497" s="29"/>
      <c r="E497" s="87" t="s">
        <v>79</v>
      </c>
      <c r="F497" s="63" t="b">
        <v>1</v>
      </c>
      <c r="G497" s="27" t="b">
        <v>0</v>
      </c>
      <c r="H497" s="27" t="b">
        <v>0</v>
      </c>
      <c r="I497" s="88">
        <v>10.0</v>
      </c>
      <c r="J497" s="58" t="s">
        <v>4003</v>
      </c>
      <c r="K497" s="87" t="s">
        <v>4004</v>
      </c>
    </row>
    <row r="498">
      <c r="A498" s="37" t="s">
        <v>2987</v>
      </c>
      <c r="B498" s="37" t="s">
        <v>2988</v>
      </c>
      <c r="C498" s="37" t="s">
        <v>2989</v>
      </c>
      <c r="D498" s="29"/>
      <c r="E498" s="87" t="s">
        <v>2991</v>
      </c>
      <c r="F498" s="63" t="b">
        <v>1</v>
      </c>
      <c r="G498" s="63" t="b">
        <v>1</v>
      </c>
      <c r="H498" s="63" t="b">
        <v>1</v>
      </c>
      <c r="I498" s="88">
        <v>3.0</v>
      </c>
      <c r="J498" s="29"/>
      <c r="K498" s="87" t="s">
        <v>2990</v>
      </c>
    </row>
    <row r="499">
      <c r="A499" s="37" t="s">
        <v>10245</v>
      </c>
      <c r="B499" s="37" t="s">
        <v>10246</v>
      </c>
      <c r="C499" s="37" t="s">
        <v>10247</v>
      </c>
      <c r="D499" s="29"/>
      <c r="E499" s="87" t="s">
        <v>10248</v>
      </c>
      <c r="F499" s="63" t="b">
        <v>1</v>
      </c>
      <c r="G499" s="63" t="b">
        <v>1</v>
      </c>
      <c r="H499" s="63" t="b">
        <v>1</v>
      </c>
      <c r="I499" s="88">
        <v>5.0</v>
      </c>
      <c r="J499" s="29"/>
      <c r="K499" s="87" t="s">
        <v>2852</v>
      </c>
    </row>
    <row r="500">
      <c r="A500" s="37" t="s">
        <v>10429</v>
      </c>
      <c r="B500" s="37" t="s">
        <v>10430</v>
      </c>
      <c r="C500" s="29"/>
      <c r="D500" s="29"/>
      <c r="E500" s="87" t="s">
        <v>159</v>
      </c>
      <c r="F500" s="63" t="b">
        <v>1</v>
      </c>
      <c r="G500" s="27" t="b">
        <v>0</v>
      </c>
      <c r="H500" s="27" t="b">
        <v>0</v>
      </c>
      <c r="I500" s="88">
        <v>4.0</v>
      </c>
      <c r="J500" s="58" t="s">
        <v>10431</v>
      </c>
      <c r="K500" s="87" t="s">
        <v>10432</v>
      </c>
    </row>
    <row r="501">
      <c r="A501" s="37" t="s">
        <v>6624</v>
      </c>
      <c r="B501" s="37" t="s">
        <v>6625</v>
      </c>
      <c r="C501" s="37" t="s">
        <v>6626</v>
      </c>
      <c r="D501" s="29"/>
      <c r="E501" s="87" t="s">
        <v>6628</v>
      </c>
      <c r="F501" s="63" t="b">
        <v>1</v>
      </c>
      <c r="G501" s="27" t="b">
        <v>0</v>
      </c>
      <c r="H501" s="27" t="b">
        <v>0</v>
      </c>
      <c r="I501" s="88">
        <v>1.0</v>
      </c>
      <c r="J501" s="29"/>
      <c r="K501" s="87" t="s">
        <v>6627</v>
      </c>
    </row>
    <row r="502">
      <c r="A502" s="37" t="s">
        <v>10208</v>
      </c>
      <c r="B502" s="37" t="s">
        <v>10209</v>
      </c>
      <c r="C502" s="29"/>
      <c r="D502" s="29"/>
      <c r="E502" s="87" t="s">
        <v>10212</v>
      </c>
      <c r="F502" s="63" t="b">
        <v>1</v>
      </c>
      <c r="G502" s="63" t="b">
        <v>1</v>
      </c>
      <c r="H502" s="27" t="b">
        <v>0</v>
      </c>
      <c r="I502" s="88" t="s">
        <v>10210</v>
      </c>
      <c r="J502" s="29"/>
      <c r="K502" s="87" t="s">
        <v>10211</v>
      </c>
    </row>
    <row r="503">
      <c r="A503" s="37" t="s">
        <v>8629</v>
      </c>
      <c r="B503" s="37" t="s">
        <v>8630</v>
      </c>
      <c r="C503" s="37" t="s">
        <v>8631</v>
      </c>
      <c r="D503" s="33" t="s">
        <v>8632</v>
      </c>
      <c r="E503" s="87" t="s">
        <v>8634</v>
      </c>
      <c r="F503" s="63" t="b">
        <v>1</v>
      </c>
      <c r="G503" s="63" t="b">
        <v>1</v>
      </c>
      <c r="H503" s="63" t="b">
        <v>1</v>
      </c>
      <c r="I503" s="88">
        <v>5.0</v>
      </c>
      <c r="J503" s="29"/>
      <c r="K503" s="87" t="s">
        <v>8633</v>
      </c>
    </row>
    <row r="504">
      <c r="A504" s="37" t="s">
        <v>11026</v>
      </c>
      <c r="B504" s="37" t="s">
        <v>11027</v>
      </c>
      <c r="C504" s="29"/>
      <c r="D504" s="29"/>
      <c r="E504" s="87" t="s">
        <v>11030</v>
      </c>
      <c r="F504" s="63" t="b">
        <v>1</v>
      </c>
      <c r="G504" s="27" t="b">
        <v>0</v>
      </c>
      <c r="H504" s="27" t="b">
        <v>0</v>
      </c>
      <c r="I504" s="88">
        <v>6.0</v>
      </c>
      <c r="J504" s="58" t="s">
        <v>11028</v>
      </c>
      <c r="K504" s="87" t="s">
        <v>11029</v>
      </c>
    </row>
    <row r="505">
      <c r="A505" s="37" t="s">
        <v>9517</v>
      </c>
      <c r="B505" s="37" t="s">
        <v>9518</v>
      </c>
      <c r="C505" s="37" t="s">
        <v>9519</v>
      </c>
      <c r="D505" s="29"/>
      <c r="E505" s="87" t="s">
        <v>9522</v>
      </c>
      <c r="F505" s="63" t="b">
        <v>1</v>
      </c>
      <c r="G505" s="63" t="b">
        <v>1</v>
      </c>
      <c r="H505" s="63" t="b">
        <v>1</v>
      </c>
      <c r="I505" s="88">
        <v>10.0</v>
      </c>
      <c r="J505" s="58" t="s">
        <v>9520</v>
      </c>
      <c r="K505" s="87" t="s">
        <v>9521</v>
      </c>
    </row>
    <row r="506">
      <c r="A506" s="37" t="s">
        <v>10797</v>
      </c>
      <c r="B506" s="37" t="s">
        <v>10798</v>
      </c>
      <c r="C506" s="29"/>
      <c r="D506" s="29"/>
      <c r="E506" s="87" t="s">
        <v>10802</v>
      </c>
      <c r="F506" s="63" t="b">
        <v>1</v>
      </c>
      <c r="G506" s="63" t="b">
        <v>1</v>
      </c>
      <c r="H506" s="63" t="b">
        <v>1</v>
      </c>
      <c r="I506" s="88" t="s">
        <v>10799</v>
      </c>
      <c r="J506" s="58" t="s">
        <v>10800</v>
      </c>
      <c r="K506" s="87" t="s">
        <v>10801</v>
      </c>
    </row>
    <row r="507">
      <c r="A507" s="37" t="s">
        <v>9528</v>
      </c>
      <c r="B507" s="29"/>
      <c r="C507" s="37" t="s">
        <v>9529</v>
      </c>
      <c r="D507" s="29"/>
      <c r="E507" s="87" t="s">
        <v>975</v>
      </c>
      <c r="F507" s="63" t="b">
        <v>1</v>
      </c>
      <c r="G507" s="63" t="b">
        <v>1</v>
      </c>
      <c r="H507" s="63" t="b">
        <v>1</v>
      </c>
      <c r="I507" s="88">
        <v>15.0</v>
      </c>
      <c r="J507" s="29"/>
      <c r="K507" s="87" t="s">
        <v>9530</v>
      </c>
    </row>
    <row r="508">
      <c r="A508" s="37" t="s">
        <v>1461</v>
      </c>
      <c r="B508" s="37" t="s">
        <v>1462</v>
      </c>
      <c r="C508" s="37" t="s">
        <v>1463</v>
      </c>
      <c r="D508" s="29"/>
      <c r="E508" s="87" t="s">
        <v>1467</v>
      </c>
      <c r="F508" s="63" t="b">
        <v>1</v>
      </c>
      <c r="G508" s="27" t="b">
        <v>0</v>
      </c>
      <c r="H508" s="63" t="b">
        <v>1</v>
      </c>
      <c r="I508" s="88" t="s">
        <v>1464</v>
      </c>
      <c r="J508" s="29" t="s">
        <v>1465</v>
      </c>
      <c r="K508" s="87" t="s">
        <v>1466</v>
      </c>
    </row>
    <row r="509">
      <c r="A509" s="37" t="s">
        <v>2790</v>
      </c>
      <c r="B509" s="37" t="s">
        <v>2791</v>
      </c>
      <c r="C509" s="29"/>
      <c r="D509" s="29"/>
      <c r="E509" s="87" t="s">
        <v>216</v>
      </c>
      <c r="F509" s="63" t="b">
        <v>1</v>
      </c>
      <c r="G509" s="63" t="b">
        <v>1</v>
      </c>
      <c r="H509" s="63" t="b">
        <v>1</v>
      </c>
      <c r="I509" s="88">
        <v>3.0</v>
      </c>
      <c r="J509" s="29"/>
      <c r="K509" s="87" t="s">
        <v>2792</v>
      </c>
    </row>
    <row r="510">
      <c r="A510" s="37" t="s">
        <v>7489</v>
      </c>
      <c r="B510" s="29"/>
      <c r="C510" s="29"/>
      <c r="D510" s="29"/>
      <c r="E510" s="87" t="s">
        <v>7492</v>
      </c>
      <c r="F510" s="63" t="b">
        <v>1</v>
      </c>
      <c r="G510" s="27" t="b">
        <v>0</v>
      </c>
      <c r="H510" s="27" t="b">
        <v>0</v>
      </c>
      <c r="I510" s="88" t="s">
        <v>7490</v>
      </c>
      <c r="J510" s="29"/>
      <c r="K510" s="87" t="s">
        <v>7491</v>
      </c>
    </row>
    <row r="511">
      <c r="A511" s="37" t="s">
        <v>1270</v>
      </c>
      <c r="B511" s="37" t="s">
        <v>1271</v>
      </c>
      <c r="C511" s="37" t="s">
        <v>1272</v>
      </c>
      <c r="D511" s="33" t="s">
        <v>1273</v>
      </c>
      <c r="E511" s="87" t="s">
        <v>1275</v>
      </c>
      <c r="F511" s="63" t="b">
        <v>1</v>
      </c>
      <c r="G511" s="63" t="b">
        <v>1</v>
      </c>
      <c r="H511" s="63" t="b">
        <v>1</v>
      </c>
      <c r="I511" s="88">
        <v>15.0</v>
      </c>
      <c r="J511" s="29"/>
      <c r="K511" s="87" t="s">
        <v>1274</v>
      </c>
    </row>
    <row r="512">
      <c r="A512" s="37" t="s">
        <v>649</v>
      </c>
      <c r="B512" s="37" t="s">
        <v>650</v>
      </c>
      <c r="C512" s="29"/>
      <c r="D512" s="29"/>
      <c r="E512" s="87" t="s">
        <v>653</v>
      </c>
      <c r="F512" s="63" t="b">
        <v>1</v>
      </c>
      <c r="G512" s="63" t="b">
        <v>1</v>
      </c>
      <c r="H512" s="63" t="b">
        <v>1</v>
      </c>
      <c r="I512" s="29"/>
      <c r="J512" s="29"/>
      <c r="K512" s="87" t="s">
        <v>652</v>
      </c>
    </row>
    <row r="513">
      <c r="A513" s="37" t="s">
        <v>7652</v>
      </c>
      <c r="B513" s="29"/>
      <c r="C513" s="37" t="s">
        <v>7653</v>
      </c>
      <c r="D513" s="29"/>
      <c r="E513" s="87" t="s">
        <v>741</v>
      </c>
      <c r="F513" s="63" t="b">
        <v>1</v>
      </c>
      <c r="G513" s="63" t="b">
        <v>1</v>
      </c>
      <c r="H513" s="27" t="b">
        <v>0</v>
      </c>
      <c r="I513" s="88">
        <v>4.0</v>
      </c>
      <c r="J513" s="58" t="s">
        <v>7654</v>
      </c>
      <c r="K513" s="87" t="s">
        <v>7655</v>
      </c>
    </row>
    <row r="514">
      <c r="A514" s="37" t="s">
        <v>6455</v>
      </c>
      <c r="B514" s="29"/>
      <c r="C514" s="37" t="s">
        <v>6456</v>
      </c>
      <c r="D514" s="29"/>
      <c r="E514" s="87" t="s">
        <v>6458</v>
      </c>
      <c r="F514" s="63" t="b">
        <v>1</v>
      </c>
      <c r="G514" s="63" t="b">
        <v>1</v>
      </c>
      <c r="H514" s="63" t="b">
        <v>1</v>
      </c>
      <c r="I514" s="88">
        <v>2.0</v>
      </c>
      <c r="J514" s="29"/>
      <c r="K514" s="87" t="s">
        <v>6457</v>
      </c>
    </row>
    <row r="515">
      <c r="A515" s="37" t="s">
        <v>972</v>
      </c>
      <c r="B515" s="29"/>
      <c r="C515" s="37" t="s">
        <v>973</v>
      </c>
      <c r="D515" s="29"/>
      <c r="E515" s="87" t="s">
        <v>975</v>
      </c>
      <c r="F515" s="63" t="b">
        <v>1</v>
      </c>
      <c r="G515" s="27" t="b">
        <v>0</v>
      </c>
      <c r="H515" s="27" t="b">
        <v>0</v>
      </c>
      <c r="I515" s="88">
        <v>10.0</v>
      </c>
      <c r="J515" s="29"/>
      <c r="K515" s="87" t="s">
        <v>974</v>
      </c>
    </row>
    <row r="516">
      <c r="A516" s="37" t="s">
        <v>1286</v>
      </c>
      <c r="B516" s="37" t="s">
        <v>1287</v>
      </c>
      <c r="C516" s="29"/>
      <c r="D516" s="29"/>
      <c r="E516" s="87" t="s">
        <v>362</v>
      </c>
      <c r="F516" s="63" t="b">
        <v>1</v>
      </c>
      <c r="G516" s="63" t="b">
        <v>1</v>
      </c>
      <c r="H516" s="63" t="b">
        <v>1</v>
      </c>
      <c r="I516" s="88">
        <v>6.0</v>
      </c>
      <c r="J516" s="58" t="s">
        <v>1288</v>
      </c>
      <c r="K516" s="87" t="s">
        <v>1289</v>
      </c>
    </row>
    <row r="517">
      <c r="A517" s="37" t="s">
        <v>2567</v>
      </c>
      <c r="B517" s="29"/>
      <c r="C517" s="37" t="s">
        <v>2568</v>
      </c>
      <c r="D517" s="29"/>
      <c r="E517" s="87" t="s">
        <v>216</v>
      </c>
      <c r="F517" s="63" t="b">
        <v>1</v>
      </c>
      <c r="G517" s="27" t="b">
        <v>0</v>
      </c>
      <c r="H517" s="63" t="b">
        <v>1</v>
      </c>
      <c r="I517" s="88">
        <v>21.0</v>
      </c>
      <c r="J517" s="29" t="s">
        <v>2569</v>
      </c>
      <c r="K517" s="87" t="s">
        <v>2570</v>
      </c>
    </row>
    <row r="518">
      <c r="A518" s="37" t="s">
        <v>6049</v>
      </c>
      <c r="B518" s="37" t="s">
        <v>6050</v>
      </c>
      <c r="C518" s="37" t="s">
        <v>6051</v>
      </c>
      <c r="D518" s="29"/>
      <c r="E518" s="87" t="s">
        <v>6054</v>
      </c>
      <c r="F518" s="63" t="b">
        <v>1</v>
      </c>
      <c r="G518" s="63" t="b">
        <v>1</v>
      </c>
      <c r="H518" s="63" t="b">
        <v>1</v>
      </c>
      <c r="I518" s="88">
        <v>3.0</v>
      </c>
      <c r="J518" s="58" t="s">
        <v>6052</v>
      </c>
      <c r="K518" s="87" t="s">
        <v>6053</v>
      </c>
    </row>
    <row r="519">
      <c r="A519" s="37" t="s">
        <v>10803</v>
      </c>
      <c r="B519" s="29"/>
      <c r="C519" s="29"/>
      <c r="D519" s="29"/>
      <c r="E519" s="87" t="s">
        <v>216</v>
      </c>
      <c r="F519" s="63" t="b">
        <v>1</v>
      </c>
      <c r="G519" s="27" t="b">
        <v>0</v>
      </c>
      <c r="H519" s="27" t="b">
        <v>0</v>
      </c>
      <c r="I519" s="88">
        <v>5.0</v>
      </c>
      <c r="J519" s="29"/>
      <c r="K519" s="87" t="s">
        <v>10804</v>
      </c>
    </row>
    <row r="520">
      <c r="A520" s="37" t="s">
        <v>3313</v>
      </c>
      <c r="B520" s="29"/>
      <c r="C520" s="37" t="s">
        <v>3314</v>
      </c>
      <c r="D520" s="29"/>
      <c r="E520" s="87" t="s">
        <v>3317</v>
      </c>
      <c r="F520" s="63" t="b">
        <v>1</v>
      </c>
      <c r="G520" s="63" t="b">
        <v>1</v>
      </c>
      <c r="H520" s="63" t="b">
        <v>1</v>
      </c>
      <c r="I520" s="88">
        <v>4.0</v>
      </c>
      <c r="J520" s="58" t="s">
        <v>3315</v>
      </c>
      <c r="K520" s="87" t="s">
        <v>3316</v>
      </c>
    </row>
    <row r="521">
      <c r="A521" s="37" t="s">
        <v>3132</v>
      </c>
      <c r="B521" s="37" t="s">
        <v>3133</v>
      </c>
      <c r="C521" s="29"/>
      <c r="D521" s="29"/>
      <c r="E521" s="87" t="s">
        <v>3136</v>
      </c>
      <c r="F521" s="63" t="b">
        <v>1</v>
      </c>
      <c r="G521" s="27" t="b">
        <v>0</v>
      </c>
      <c r="H521" s="63" t="b">
        <v>1</v>
      </c>
      <c r="I521" s="88">
        <v>2.0</v>
      </c>
      <c r="J521" s="58" t="s">
        <v>3134</v>
      </c>
      <c r="K521" s="87" t="s">
        <v>3135</v>
      </c>
    </row>
    <row r="522">
      <c r="A522" s="37" t="s">
        <v>560</v>
      </c>
      <c r="B522" s="29"/>
      <c r="C522" s="37" t="s">
        <v>561</v>
      </c>
      <c r="D522" s="29"/>
      <c r="E522" s="87" t="s">
        <v>564</v>
      </c>
      <c r="F522" s="63" t="b">
        <v>1</v>
      </c>
      <c r="G522" s="63" t="b">
        <v>1</v>
      </c>
      <c r="H522" s="63" t="b">
        <v>1</v>
      </c>
      <c r="I522" s="88">
        <v>12.0</v>
      </c>
      <c r="J522" s="58" t="s">
        <v>562</v>
      </c>
      <c r="K522" s="87" t="s">
        <v>563</v>
      </c>
    </row>
    <row r="523">
      <c r="A523" s="37" t="s">
        <v>406</v>
      </c>
      <c r="B523" s="29"/>
      <c r="C523" s="37" t="s">
        <v>407</v>
      </c>
      <c r="D523" s="29"/>
      <c r="E523" s="87" t="s">
        <v>409</v>
      </c>
      <c r="F523" s="63" t="b">
        <v>1</v>
      </c>
      <c r="G523" s="27" t="b">
        <v>0</v>
      </c>
      <c r="H523" s="63" t="b">
        <v>1</v>
      </c>
      <c r="I523" s="88">
        <v>16.0</v>
      </c>
      <c r="J523" s="29"/>
      <c r="K523" s="87" t="s">
        <v>408</v>
      </c>
    </row>
    <row r="524">
      <c r="A524" s="37" t="s">
        <v>987</v>
      </c>
      <c r="B524" s="37" t="s">
        <v>988</v>
      </c>
      <c r="C524" s="29"/>
      <c r="D524" s="29"/>
      <c r="E524" s="87" t="s">
        <v>992</v>
      </c>
      <c r="F524" s="63" t="b">
        <v>1</v>
      </c>
      <c r="G524" s="63" t="b">
        <v>1</v>
      </c>
      <c r="H524" s="63" t="b">
        <v>1</v>
      </c>
      <c r="I524" s="29"/>
      <c r="J524" s="58" t="s">
        <v>990</v>
      </c>
      <c r="K524" s="87" t="s">
        <v>991</v>
      </c>
    </row>
    <row r="525">
      <c r="A525" s="37" t="s">
        <v>6438</v>
      </c>
      <c r="B525" s="29"/>
      <c r="C525" s="37" t="s">
        <v>6439</v>
      </c>
      <c r="D525" s="29"/>
      <c r="E525" s="87" t="s">
        <v>6442</v>
      </c>
      <c r="F525" s="63" t="b">
        <v>1</v>
      </c>
      <c r="G525" s="27" t="b">
        <v>0</v>
      </c>
      <c r="H525" s="27" t="b">
        <v>0</v>
      </c>
      <c r="I525" s="29"/>
      <c r="J525" s="58" t="s">
        <v>6440</v>
      </c>
      <c r="K525" s="87" t="s">
        <v>6441</v>
      </c>
    </row>
    <row r="526">
      <c r="A526" s="37" t="s">
        <v>3534</v>
      </c>
      <c r="B526" s="37" t="s">
        <v>3535</v>
      </c>
      <c r="C526" s="29"/>
      <c r="D526" s="29"/>
      <c r="E526" s="87" t="s">
        <v>3539</v>
      </c>
      <c r="F526" s="63" t="b">
        <v>1</v>
      </c>
      <c r="G526" s="63" t="b">
        <v>1</v>
      </c>
      <c r="H526" s="63" t="b">
        <v>1</v>
      </c>
      <c r="I526" s="88" t="s">
        <v>3536</v>
      </c>
      <c r="J526" s="58" t="s">
        <v>3537</v>
      </c>
      <c r="K526" s="87" t="s">
        <v>3538</v>
      </c>
    </row>
    <row r="527">
      <c r="A527" s="37" t="s">
        <v>6509</v>
      </c>
      <c r="B527" s="37" t="s">
        <v>6510</v>
      </c>
      <c r="C527" s="37" t="s">
        <v>6511</v>
      </c>
      <c r="D527" s="33" t="s">
        <v>6512</v>
      </c>
      <c r="E527" s="87" t="s">
        <v>6515</v>
      </c>
      <c r="F527" s="63" t="b">
        <v>1</v>
      </c>
      <c r="G527" s="63" t="b">
        <v>1</v>
      </c>
      <c r="H527" s="63" t="b">
        <v>1</v>
      </c>
      <c r="I527" s="88">
        <v>3.0</v>
      </c>
      <c r="J527" s="58" t="s">
        <v>6513</v>
      </c>
      <c r="K527" s="87" t="s">
        <v>6514</v>
      </c>
    </row>
    <row r="528">
      <c r="A528" s="37" t="s">
        <v>4260</v>
      </c>
      <c r="B528" s="37" t="s">
        <v>4261</v>
      </c>
      <c r="C528" s="37" t="s">
        <v>4262</v>
      </c>
      <c r="D528" s="33" t="s">
        <v>4263</v>
      </c>
      <c r="E528" s="87" t="s">
        <v>4265</v>
      </c>
      <c r="F528" s="63" t="b">
        <v>1</v>
      </c>
      <c r="G528" s="63" t="b">
        <v>1</v>
      </c>
      <c r="H528" s="63" t="b">
        <v>1</v>
      </c>
      <c r="I528" s="88">
        <v>5.0</v>
      </c>
      <c r="J528" s="29"/>
      <c r="K528" s="87" t="s">
        <v>4264</v>
      </c>
    </row>
    <row r="529">
      <c r="A529" s="37" t="s">
        <v>10482</v>
      </c>
      <c r="B529" s="37" t="s">
        <v>10483</v>
      </c>
      <c r="C529" s="29"/>
      <c r="D529" s="29"/>
      <c r="E529" s="87" t="s">
        <v>270</v>
      </c>
      <c r="F529" s="63" t="b">
        <v>1</v>
      </c>
      <c r="G529" s="63" t="b">
        <v>1</v>
      </c>
      <c r="H529" s="63" t="b">
        <v>1</v>
      </c>
      <c r="I529" s="88">
        <v>10.0</v>
      </c>
      <c r="J529" s="29"/>
      <c r="K529" s="87" t="s">
        <v>10484</v>
      </c>
    </row>
    <row r="530">
      <c r="A530" s="37" t="s">
        <v>483</v>
      </c>
      <c r="B530" s="29"/>
      <c r="C530" s="29"/>
      <c r="D530" s="33" t="s">
        <v>484</v>
      </c>
      <c r="E530" s="87" t="s">
        <v>486</v>
      </c>
      <c r="F530" s="63" t="b">
        <v>1</v>
      </c>
      <c r="G530" s="63" t="b">
        <v>1</v>
      </c>
      <c r="H530" s="27" t="b">
        <v>0</v>
      </c>
      <c r="I530" s="88">
        <v>4.0</v>
      </c>
      <c r="J530" s="29"/>
      <c r="K530" s="87" t="s">
        <v>485</v>
      </c>
    </row>
    <row r="531">
      <c r="A531" s="37" t="s">
        <v>7233</v>
      </c>
      <c r="B531" s="37" t="s">
        <v>7234</v>
      </c>
      <c r="C531" s="29"/>
      <c r="D531" s="33" t="s">
        <v>7235</v>
      </c>
      <c r="E531" s="87" t="s">
        <v>7237</v>
      </c>
      <c r="F531" s="63" t="b">
        <v>1</v>
      </c>
      <c r="G531" s="63" t="b">
        <v>1</v>
      </c>
      <c r="H531" s="27" t="b">
        <v>0</v>
      </c>
      <c r="I531" s="88">
        <v>5.0</v>
      </c>
      <c r="J531" s="29"/>
      <c r="K531" s="87" t="s">
        <v>7236</v>
      </c>
    </row>
    <row r="532">
      <c r="A532" s="37" t="s">
        <v>2839</v>
      </c>
      <c r="B532" s="29"/>
      <c r="C532" s="37" t="s">
        <v>2840</v>
      </c>
      <c r="D532" s="29"/>
      <c r="E532" s="87" t="s">
        <v>2842</v>
      </c>
      <c r="F532" s="63" t="b">
        <v>1</v>
      </c>
      <c r="G532" s="27" t="b">
        <v>0</v>
      </c>
      <c r="H532" s="63" t="b">
        <v>1</v>
      </c>
      <c r="I532" s="88">
        <v>2.0</v>
      </c>
      <c r="J532" s="29"/>
      <c r="K532" s="87" t="s">
        <v>2841</v>
      </c>
    </row>
    <row r="533">
      <c r="A533" s="37" t="s">
        <v>1785</v>
      </c>
      <c r="B533" s="37" t="s">
        <v>1786</v>
      </c>
      <c r="C533" s="37" t="s">
        <v>1787</v>
      </c>
      <c r="D533" s="33" t="s">
        <v>1788</v>
      </c>
      <c r="E533" s="87" t="s">
        <v>1791</v>
      </c>
      <c r="F533" s="63" t="b">
        <v>1</v>
      </c>
      <c r="G533" s="63" t="b">
        <v>1</v>
      </c>
      <c r="H533" s="63" t="b">
        <v>1</v>
      </c>
      <c r="I533" s="88">
        <v>11.0</v>
      </c>
      <c r="J533" s="58" t="s">
        <v>1789</v>
      </c>
      <c r="K533" s="87" t="s">
        <v>1790</v>
      </c>
    </row>
    <row r="534">
      <c r="A534" s="37" t="s">
        <v>271</v>
      </c>
      <c r="B534" s="37" t="s">
        <v>272</v>
      </c>
      <c r="C534" s="29"/>
      <c r="D534" s="29"/>
      <c r="E534" s="87" t="s">
        <v>274</v>
      </c>
      <c r="F534" s="63" t="b">
        <v>1</v>
      </c>
      <c r="G534" s="27" t="b">
        <v>0</v>
      </c>
      <c r="H534" s="27" t="b">
        <v>0</v>
      </c>
      <c r="I534" s="88">
        <v>5.0</v>
      </c>
      <c r="J534" s="29"/>
      <c r="K534" s="87" t="s">
        <v>273</v>
      </c>
    </row>
    <row r="535">
      <c r="A535" s="37" t="s">
        <v>8451</v>
      </c>
      <c r="B535" s="29"/>
      <c r="C535" s="37" t="s">
        <v>8452</v>
      </c>
      <c r="D535" s="29"/>
      <c r="E535" s="87" t="s">
        <v>8454</v>
      </c>
      <c r="F535" s="63" t="b">
        <v>1</v>
      </c>
      <c r="G535" s="63" t="b">
        <v>1</v>
      </c>
      <c r="H535" s="63" t="b">
        <v>1</v>
      </c>
      <c r="I535" s="88" t="s">
        <v>6433</v>
      </c>
      <c r="J535" s="29"/>
      <c r="K535" s="87" t="s">
        <v>8453</v>
      </c>
    </row>
    <row r="536">
      <c r="A536" s="37" t="s">
        <v>9374</v>
      </c>
      <c r="B536" s="37" t="s">
        <v>9375</v>
      </c>
      <c r="C536" s="37" t="s">
        <v>9376</v>
      </c>
      <c r="D536" s="29"/>
      <c r="E536" s="87" t="s">
        <v>9379</v>
      </c>
      <c r="F536" s="63" t="b">
        <v>1</v>
      </c>
      <c r="G536" s="63" t="b">
        <v>1</v>
      </c>
      <c r="H536" s="27" t="b">
        <v>0</v>
      </c>
      <c r="I536" s="88">
        <v>68.0</v>
      </c>
      <c r="J536" s="58" t="s">
        <v>9377</v>
      </c>
      <c r="K536" s="87" t="s">
        <v>9378</v>
      </c>
    </row>
    <row r="537">
      <c r="A537" s="37" t="s">
        <v>9028</v>
      </c>
      <c r="B537" s="29"/>
      <c r="C537" s="29"/>
      <c r="D537" s="29"/>
      <c r="E537" s="87" t="s">
        <v>6163</v>
      </c>
      <c r="F537" s="63" t="b">
        <v>1</v>
      </c>
      <c r="G537" s="27" t="b">
        <v>0</v>
      </c>
      <c r="H537" s="63" t="b">
        <v>1</v>
      </c>
      <c r="I537" s="88" t="s">
        <v>287</v>
      </c>
      <c r="J537" s="29"/>
      <c r="K537" s="87" t="s">
        <v>9029</v>
      </c>
    </row>
    <row r="538">
      <c r="A538" s="37" t="s">
        <v>10599</v>
      </c>
      <c r="B538" s="37" t="s">
        <v>10600</v>
      </c>
      <c r="C538" s="37" t="s">
        <v>10601</v>
      </c>
      <c r="D538" s="29"/>
      <c r="E538" s="87" t="s">
        <v>10603</v>
      </c>
      <c r="F538" s="63" t="b">
        <v>1</v>
      </c>
      <c r="G538" s="63" t="b">
        <v>1</v>
      </c>
      <c r="H538" s="63" t="b">
        <v>1</v>
      </c>
      <c r="I538" s="88">
        <v>80000.0</v>
      </c>
      <c r="J538" s="29"/>
      <c r="K538" s="87" t="s">
        <v>10602</v>
      </c>
    </row>
    <row r="539">
      <c r="A539" s="37" t="s">
        <v>763</v>
      </c>
      <c r="B539" s="29"/>
      <c r="C539" s="37" t="s">
        <v>764</v>
      </c>
      <c r="D539" s="29"/>
      <c r="E539" s="87" t="s">
        <v>767</v>
      </c>
      <c r="F539" s="63" t="b">
        <v>1</v>
      </c>
      <c r="G539" s="27" t="b">
        <v>0</v>
      </c>
      <c r="H539" s="27" t="b">
        <v>0</v>
      </c>
      <c r="I539" s="88">
        <v>300.0</v>
      </c>
      <c r="J539" s="58" t="s">
        <v>765</v>
      </c>
      <c r="K539" s="87" t="s">
        <v>766</v>
      </c>
    </row>
    <row r="540">
      <c r="A540" s="37" t="s">
        <v>6813</v>
      </c>
      <c r="B540" s="37" t="s">
        <v>6814</v>
      </c>
      <c r="C540" s="29"/>
      <c r="D540" s="29"/>
      <c r="E540" s="87" t="s">
        <v>2069</v>
      </c>
      <c r="F540" s="63" t="b">
        <v>1</v>
      </c>
      <c r="G540" s="27" t="b">
        <v>0</v>
      </c>
      <c r="H540" s="27" t="b">
        <v>0</v>
      </c>
      <c r="I540" s="88">
        <v>1.0</v>
      </c>
      <c r="J540" s="58" t="s">
        <v>6815</v>
      </c>
      <c r="K540" s="87" t="s">
        <v>6816</v>
      </c>
    </row>
    <row r="541">
      <c r="A541" s="37" t="s">
        <v>1705</v>
      </c>
      <c r="B541" s="29"/>
      <c r="C541" s="37" t="s">
        <v>1706</v>
      </c>
      <c r="D541" s="29"/>
      <c r="E541" s="87" t="s">
        <v>1708</v>
      </c>
      <c r="F541" s="63" t="b">
        <v>1</v>
      </c>
      <c r="G541" s="63" t="b">
        <v>1</v>
      </c>
      <c r="H541" s="63" t="b">
        <v>1</v>
      </c>
      <c r="I541" s="88">
        <v>1.0</v>
      </c>
      <c r="J541" s="29"/>
      <c r="K541" s="87" t="s">
        <v>1707</v>
      </c>
    </row>
    <row r="542">
      <c r="A542" s="37" t="s">
        <v>10021</v>
      </c>
      <c r="B542" s="29"/>
      <c r="C542" s="37" t="s">
        <v>10022</v>
      </c>
      <c r="D542" s="29"/>
      <c r="E542" s="87" t="s">
        <v>10024</v>
      </c>
      <c r="F542" s="63" t="b">
        <v>1</v>
      </c>
      <c r="G542" s="27" t="b">
        <v>0</v>
      </c>
      <c r="H542" s="63" t="b">
        <v>1</v>
      </c>
      <c r="I542" s="88">
        <v>1.0</v>
      </c>
      <c r="J542" s="29"/>
      <c r="K542" s="87" t="s">
        <v>10023</v>
      </c>
    </row>
    <row r="543">
      <c r="A543" s="37" t="s">
        <v>6729</v>
      </c>
      <c r="B543" s="37" t="s">
        <v>6730</v>
      </c>
      <c r="C543" s="37" t="s">
        <v>6731</v>
      </c>
      <c r="D543" s="29"/>
      <c r="E543" s="87" t="s">
        <v>270</v>
      </c>
      <c r="F543" s="63" t="b">
        <v>1</v>
      </c>
      <c r="G543" s="63" t="b">
        <v>1</v>
      </c>
      <c r="H543" s="63" t="b">
        <v>1</v>
      </c>
      <c r="I543" s="88">
        <v>3.0</v>
      </c>
      <c r="J543" s="58" t="s">
        <v>6732</v>
      </c>
      <c r="K543" s="87" t="s">
        <v>6733</v>
      </c>
    </row>
    <row r="544">
      <c r="A544" s="37" t="s">
        <v>11089</v>
      </c>
      <c r="B544" s="29"/>
      <c r="C544" s="37" t="s">
        <v>11090</v>
      </c>
      <c r="D544" s="29"/>
      <c r="E544" s="87" t="s">
        <v>11094</v>
      </c>
      <c r="F544" s="63" t="b">
        <v>1</v>
      </c>
      <c r="G544" s="63" t="b">
        <v>1</v>
      </c>
      <c r="H544" s="63" t="b">
        <v>1</v>
      </c>
      <c r="I544" s="88" t="s">
        <v>11091</v>
      </c>
      <c r="J544" s="58" t="s">
        <v>11092</v>
      </c>
      <c r="K544" s="87" t="s">
        <v>11093</v>
      </c>
    </row>
    <row r="545">
      <c r="A545" s="37" t="s">
        <v>3303</v>
      </c>
      <c r="B545" s="29"/>
      <c r="C545" s="37" t="s">
        <v>3304</v>
      </c>
      <c r="D545" s="29"/>
      <c r="E545" s="87" t="s">
        <v>3308</v>
      </c>
      <c r="F545" s="63" t="b">
        <v>1</v>
      </c>
      <c r="G545" s="63" t="b">
        <v>1</v>
      </c>
      <c r="H545" s="27" t="b">
        <v>0</v>
      </c>
      <c r="I545" s="88" t="s">
        <v>3305</v>
      </c>
      <c r="J545" s="29" t="s">
        <v>3306</v>
      </c>
      <c r="K545" s="87" t="s">
        <v>3307</v>
      </c>
    </row>
    <row r="546">
      <c r="A546" s="37" t="s">
        <v>9296</v>
      </c>
      <c r="B546" s="29"/>
      <c r="C546" s="29"/>
      <c r="D546" s="33" t="s">
        <v>9297</v>
      </c>
      <c r="E546" s="87" t="s">
        <v>4088</v>
      </c>
      <c r="F546" s="63" t="b">
        <v>1</v>
      </c>
      <c r="G546" s="63" t="b">
        <v>1</v>
      </c>
      <c r="H546" s="63" t="b">
        <v>1</v>
      </c>
      <c r="I546" s="88">
        <v>9.0</v>
      </c>
      <c r="J546" s="29"/>
      <c r="K546" s="87" t="s">
        <v>9298</v>
      </c>
    </row>
    <row r="547">
      <c r="A547" s="37" t="s">
        <v>5520</v>
      </c>
      <c r="B547" s="37" t="s">
        <v>5521</v>
      </c>
      <c r="C547" s="37" t="s">
        <v>5522</v>
      </c>
      <c r="D547" s="33" t="s">
        <v>5523</v>
      </c>
      <c r="E547" s="87" t="s">
        <v>5525</v>
      </c>
      <c r="F547" s="63" t="b">
        <v>1</v>
      </c>
      <c r="G547" s="63" t="b">
        <v>1</v>
      </c>
      <c r="H547" s="63" t="b">
        <v>1</v>
      </c>
      <c r="I547" s="88">
        <v>4.0</v>
      </c>
      <c r="J547" s="29"/>
      <c r="K547" s="87" t="s">
        <v>5524</v>
      </c>
    </row>
    <row r="548">
      <c r="A548" s="37" t="s">
        <v>7116</v>
      </c>
      <c r="B548" s="29"/>
      <c r="C548" s="29"/>
      <c r="D548" s="33" t="s">
        <v>7117</v>
      </c>
      <c r="E548" s="87" t="s">
        <v>7119</v>
      </c>
      <c r="F548" s="63" t="b">
        <v>1</v>
      </c>
      <c r="G548" s="27" t="b">
        <v>0</v>
      </c>
      <c r="H548" s="27" t="b">
        <v>0</v>
      </c>
      <c r="I548" s="88">
        <v>5.0</v>
      </c>
      <c r="J548" s="29"/>
      <c r="K548" s="87" t="s">
        <v>7118</v>
      </c>
    </row>
    <row r="549">
      <c r="A549" s="37" t="s">
        <v>3775</v>
      </c>
      <c r="B549" s="29"/>
      <c r="C549" s="29"/>
      <c r="D549" s="29"/>
      <c r="E549" s="87" t="s">
        <v>559</v>
      </c>
      <c r="F549" s="63" t="b">
        <v>1</v>
      </c>
      <c r="G549" s="63" t="b">
        <v>1</v>
      </c>
      <c r="H549" s="27" t="b">
        <v>0</v>
      </c>
      <c r="I549" s="88">
        <v>40.0</v>
      </c>
      <c r="J549" s="29"/>
      <c r="K549" s="87" t="s">
        <v>3776</v>
      </c>
    </row>
    <row r="550">
      <c r="A550" s="37" t="s">
        <v>3868</v>
      </c>
      <c r="B550" s="29"/>
      <c r="C550" s="37" t="s">
        <v>3869</v>
      </c>
      <c r="D550" s="29"/>
      <c r="E550" s="87" t="s">
        <v>3872</v>
      </c>
      <c r="F550" s="63" t="b">
        <v>1</v>
      </c>
      <c r="G550" s="63" t="b">
        <v>1</v>
      </c>
      <c r="H550" s="27" t="b">
        <v>0</v>
      </c>
      <c r="I550" s="88">
        <v>25.0</v>
      </c>
      <c r="J550" s="58" t="s">
        <v>3870</v>
      </c>
      <c r="K550" s="87" t="s">
        <v>3871</v>
      </c>
    </row>
    <row r="551">
      <c r="A551" s="37" t="s">
        <v>1819</v>
      </c>
      <c r="B551" s="29"/>
      <c r="C551" s="37" t="s">
        <v>1820</v>
      </c>
      <c r="D551" s="29"/>
      <c r="E551" s="87" t="s">
        <v>1823</v>
      </c>
      <c r="F551" s="63" t="b">
        <v>1</v>
      </c>
      <c r="G551" s="27" t="b">
        <v>0</v>
      </c>
      <c r="H551" s="27" t="b">
        <v>0</v>
      </c>
      <c r="I551" s="88">
        <v>3.0</v>
      </c>
      <c r="J551" s="58" t="s">
        <v>1821</v>
      </c>
      <c r="K551" s="87" t="s">
        <v>1822</v>
      </c>
    </row>
    <row r="552">
      <c r="A552" s="37" t="s">
        <v>8841</v>
      </c>
      <c r="B552" s="29"/>
      <c r="C552" s="37" t="s">
        <v>8842</v>
      </c>
      <c r="D552" s="29"/>
      <c r="E552" s="87" t="s">
        <v>8845</v>
      </c>
      <c r="F552" s="63" t="b">
        <v>1</v>
      </c>
      <c r="G552" s="27" t="b">
        <v>0</v>
      </c>
      <c r="H552" s="27" t="b">
        <v>0</v>
      </c>
      <c r="I552" s="88">
        <v>4.0</v>
      </c>
      <c r="J552" s="58" t="s">
        <v>8843</v>
      </c>
      <c r="K552" s="87" t="s">
        <v>8844</v>
      </c>
    </row>
    <row r="553">
      <c r="A553" s="37" t="s">
        <v>905</v>
      </c>
      <c r="B553" s="37" t="s">
        <v>906</v>
      </c>
      <c r="C553" s="37" t="s">
        <v>907</v>
      </c>
      <c r="D553" s="29"/>
      <c r="E553" s="87" t="s">
        <v>911</v>
      </c>
      <c r="F553" s="63" t="b">
        <v>1</v>
      </c>
      <c r="G553" s="27" t="b">
        <v>0</v>
      </c>
      <c r="H553" s="63" t="b">
        <v>1</v>
      </c>
      <c r="I553" s="88" t="s">
        <v>908</v>
      </c>
      <c r="J553" s="58" t="s">
        <v>909</v>
      </c>
      <c r="K553" s="87" t="s">
        <v>910</v>
      </c>
    </row>
    <row r="554">
      <c r="A554" s="37" t="s">
        <v>1832</v>
      </c>
      <c r="B554" s="37" t="s">
        <v>1833</v>
      </c>
      <c r="C554" s="29"/>
      <c r="D554" s="29"/>
      <c r="E554" s="87" t="s">
        <v>1835</v>
      </c>
      <c r="F554" s="63" t="b">
        <v>1</v>
      </c>
      <c r="G554" s="27" t="b">
        <v>0</v>
      </c>
      <c r="H554" s="27" t="b">
        <v>0</v>
      </c>
      <c r="I554" s="90">
        <v>45780.0</v>
      </c>
      <c r="J554" s="29"/>
      <c r="K554" s="87" t="s">
        <v>1834</v>
      </c>
    </row>
    <row r="555">
      <c r="A555" s="37" t="s">
        <v>2124</v>
      </c>
      <c r="B555" s="29"/>
      <c r="C555" s="37" t="s">
        <v>2125</v>
      </c>
      <c r="D555" s="29"/>
      <c r="E555" s="87" t="s">
        <v>2128</v>
      </c>
      <c r="F555" s="63" t="b">
        <v>1</v>
      </c>
      <c r="G555" s="27" t="b">
        <v>0</v>
      </c>
      <c r="H555" s="27" t="b">
        <v>0</v>
      </c>
      <c r="I555" s="88" t="s">
        <v>287</v>
      </c>
      <c r="J555" s="29" t="s">
        <v>2126</v>
      </c>
      <c r="K555" s="87" t="s">
        <v>2127</v>
      </c>
    </row>
    <row r="556">
      <c r="A556" s="37" t="s">
        <v>4266</v>
      </c>
      <c r="B556" s="29"/>
      <c r="C556" s="37" t="s">
        <v>4267</v>
      </c>
      <c r="D556" s="29"/>
      <c r="E556" s="87" t="s">
        <v>4269</v>
      </c>
      <c r="F556" s="63" t="b">
        <v>1</v>
      </c>
      <c r="G556" s="63" t="b">
        <v>1</v>
      </c>
      <c r="H556" s="27" t="b">
        <v>0</v>
      </c>
      <c r="I556" s="88">
        <v>2.0</v>
      </c>
      <c r="J556" s="29"/>
      <c r="K556" s="87" t="s">
        <v>4268</v>
      </c>
    </row>
    <row r="557">
      <c r="A557" s="37" t="s">
        <v>5314</v>
      </c>
      <c r="B557" s="37" t="s">
        <v>5315</v>
      </c>
      <c r="C557" s="29"/>
      <c r="D557" s="29"/>
      <c r="E557" s="87" t="s">
        <v>5318</v>
      </c>
      <c r="F557" s="63" t="b">
        <v>1</v>
      </c>
      <c r="G557" s="63" t="b">
        <v>1</v>
      </c>
      <c r="H557" s="63" t="b">
        <v>1</v>
      </c>
      <c r="I557" s="88">
        <v>10.0</v>
      </c>
      <c r="J557" s="58" t="s">
        <v>5316</v>
      </c>
      <c r="K557" s="87" t="s">
        <v>5317</v>
      </c>
    </row>
    <row r="558">
      <c r="A558" s="37" t="s">
        <v>2595</v>
      </c>
      <c r="B558" s="29"/>
      <c r="C558" s="37" t="s">
        <v>2596</v>
      </c>
      <c r="D558" s="29"/>
      <c r="E558" s="87" t="s">
        <v>2598</v>
      </c>
      <c r="F558" s="63" t="b">
        <v>1</v>
      </c>
      <c r="G558" s="27" t="b">
        <v>0</v>
      </c>
      <c r="H558" s="27" t="b">
        <v>0</v>
      </c>
      <c r="I558" s="88">
        <v>1.0</v>
      </c>
      <c r="J558" s="29"/>
      <c r="K558" s="87" t="s">
        <v>2597</v>
      </c>
    </row>
    <row r="559">
      <c r="A559" s="37" t="s">
        <v>6376</v>
      </c>
      <c r="B559" s="29"/>
      <c r="C559" s="37" t="s">
        <v>6377</v>
      </c>
      <c r="D559" s="29"/>
      <c r="E559" s="87" t="s">
        <v>6380</v>
      </c>
      <c r="F559" s="63" t="b">
        <v>1</v>
      </c>
      <c r="G559" s="27" t="b">
        <v>0</v>
      </c>
      <c r="H559" s="63" t="b">
        <v>1</v>
      </c>
      <c r="I559" s="88">
        <v>3.0</v>
      </c>
      <c r="J559" s="58" t="s">
        <v>6378</v>
      </c>
      <c r="K559" s="87" t="s">
        <v>6379</v>
      </c>
    </row>
    <row r="560">
      <c r="A560" s="37" t="s">
        <v>6249</v>
      </c>
      <c r="B560" s="37" t="s">
        <v>6250</v>
      </c>
      <c r="C560" s="29"/>
      <c r="D560" s="29"/>
      <c r="E560" s="87" t="s">
        <v>6253</v>
      </c>
      <c r="F560" s="63" t="b">
        <v>1</v>
      </c>
      <c r="G560" s="63" t="b">
        <v>1</v>
      </c>
      <c r="H560" s="63" t="b">
        <v>1</v>
      </c>
      <c r="I560" s="88">
        <v>12.0</v>
      </c>
      <c r="J560" s="58" t="s">
        <v>6251</v>
      </c>
      <c r="K560" s="87" t="s">
        <v>6252</v>
      </c>
    </row>
    <row r="561">
      <c r="A561" s="37" t="s">
        <v>5892</v>
      </c>
      <c r="B561" s="29"/>
      <c r="C561" s="37" t="s">
        <v>5893</v>
      </c>
      <c r="D561" s="29"/>
      <c r="E561" s="87" t="s">
        <v>5897</v>
      </c>
      <c r="F561" s="63" t="b">
        <v>1</v>
      </c>
      <c r="G561" s="63" t="b">
        <v>1</v>
      </c>
      <c r="H561" s="27" t="b">
        <v>0</v>
      </c>
      <c r="I561" s="29"/>
      <c r="J561" s="58" t="s">
        <v>5895</v>
      </c>
      <c r="K561" s="87" t="s">
        <v>5896</v>
      </c>
    </row>
    <row r="562">
      <c r="A562" s="37" t="s">
        <v>10520</v>
      </c>
      <c r="B562" s="37" t="s">
        <v>10521</v>
      </c>
      <c r="C562" s="37" t="s">
        <v>10522</v>
      </c>
      <c r="D562" s="29"/>
      <c r="E562" s="87" t="s">
        <v>10525</v>
      </c>
      <c r="F562" s="63" t="b">
        <v>1</v>
      </c>
      <c r="G562" s="27" t="b">
        <v>0</v>
      </c>
      <c r="H562" s="63" t="b">
        <v>1</v>
      </c>
      <c r="I562" s="88">
        <v>2.0</v>
      </c>
      <c r="J562" s="58" t="s">
        <v>10523</v>
      </c>
      <c r="K562" s="87" t="s">
        <v>10524</v>
      </c>
    </row>
    <row r="563">
      <c r="A563" s="37" t="s">
        <v>10254</v>
      </c>
      <c r="B563" s="29"/>
      <c r="C563" s="37" t="s">
        <v>10255</v>
      </c>
      <c r="D563" s="29"/>
      <c r="E563" s="87" t="s">
        <v>1102</v>
      </c>
      <c r="F563" s="63" t="b">
        <v>1</v>
      </c>
      <c r="G563" s="27" t="b">
        <v>0</v>
      </c>
      <c r="H563" s="27" t="b">
        <v>0</v>
      </c>
      <c r="I563" s="88" t="s">
        <v>331</v>
      </c>
      <c r="J563" s="29" t="s">
        <v>331</v>
      </c>
      <c r="K563" s="87" t="s">
        <v>10256</v>
      </c>
    </row>
    <row r="564">
      <c r="A564" s="37" t="s">
        <v>7169</v>
      </c>
      <c r="B564" s="37" t="s">
        <v>7170</v>
      </c>
      <c r="C564" s="29"/>
      <c r="D564" s="29"/>
      <c r="E564" s="87" t="s">
        <v>7172</v>
      </c>
      <c r="F564" s="63" t="b">
        <v>1</v>
      </c>
      <c r="G564" s="63" t="b">
        <v>1</v>
      </c>
      <c r="H564" s="63" t="b">
        <v>1</v>
      </c>
      <c r="I564" s="88">
        <v>10.0</v>
      </c>
      <c r="J564" s="29"/>
      <c r="K564" s="87" t="s">
        <v>7171</v>
      </c>
    </row>
    <row r="565">
      <c r="A565" s="37" t="s">
        <v>8405</v>
      </c>
      <c r="B565" s="37" t="s">
        <v>8406</v>
      </c>
      <c r="C565" s="37" t="s">
        <v>8407</v>
      </c>
      <c r="D565" s="29"/>
      <c r="E565" s="87" t="s">
        <v>2962</v>
      </c>
      <c r="F565" s="63" t="b">
        <v>1</v>
      </c>
      <c r="G565" s="27" t="b">
        <v>0</v>
      </c>
      <c r="H565" s="27" t="b">
        <v>0</v>
      </c>
      <c r="I565" s="88">
        <v>10.0</v>
      </c>
      <c r="J565" s="58" t="s">
        <v>8408</v>
      </c>
      <c r="K565" s="87" t="s">
        <v>8409</v>
      </c>
    </row>
    <row r="566">
      <c r="A566" s="37" t="s">
        <v>1895</v>
      </c>
      <c r="B566" s="37" t="s">
        <v>1896</v>
      </c>
      <c r="C566" s="29"/>
      <c r="D566" s="29"/>
      <c r="E566" s="87" t="s">
        <v>1899</v>
      </c>
      <c r="F566" s="63" t="b">
        <v>1</v>
      </c>
      <c r="G566" s="27" t="b">
        <v>0</v>
      </c>
      <c r="H566" s="27" t="b">
        <v>0</v>
      </c>
      <c r="I566" s="88">
        <v>5.0</v>
      </c>
      <c r="J566" s="58" t="s">
        <v>1897</v>
      </c>
      <c r="K566" s="87" t="s">
        <v>1898</v>
      </c>
    </row>
    <row r="567">
      <c r="A567" s="37" t="s">
        <v>7971</v>
      </c>
      <c r="B567" s="29"/>
      <c r="C567" s="37" t="s">
        <v>7972</v>
      </c>
      <c r="D567" s="29"/>
      <c r="E567" s="87" t="s">
        <v>5588</v>
      </c>
      <c r="F567" s="63" t="b">
        <v>1</v>
      </c>
      <c r="G567" s="27" t="b">
        <v>0</v>
      </c>
      <c r="H567" s="27" t="b">
        <v>0</v>
      </c>
      <c r="I567" s="88">
        <v>25.0</v>
      </c>
      <c r="J567" s="29"/>
      <c r="K567" s="87" t="s">
        <v>7973</v>
      </c>
    </row>
    <row r="568">
      <c r="A568" s="37" t="s">
        <v>5010</v>
      </c>
      <c r="B568" s="37" t="s">
        <v>5011</v>
      </c>
      <c r="C568" s="29"/>
      <c r="D568" s="33" t="s">
        <v>5012</v>
      </c>
      <c r="E568" s="87" t="s">
        <v>5015</v>
      </c>
      <c r="F568" s="63" t="b">
        <v>1</v>
      </c>
      <c r="G568" s="27" t="b">
        <v>0</v>
      </c>
      <c r="H568" s="63" t="b">
        <v>1</v>
      </c>
      <c r="I568" s="90">
        <v>45932.0</v>
      </c>
      <c r="J568" s="58" t="s">
        <v>5013</v>
      </c>
      <c r="K568" s="87" t="s">
        <v>5014</v>
      </c>
    </row>
    <row r="569">
      <c r="A569" s="37" t="s">
        <v>772</v>
      </c>
      <c r="B569" s="29"/>
      <c r="C569" s="37" t="s">
        <v>773</v>
      </c>
      <c r="D569" s="29"/>
      <c r="E569" s="87" t="s">
        <v>776</v>
      </c>
      <c r="F569" s="63" t="b">
        <v>1</v>
      </c>
      <c r="G569" s="63" t="b">
        <v>1</v>
      </c>
      <c r="H569" s="27" t="b">
        <v>0</v>
      </c>
      <c r="I569" s="88">
        <v>10.0</v>
      </c>
      <c r="J569" s="58" t="s">
        <v>774</v>
      </c>
      <c r="K569" s="87" t="s">
        <v>775</v>
      </c>
    </row>
    <row r="570">
      <c r="A570" s="37" t="s">
        <v>5427</v>
      </c>
      <c r="B570" s="37" t="s">
        <v>5428</v>
      </c>
      <c r="C570" s="29"/>
      <c r="D570" s="37" t="s">
        <v>1221</v>
      </c>
      <c r="E570" s="87" t="s">
        <v>5430</v>
      </c>
      <c r="F570" s="63" t="b">
        <v>1</v>
      </c>
      <c r="G570" s="63" t="b">
        <v>1</v>
      </c>
      <c r="H570" s="63" t="b">
        <v>1</v>
      </c>
      <c r="I570" s="88" t="s">
        <v>1221</v>
      </c>
      <c r="J570" s="29" t="s">
        <v>1221</v>
      </c>
      <c r="K570" s="87" t="s">
        <v>5429</v>
      </c>
    </row>
    <row r="571">
      <c r="A571" s="37" t="s">
        <v>7045</v>
      </c>
      <c r="B571" s="29"/>
      <c r="C571" s="37" t="s">
        <v>7046</v>
      </c>
      <c r="D571" s="29"/>
      <c r="E571" s="87" t="s">
        <v>7048</v>
      </c>
      <c r="F571" s="63" t="b">
        <v>1</v>
      </c>
      <c r="G571" s="63" t="b">
        <v>1</v>
      </c>
      <c r="H571" s="63" t="b">
        <v>1</v>
      </c>
      <c r="I571" s="88">
        <v>10.0</v>
      </c>
      <c r="J571" s="29"/>
      <c r="K571" s="87" t="s">
        <v>7047</v>
      </c>
    </row>
    <row r="572">
      <c r="A572" s="37" t="s">
        <v>7853</v>
      </c>
      <c r="B572" s="37" t="s">
        <v>7854</v>
      </c>
      <c r="C572" s="29"/>
      <c r="D572" s="29"/>
      <c r="E572" s="87" t="s">
        <v>7856</v>
      </c>
      <c r="F572" s="63" t="b">
        <v>1</v>
      </c>
      <c r="G572" s="27" t="b">
        <v>0</v>
      </c>
      <c r="H572" s="27" t="b">
        <v>0</v>
      </c>
      <c r="I572" s="88">
        <v>25.0</v>
      </c>
      <c r="J572" s="29"/>
      <c r="K572" s="87" t="s">
        <v>7855</v>
      </c>
    </row>
    <row r="573">
      <c r="A573" s="37" t="s">
        <v>8374</v>
      </c>
      <c r="B573" s="37" t="s">
        <v>8375</v>
      </c>
      <c r="C573" s="29"/>
      <c r="D573" s="29"/>
      <c r="E573" s="87" t="s">
        <v>6674</v>
      </c>
      <c r="F573" s="63" t="b">
        <v>1</v>
      </c>
      <c r="G573" s="63" t="b">
        <v>1</v>
      </c>
      <c r="H573" s="63" t="b">
        <v>1</v>
      </c>
      <c r="I573" s="88">
        <v>2.0</v>
      </c>
      <c r="J573" s="58" t="s">
        <v>8376</v>
      </c>
      <c r="K573" s="87" t="s">
        <v>8377</v>
      </c>
    </row>
    <row r="574">
      <c r="A574" s="37" t="s">
        <v>6546</v>
      </c>
      <c r="B574" s="37" t="s">
        <v>6547</v>
      </c>
      <c r="C574" s="37" t="s">
        <v>6548</v>
      </c>
      <c r="D574" s="29"/>
      <c r="E574" s="87" t="s">
        <v>6551</v>
      </c>
      <c r="F574" s="63" t="b">
        <v>1</v>
      </c>
      <c r="G574" s="63" t="b">
        <v>1</v>
      </c>
      <c r="H574" s="63" t="b">
        <v>1</v>
      </c>
      <c r="I574" s="88">
        <v>125.0</v>
      </c>
      <c r="J574" s="58" t="s">
        <v>6549</v>
      </c>
      <c r="K574" s="87" t="s">
        <v>6550</v>
      </c>
    </row>
    <row r="575">
      <c r="A575" s="37" t="s">
        <v>8191</v>
      </c>
      <c r="B575" s="37" t="s">
        <v>8192</v>
      </c>
      <c r="C575" s="37" t="s">
        <v>8193</v>
      </c>
      <c r="D575" s="33" t="s">
        <v>8194</v>
      </c>
      <c r="E575" s="87" t="s">
        <v>5233</v>
      </c>
      <c r="F575" s="63" t="b">
        <v>1</v>
      </c>
      <c r="G575" s="63" t="b">
        <v>1</v>
      </c>
      <c r="H575" s="63" t="b">
        <v>1</v>
      </c>
      <c r="I575" s="88" t="s">
        <v>8195</v>
      </c>
      <c r="J575" s="58" t="s">
        <v>8196</v>
      </c>
      <c r="K575" s="87" t="s">
        <v>8197</v>
      </c>
    </row>
    <row r="576">
      <c r="A576" s="37" t="s">
        <v>366</v>
      </c>
      <c r="B576" s="37" t="s">
        <v>367</v>
      </c>
      <c r="C576" s="29"/>
      <c r="D576" s="29"/>
      <c r="E576" s="87" t="s">
        <v>216</v>
      </c>
      <c r="F576" s="63" t="b">
        <v>1</v>
      </c>
      <c r="G576" s="63" t="b">
        <v>1</v>
      </c>
      <c r="H576" s="27" t="b">
        <v>0</v>
      </c>
      <c r="I576" s="88" t="s">
        <v>368</v>
      </c>
      <c r="J576" s="58" t="s">
        <v>369</v>
      </c>
      <c r="K576" s="87" t="s">
        <v>370</v>
      </c>
    </row>
    <row r="577">
      <c r="A577" s="37" t="s">
        <v>2110</v>
      </c>
      <c r="B577" s="37" t="s">
        <v>2111</v>
      </c>
      <c r="C577" s="37" t="s">
        <v>2112</v>
      </c>
      <c r="D577" s="33" t="s">
        <v>2113</v>
      </c>
      <c r="E577" s="87" t="s">
        <v>2116</v>
      </c>
      <c r="F577" s="63" t="b">
        <v>1</v>
      </c>
      <c r="G577" s="63" t="b">
        <v>1</v>
      </c>
      <c r="H577" s="27" t="b">
        <v>0</v>
      </c>
      <c r="I577" s="88" t="s">
        <v>1300</v>
      </c>
      <c r="J577" s="29" t="s">
        <v>2114</v>
      </c>
      <c r="K577" s="87" t="s">
        <v>2115</v>
      </c>
    </row>
    <row r="578">
      <c r="A578" s="37" t="s">
        <v>2482</v>
      </c>
      <c r="B578" s="37" t="s">
        <v>2483</v>
      </c>
      <c r="C578" s="37" t="s">
        <v>2484</v>
      </c>
      <c r="D578" s="29"/>
      <c r="E578" s="87" t="s">
        <v>2487</v>
      </c>
      <c r="F578" s="63" t="b">
        <v>1</v>
      </c>
      <c r="G578" s="63" t="b">
        <v>1</v>
      </c>
      <c r="H578" s="63" t="b">
        <v>1</v>
      </c>
      <c r="I578" s="88">
        <v>5.0</v>
      </c>
      <c r="J578" s="58" t="s">
        <v>2485</v>
      </c>
      <c r="K578" s="87" t="s">
        <v>2486</v>
      </c>
    </row>
    <row r="579">
      <c r="A579" s="37" t="s">
        <v>6855</v>
      </c>
      <c r="B579" s="37" t="s">
        <v>6856</v>
      </c>
      <c r="C579" s="29"/>
      <c r="D579" s="29"/>
      <c r="E579" s="87" t="s">
        <v>6858</v>
      </c>
      <c r="F579" s="63" t="b">
        <v>1</v>
      </c>
      <c r="G579" s="27" t="b">
        <v>0</v>
      </c>
      <c r="H579" s="27" t="b">
        <v>0</v>
      </c>
      <c r="I579" s="88">
        <v>1.0</v>
      </c>
      <c r="J579" s="29"/>
      <c r="K579" s="87" t="s">
        <v>6857</v>
      </c>
    </row>
    <row r="580">
      <c r="A580" s="37" t="s">
        <v>1656</v>
      </c>
      <c r="B580" s="37" t="s">
        <v>1657</v>
      </c>
      <c r="C580" s="37" t="s">
        <v>1658</v>
      </c>
      <c r="D580" s="33" t="s">
        <v>1659</v>
      </c>
      <c r="E580" s="87" t="s">
        <v>270</v>
      </c>
      <c r="F580" s="63" t="b">
        <v>1</v>
      </c>
      <c r="G580" s="63" t="b">
        <v>1</v>
      </c>
      <c r="H580" s="63" t="b">
        <v>1</v>
      </c>
      <c r="I580" s="88">
        <v>10.0</v>
      </c>
      <c r="J580" s="58" t="s">
        <v>1660</v>
      </c>
      <c r="K580" s="87" t="s">
        <v>270</v>
      </c>
    </row>
    <row r="581">
      <c r="A581" s="37" t="s">
        <v>2946</v>
      </c>
      <c r="B581" s="37" t="s">
        <v>2947</v>
      </c>
      <c r="C581" s="29"/>
      <c r="D581" s="29"/>
      <c r="E581" s="87" t="s">
        <v>270</v>
      </c>
      <c r="F581" s="63" t="b">
        <v>1</v>
      </c>
      <c r="G581" s="63" t="b">
        <v>1</v>
      </c>
      <c r="H581" s="27" t="b">
        <v>0</v>
      </c>
      <c r="I581" s="88" t="s">
        <v>2180</v>
      </c>
      <c r="J581" s="29"/>
      <c r="K581" s="87" t="s">
        <v>2948</v>
      </c>
    </row>
    <row r="582">
      <c r="A582" s="37" t="s">
        <v>9382</v>
      </c>
      <c r="B582" s="37" t="s">
        <v>9383</v>
      </c>
      <c r="C582" s="29"/>
      <c r="D582" s="29"/>
      <c r="E582" s="87" t="s">
        <v>9385</v>
      </c>
      <c r="F582" s="63" t="b">
        <v>1</v>
      </c>
      <c r="G582" s="27" t="b">
        <v>0</v>
      </c>
      <c r="H582" s="27" t="b">
        <v>0</v>
      </c>
      <c r="I582" s="88">
        <v>4.0</v>
      </c>
      <c r="J582" s="29"/>
      <c r="K582" s="89" t="s">
        <v>9384</v>
      </c>
    </row>
    <row r="583">
      <c r="A583" s="37" t="s">
        <v>1062</v>
      </c>
      <c r="B583" s="37" t="s">
        <v>1063</v>
      </c>
      <c r="C583" s="29"/>
      <c r="D583" s="29"/>
      <c r="E583" s="87" t="s">
        <v>1066</v>
      </c>
      <c r="F583" s="63" t="b">
        <v>1</v>
      </c>
      <c r="G583" s="63" t="b">
        <v>1</v>
      </c>
      <c r="H583" s="63" t="b">
        <v>1</v>
      </c>
      <c r="I583" s="88">
        <v>10.0</v>
      </c>
      <c r="J583" s="58" t="s">
        <v>1064</v>
      </c>
      <c r="K583" s="87" t="s">
        <v>1065</v>
      </c>
    </row>
    <row r="584">
      <c r="A584" s="37" t="s">
        <v>9210</v>
      </c>
      <c r="B584" s="37" t="s">
        <v>9211</v>
      </c>
      <c r="C584" s="37" t="s">
        <v>9212</v>
      </c>
      <c r="D584" s="33" t="s">
        <v>9213</v>
      </c>
      <c r="E584" s="87" t="s">
        <v>9215</v>
      </c>
      <c r="F584" s="63" t="b">
        <v>1</v>
      </c>
      <c r="G584" s="63" t="b">
        <v>1</v>
      </c>
      <c r="H584" s="63" t="b">
        <v>1</v>
      </c>
      <c r="I584" s="88">
        <v>2.0</v>
      </c>
      <c r="J584" s="29"/>
      <c r="K584" s="87" t="s">
        <v>9214</v>
      </c>
    </row>
    <row r="585">
      <c r="A585" s="37" t="s">
        <v>8313</v>
      </c>
      <c r="B585" s="29"/>
      <c r="C585" s="37" t="s">
        <v>8314</v>
      </c>
      <c r="D585" s="29"/>
      <c r="E585" s="87" t="s">
        <v>8317</v>
      </c>
      <c r="F585" s="63" t="b">
        <v>1</v>
      </c>
      <c r="G585" s="63" t="b">
        <v>1</v>
      </c>
      <c r="H585" s="27" t="b">
        <v>0</v>
      </c>
      <c r="I585" s="88">
        <v>10.0</v>
      </c>
      <c r="J585" s="58" t="s">
        <v>8315</v>
      </c>
      <c r="K585" s="87" t="s">
        <v>8316</v>
      </c>
    </row>
    <row r="586">
      <c r="A586" s="37" t="s">
        <v>5920</v>
      </c>
      <c r="B586" s="37" t="s">
        <v>5921</v>
      </c>
      <c r="C586" s="37" t="s">
        <v>5922</v>
      </c>
      <c r="D586" s="33" t="s">
        <v>5923</v>
      </c>
      <c r="E586" s="87" t="s">
        <v>5925</v>
      </c>
      <c r="F586" s="63" t="b">
        <v>1</v>
      </c>
      <c r="G586" s="63" t="b">
        <v>1</v>
      </c>
      <c r="H586" s="63" t="b">
        <v>1</v>
      </c>
      <c r="I586" s="88">
        <v>20.0</v>
      </c>
      <c r="J586" s="29"/>
      <c r="K586" s="87" t="s">
        <v>5924</v>
      </c>
    </row>
    <row r="587">
      <c r="A587" s="37" t="s">
        <v>5141</v>
      </c>
      <c r="B587" s="37" t="s">
        <v>5142</v>
      </c>
      <c r="C587" s="37" t="s">
        <v>5143</v>
      </c>
      <c r="D587" s="33" t="s">
        <v>5144</v>
      </c>
      <c r="E587" s="87" t="s">
        <v>5146</v>
      </c>
      <c r="F587" s="63" t="b">
        <v>1</v>
      </c>
      <c r="G587" s="27" t="b">
        <v>0</v>
      </c>
      <c r="H587" s="63" t="b">
        <v>1</v>
      </c>
      <c r="I587" s="88">
        <v>3.0</v>
      </c>
      <c r="J587" s="29"/>
      <c r="K587" s="87" t="s">
        <v>5145</v>
      </c>
    </row>
    <row r="588">
      <c r="A588" s="37" t="s">
        <v>6540</v>
      </c>
      <c r="B588" s="37" t="s">
        <v>6541</v>
      </c>
      <c r="C588" s="37" t="s">
        <v>6542</v>
      </c>
      <c r="D588" s="33" t="s">
        <v>6543</v>
      </c>
      <c r="E588" s="87" t="s">
        <v>159</v>
      </c>
      <c r="F588" s="63" t="b">
        <v>1</v>
      </c>
      <c r="G588" s="27" t="b">
        <v>0</v>
      </c>
      <c r="H588" s="63" t="b">
        <v>1</v>
      </c>
      <c r="I588" s="88">
        <v>15.0</v>
      </c>
      <c r="J588" s="58" t="s">
        <v>6544</v>
      </c>
      <c r="K588" s="87" t="s">
        <v>6545</v>
      </c>
    </row>
    <row r="589">
      <c r="A589" s="37" t="s">
        <v>11001</v>
      </c>
      <c r="B589" s="29"/>
      <c r="C589" s="37" t="s">
        <v>11002</v>
      </c>
      <c r="D589" s="29"/>
      <c r="E589" s="87" t="s">
        <v>11004</v>
      </c>
      <c r="F589" s="63" t="b">
        <v>1</v>
      </c>
      <c r="G589" s="27" t="b">
        <v>0</v>
      </c>
      <c r="H589" s="63" t="b">
        <v>1</v>
      </c>
      <c r="I589" s="88">
        <v>1.0</v>
      </c>
      <c r="J589" s="29" t="s">
        <v>73</v>
      </c>
      <c r="K589" s="87" t="s">
        <v>11003</v>
      </c>
    </row>
    <row r="590">
      <c r="A590" s="37" t="s">
        <v>1856</v>
      </c>
      <c r="B590" s="37" t="s">
        <v>1857</v>
      </c>
      <c r="C590" s="29"/>
      <c r="D590" s="29"/>
      <c r="E590" s="87" t="s">
        <v>1860</v>
      </c>
      <c r="F590" s="63" t="b">
        <v>1</v>
      </c>
      <c r="G590" s="27" t="b">
        <v>0</v>
      </c>
      <c r="H590" s="27" t="b">
        <v>0</v>
      </c>
      <c r="I590" s="88">
        <v>11.0</v>
      </c>
      <c r="J590" s="58" t="s">
        <v>1858</v>
      </c>
      <c r="K590" s="87" t="s">
        <v>1859</v>
      </c>
    </row>
    <row r="591">
      <c r="A591" s="37" t="s">
        <v>702</v>
      </c>
      <c r="B591" s="29"/>
      <c r="C591" s="37" t="s">
        <v>703</v>
      </c>
      <c r="D591" s="29"/>
      <c r="E591" s="87" t="s">
        <v>705</v>
      </c>
      <c r="F591" s="63" t="b">
        <v>1</v>
      </c>
      <c r="G591" s="27" t="b">
        <v>0</v>
      </c>
      <c r="H591" s="27" t="b">
        <v>0</v>
      </c>
      <c r="I591" s="88">
        <v>2.0</v>
      </c>
      <c r="J591" s="29"/>
      <c r="K591" s="87" t="s">
        <v>704</v>
      </c>
    </row>
    <row r="592">
      <c r="A592" s="37" t="s">
        <v>9106</v>
      </c>
      <c r="B592" s="37" t="s">
        <v>9107</v>
      </c>
      <c r="C592" s="29"/>
      <c r="D592" s="33" t="s">
        <v>9108</v>
      </c>
      <c r="E592" s="87" t="s">
        <v>3663</v>
      </c>
      <c r="F592" s="63" t="b">
        <v>1</v>
      </c>
      <c r="G592" s="27" t="b">
        <v>0</v>
      </c>
      <c r="H592" s="63" t="b">
        <v>1</v>
      </c>
      <c r="I592" s="88">
        <v>3.0</v>
      </c>
      <c r="J592" s="58" t="s">
        <v>9109</v>
      </c>
      <c r="K592" s="87" t="s">
        <v>9110</v>
      </c>
    </row>
    <row r="593">
      <c r="A593" s="37" t="s">
        <v>9273</v>
      </c>
      <c r="B593" s="37" t="s">
        <v>9274</v>
      </c>
      <c r="C593" s="29"/>
      <c r="D593" s="33" t="s">
        <v>9275</v>
      </c>
      <c r="E593" s="87" t="s">
        <v>9277</v>
      </c>
      <c r="F593" s="63" t="b">
        <v>1</v>
      </c>
      <c r="G593" s="63" t="b">
        <v>1</v>
      </c>
      <c r="H593" s="63" t="b">
        <v>1</v>
      </c>
      <c r="I593" s="88">
        <v>18.0</v>
      </c>
      <c r="J593" s="29"/>
      <c r="K593" s="87" t="s">
        <v>9276</v>
      </c>
    </row>
    <row r="594">
      <c r="A594" s="37" t="s">
        <v>9531</v>
      </c>
      <c r="B594" s="37" t="s">
        <v>9532</v>
      </c>
      <c r="C594" s="37" t="s">
        <v>9533</v>
      </c>
      <c r="D594" s="33" t="s">
        <v>9534</v>
      </c>
      <c r="E594" s="87" t="s">
        <v>9537</v>
      </c>
      <c r="F594" s="63" t="b">
        <v>1</v>
      </c>
      <c r="G594" s="63" t="b">
        <v>1</v>
      </c>
      <c r="H594" s="63" t="b">
        <v>1</v>
      </c>
      <c r="I594" s="88">
        <v>10.0</v>
      </c>
      <c r="J594" s="58" t="s">
        <v>9535</v>
      </c>
      <c r="K594" s="87" t="s">
        <v>9536</v>
      </c>
    </row>
    <row r="595">
      <c r="A595" s="37" t="s">
        <v>9185</v>
      </c>
      <c r="B595" s="37" t="s">
        <v>9186</v>
      </c>
      <c r="C595" s="29"/>
      <c r="D595" s="29"/>
      <c r="E595" s="87" t="s">
        <v>9189</v>
      </c>
      <c r="F595" s="63" t="b">
        <v>1</v>
      </c>
      <c r="G595" s="63" t="b">
        <v>1</v>
      </c>
      <c r="H595" s="63" t="b">
        <v>1</v>
      </c>
      <c r="I595" s="88">
        <v>35.0</v>
      </c>
      <c r="J595" s="58" t="s">
        <v>9187</v>
      </c>
      <c r="K595" s="87" t="s">
        <v>9188</v>
      </c>
    </row>
    <row r="596">
      <c r="A596" s="37" t="s">
        <v>7126</v>
      </c>
      <c r="B596" s="37" t="s">
        <v>7127</v>
      </c>
      <c r="C596" s="29"/>
      <c r="D596" s="29"/>
      <c r="E596" s="87" t="s">
        <v>7129</v>
      </c>
      <c r="F596" s="63" t="b">
        <v>1</v>
      </c>
      <c r="G596" s="63" t="b">
        <v>1</v>
      </c>
      <c r="H596" s="63" t="b">
        <v>1</v>
      </c>
      <c r="I596" s="88">
        <v>2.0</v>
      </c>
      <c r="J596" s="29"/>
      <c r="K596" s="87" t="s">
        <v>7128</v>
      </c>
    </row>
    <row r="597">
      <c r="A597" s="37" t="s">
        <v>10715</v>
      </c>
      <c r="B597" s="37" t="s">
        <v>10716</v>
      </c>
      <c r="C597" s="37" t="s">
        <v>10717</v>
      </c>
      <c r="D597" s="29"/>
      <c r="E597" s="87" t="s">
        <v>10720</v>
      </c>
      <c r="F597" s="63" t="b">
        <v>1</v>
      </c>
      <c r="G597" s="27" t="b">
        <v>0</v>
      </c>
      <c r="H597" s="63" t="b">
        <v>1</v>
      </c>
      <c r="I597" s="88">
        <v>8.0</v>
      </c>
      <c r="J597" s="58" t="s">
        <v>10718</v>
      </c>
      <c r="K597" s="87" t="s">
        <v>10719</v>
      </c>
    </row>
    <row r="598">
      <c r="A598" s="37" t="s">
        <v>6067</v>
      </c>
      <c r="B598" s="37" t="s">
        <v>6068</v>
      </c>
      <c r="C598" s="37" t="s">
        <v>6069</v>
      </c>
      <c r="D598" s="29"/>
      <c r="E598" s="87" t="s">
        <v>6072</v>
      </c>
      <c r="F598" s="63" t="b">
        <v>1</v>
      </c>
      <c r="G598" s="27" t="b">
        <v>0</v>
      </c>
      <c r="H598" s="63" t="b">
        <v>1</v>
      </c>
      <c r="I598" s="88">
        <v>10.0</v>
      </c>
      <c r="J598" s="58" t="s">
        <v>6070</v>
      </c>
      <c r="K598" s="87" t="s">
        <v>6071</v>
      </c>
    </row>
    <row r="599">
      <c r="A599" s="37" t="s">
        <v>8668</v>
      </c>
      <c r="B599" s="37" t="s">
        <v>8673</v>
      </c>
      <c r="C599" s="29"/>
      <c r="D599" s="29"/>
      <c r="E599" s="87" t="s">
        <v>8676</v>
      </c>
      <c r="F599" s="63" t="b">
        <v>1</v>
      </c>
      <c r="G599" s="27" t="b">
        <v>0</v>
      </c>
      <c r="H599" s="27" t="b">
        <v>0</v>
      </c>
      <c r="I599" s="88">
        <v>8.0</v>
      </c>
      <c r="J599" s="29" t="s">
        <v>8674</v>
      </c>
      <c r="K599" s="87" t="s">
        <v>8675</v>
      </c>
    </row>
    <row r="600">
      <c r="A600" s="37" t="s">
        <v>2398</v>
      </c>
      <c r="B600" s="29"/>
      <c r="C600" s="37" t="s">
        <v>2399</v>
      </c>
      <c r="D600" s="29"/>
      <c r="E600" s="87" t="s">
        <v>331</v>
      </c>
      <c r="F600" s="63" t="b">
        <v>1</v>
      </c>
      <c r="G600" s="27" t="b">
        <v>0</v>
      </c>
      <c r="H600" s="27" t="b">
        <v>0</v>
      </c>
      <c r="I600" s="88">
        <v>20.0</v>
      </c>
      <c r="J600" s="58" t="s">
        <v>2400</v>
      </c>
      <c r="K600" s="87" t="s">
        <v>2401</v>
      </c>
    </row>
    <row r="601">
      <c r="A601" s="37" t="s">
        <v>4848</v>
      </c>
      <c r="B601" s="37" t="s">
        <v>4849</v>
      </c>
      <c r="C601" s="37" t="s">
        <v>4850</v>
      </c>
      <c r="D601" s="29"/>
      <c r="E601" s="87" t="s">
        <v>4853</v>
      </c>
      <c r="F601" s="63" t="b">
        <v>1</v>
      </c>
      <c r="G601" s="63" t="b">
        <v>1</v>
      </c>
      <c r="H601" s="63" t="b">
        <v>1</v>
      </c>
      <c r="I601" s="88">
        <v>5.0</v>
      </c>
      <c r="J601" s="58" t="s">
        <v>4851</v>
      </c>
      <c r="K601" s="87" t="s">
        <v>4852</v>
      </c>
    </row>
    <row r="602">
      <c r="A602" s="37" t="s">
        <v>1900</v>
      </c>
      <c r="B602" s="29"/>
      <c r="C602" s="37" t="s">
        <v>1901</v>
      </c>
      <c r="D602" s="29"/>
      <c r="E602" s="87" t="s">
        <v>1904</v>
      </c>
      <c r="F602" s="63" t="b">
        <v>1</v>
      </c>
      <c r="G602" s="63" t="b">
        <v>1</v>
      </c>
      <c r="H602" s="27" t="b">
        <v>0</v>
      </c>
      <c r="I602" s="88">
        <v>120.0</v>
      </c>
      <c r="J602" s="58" t="s">
        <v>1902</v>
      </c>
      <c r="K602" s="87" t="s">
        <v>1903</v>
      </c>
    </row>
    <row r="603">
      <c r="A603" s="37" t="s">
        <v>6943</v>
      </c>
      <c r="B603" s="37" t="s">
        <v>6944</v>
      </c>
      <c r="C603" s="37" t="s">
        <v>6945</v>
      </c>
      <c r="D603" s="33" t="s">
        <v>6946</v>
      </c>
      <c r="E603" s="87" t="s">
        <v>216</v>
      </c>
      <c r="F603" s="63" t="b">
        <v>1</v>
      </c>
      <c r="G603" s="63" t="b">
        <v>1</v>
      </c>
      <c r="H603" s="63" t="b">
        <v>1</v>
      </c>
      <c r="I603" s="88">
        <v>5.0</v>
      </c>
      <c r="J603" s="58" t="s">
        <v>6947</v>
      </c>
      <c r="K603" s="87" t="s">
        <v>6948</v>
      </c>
    </row>
    <row r="604">
      <c r="A604" s="37" t="s">
        <v>2957</v>
      </c>
      <c r="B604" s="29"/>
      <c r="C604" s="37" t="s">
        <v>2958</v>
      </c>
      <c r="D604" s="29"/>
      <c r="E604" s="87" t="s">
        <v>2962</v>
      </c>
      <c r="F604" s="63" t="b">
        <v>1</v>
      </c>
      <c r="G604" s="27" t="b">
        <v>0</v>
      </c>
      <c r="H604" s="63" t="b">
        <v>1</v>
      </c>
      <c r="I604" s="29"/>
      <c r="J604" s="29" t="s">
        <v>2960</v>
      </c>
      <c r="K604" s="87" t="s">
        <v>2961</v>
      </c>
    </row>
    <row r="605">
      <c r="A605" s="37" t="s">
        <v>7818</v>
      </c>
      <c r="B605" s="37" t="s">
        <v>7819</v>
      </c>
      <c r="C605" s="37" t="s">
        <v>7820</v>
      </c>
      <c r="D605" s="33" t="s">
        <v>7821</v>
      </c>
      <c r="E605" s="87" t="s">
        <v>7824</v>
      </c>
      <c r="F605" s="63" t="b">
        <v>1</v>
      </c>
      <c r="G605" s="63" t="b">
        <v>1</v>
      </c>
      <c r="H605" s="63" t="b">
        <v>1</v>
      </c>
      <c r="I605" s="88">
        <v>30.0</v>
      </c>
      <c r="J605" s="58" t="s">
        <v>7822</v>
      </c>
      <c r="K605" s="87" t="s">
        <v>7823</v>
      </c>
    </row>
    <row r="606">
      <c r="A606" s="37" t="s">
        <v>6274</v>
      </c>
      <c r="B606" s="37" t="s">
        <v>6275</v>
      </c>
      <c r="C606" s="29"/>
      <c r="D606" s="33" t="s">
        <v>6276</v>
      </c>
      <c r="E606" s="87" t="s">
        <v>216</v>
      </c>
      <c r="F606" s="63" t="b">
        <v>1</v>
      </c>
      <c r="G606" s="63" t="b">
        <v>1</v>
      </c>
      <c r="H606" s="63" t="b">
        <v>1</v>
      </c>
      <c r="I606" s="88">
        <v>4.0</v>
      </c>
      <c r="J606" s="58" t="s">
        <v>6277</v>
      </c>
      <c r="K606" s="87" t="s">
        <v>6278</v>
      </c>
    </row>
    <row r="607">
      <c r="A607" s="37" t="s">
        <v>9843</v>
      </c>
      <c r="B607" s="29"/>
      <c r="C607" s="37" t="s">
        <v>9844</v>
      </c>
      <c r="D607" s="29"/>
      <c r="E607" s="87" t="s">
        <v>6295</v>
      </c>
      <c r="F607" s="63" t="b">
        <v>1</v>
      </c>
      <c r="G607" s="63" t="b">
        <v>1</v>
      </c>
      <c r="H607" s="63" t="b">
        <v>1</v>
      </c>
      <c r="I607" s="88">
        <v>15.0</v>
      </c>
      <c r="J607" s="29"/>
      <c r="K607" s="87" t="s">
        <v>5815</v>
      </c>
    </row>
    <row r="608">
      <c r="A608" s="37" t="s">
        <v>7558</v>
      </c>
      <c r="B608" s="29"/>
      <c r="C608" s="37" t="s">
        <v>7559</v>
      </c>
      <c r="D608" s="29"/>
      <c r="E608" s="87" t="s">
        <v>7561</v>
      </c>
      <c r="F608" s="63" t="b">
        <v>1</v>
      </c>
      <c r="G608" s="27" t="b">
        <v>0</v>
      </c>
      <c r="H608" s="63" t="b">
        <v>1</v>
      </c>
      <c r="I608" s="88">
        <v>10.0</v>
      </c>
      <c r="J608" s="29"/>
      <c r="K608" s="87" t="s">
        <v>7560</v>
      </c>
    </row>
    <row r="609">
      <c r="A609" s="37" t="s">
        <v>1600</v>
      </c>
      <c r="B609" s="37" t="s">
        <v>1601</v>
      </c>
      <c r="C609" s="37" t="s">
        <v>1602</v>
      </c>
      <c r="D609" s="33" t="s">
        <v>1603</v>
      </c>
      <c r="E609" s="87" t="s">
        <v>1606</v>
      </c>
      <c r="F609" s="63" t="b">
        <v>1</v>
      </c>
      <c r="G609" s="63" t="b">
        <v>1</v>
      </c>
      <c r="H609" s="63" t="b">
        <v>1</v>
      </c>
      <c r="I609" s="88">
        <v>2000.0</v>
      </c>
      <c r="J609" s="58" t="s">
        <v>1604</v>
      </c>
      <c r="K609" s="87" t="s">
        <v>1605</v>
      </c>
    </row>
    <row r="610">
      <c r="A610" s="37" t="s">
        <v>7075</v>
      </c>
      <c r="B610" s="29"/>
      <c r="C610" s="37" t="s">
        <v>7076</v>
      </c>
      <c r="D610" s="29"/>
      <c r="E610" s="87" t="s">
        <v>216</v>
      </c>
      <c r="F610" s="63" t="b">
        <v>1</v>
      </c>
      <c r="G610" s="63" t="b">
        <v>1</v>
      </c>
      <c r="H610" s="63" t="b">
        <v>1</v>
      </c>
      <c r="I610" s="88">
        <v>80.0</v>
      </c>
      <c r="J610" s="58" t="s">
        <v>7077</v>
      </c>
      <c r="K610" s="87" t="s">
        <v>7078</v>
      </c>
    </row>
    <row r="611">
      <c r="A611" s="37" t="s">
        <v>11175</v>
      </c>
      <c r="B611" s="37" t="s">
        <v>11176</v>
      </c>
      <c r="C611" s="37" t="s">
        <v>11177</v>
      </c>
      <c r="D611" s="33" t="s">
        <v>11178</v>
      </c>
      <c r="E611" s="87" t="s">
        <v>11181</v>
      </c>
      <c r="F611" s="63" t="b">
        <v>1</v>
      </c>
      <c r="G611" s="63" t="b">
        <v>1</v>
      </c>
      <c r="H611" s="63" t="b">
        <v>1</v>
      </c>
      <c r="I611" s="88" t="s">
        <v>11179</v>
      </c>
      <c r="J611" s="29"/>
      <c r="K611" s="87" t="s">
        <v>11180</v>
      </c>
    </row>
    <row r="612">
      <c r="A612" s="37" t="s">
        <v>10648</v>
      </c>
      <c r="B612" s="29"/>
      <c r="C612" s="37" t="s">
        <v>10649</v>
      </c>
      <c r="D612" s="29"/>
      <c r="E612" s="87" t="s">
        <v>10652</v>
      </c>
      <c r="F612" s="63" t="b">
        <v>1</v>
      </c>
      <c r="G612" s="27" t="b">
        <v>0</v>
      </c>
      <c r="H612" s="63" t="b">
        <v>1</v>
      </c>
      <c r="I612" s="88">
        <v>10.0</v>
      </c>
      <c r="J612" s="58" t="s">
        <v>10650</v>
      </c>
      <c r="K612" s="87" t="s">
        <v>10651</v>
      </c>
    </row>
    <row r="613">
      <c r="A613" s="37" t="s">
        <v>7934</v>
      </c>
      <c r="B613" s="37" t="s">
        <v>7935</v>
      </c>
      <c r="C613" s="29"/>
      <c r="D613" s="29"/>
      <c r="E613" s="87" t="s">
        <v>7938</v>
      </c>
      <c r="F613" s="63" t="b">
        <v>1</v>
      </c>
      <c r="G613" s="63" t="b">
        <v>1</v>
      </c>
      <c r="H613" s="63" t="b">
        <v>1</v>
      </c>
      <c r="I613" s="88">
        <v>15.0</v>
      </c>
      <c r="J613" s="58" t="s">
        <v>7936</v>
      </c>
      <c r="K613" s="87" t="s">
        <v>7937</v>
      </c>
    </row>
    <row r="614">
      <c r="A614" s="37" t="s">
        <v>3792</v>
      </c>
      <c r="B614" s="29"/>
      <c r="C614" s="37" t="s">
        <v>3793</v>
      </c>
      <c r="D614" s="29"/>
      <c r="E614" s="87" t="s">
        <v>3795</v>
      </c>
      <c r="F614" s="63" t="b">
        <v>1</v>
      </c>
      <c r="G614" s="63" t="b">
        <v>1</v>
      </c>
      <c r="H614" s="63" t="b">
        <v>1</v>
      </c>
      <c r="I614" s="88">
        <v>8000.0</v>
      </c>
      <c r="J614" s="29"/>
      <c r="K614" s="87" t="s">
        <v>3794</v>
      </c>
    </row>
    <row r="615">
      <c r="A615" s="37" t="s">
        <v>7330</v>
      </c>
      <c r="B615" s="37" t="s">
        <v>7331</v>
      </c>
      <c r="C615" s="37" t="s">
        <v>7332</v>
      </c>
      <c r="D615" s="33" t="s">
        <v>7333</v>
      </c>
      <c r="E615" s="87" t="s">
        <v>7337</v>
      </c>
      <c r="F615" s="63" t="b">
        <v>1</v>
      </c>
      <c r="G615" s="63" t="b">
        <v>1</v>
      </c>
      <c r="H615" s="63" t="b">
        <v>1</v>
      </c>
      <c r="I615" s="88" t="s">
        <v>7334</v>
      </c>
      <c r="J615" s="29" t="s">
        <v>7335</v>
      </c>
      <c r="K615" s="87" t="s">
        <v>7336</v>
      </c>
    </row>
    <row r="616">
      <c r="A616" s="37" t="s">
        <v>468</v>
      </c>
      <c r="B616" s="37" t="s">
        <v>469</v>
      </c>
      <c r="C616" s="37" t="s">
        <v>470</v>
      </c>
      <c r="D616" s="29"/>
      <c r="E616" s="87" t="s">
        <v>472</v>
      </c>
      <c r="F616" s="63" t="b">
        <v>1</v>
      </c>
      <c r="G616" s="63" t="b">
        <v>1</v>
      </c>
      <c r="H616" s="63" t="b">
        <v>1</v>
      </c>
      <c r="I616" s="88">
        <v>5.0</v>
      </c>
      <c r="J616" s="29"/>
      <c r="K616" s="87" t="s">
        <v>471</v>
      </c>
    </row>
    <row r="617">
      <c r="A617" s="37" t="s">
        <v>3277</v>
      </c>
      <c r="B617" s="37" t="s">
        <v>3278</v>
      </c>
      <c r="C617" s="37" t="s">
        <v>3279</v>
      </c>
      <c r="D617" s="33" t="s">
        <v>3280</v>
      </c>
      <c r="E617" s="87" t="s">
        <v>3282</v>
      </c>
      <c r="F617" s="63" t="b">
        <v>1</v>
      </c>
      <c r="G617" s="63" t="b">
        <v>1</v>
      </c>
      <c r="H617" s="63" t="b">
        <v>1</v>
      </c>
      <c r="I617" s="88">
        <v>2.0</v>
      </c>
      <c r="J617" s="29"/>
      <c r="K617" s="87" t="s">
        <v>3281</v>
      </c>
    </row>
    <row r="618">
      <c r="A618" s="37" t="s">
        <v>2242</v>
      </c>
      <c r="B618" s="37" t="s">
        <v>2243</v>
      </c>
      <c r="C618" s="29"/>
      <c r="D618" s="29"/>
      <c r="E618" s="87" t="s">
        <v>2246</v>
      </c>
      <c r="F618" s="63" t="b">
        <v>1</v>
      </c>
      <c r="G618" s="27" t="b">
        <v>0</v>
      </c>
      <c r="H618" s="27" t="b">
        <v>0</v>
      </c>
      <c r="I618" s="88">
        <v>12.0</v>
      </c>
      <c r="J618" s="58" t="s">
        <v>2244</v>
      </c>
      <c r="K618" s="87" t="s">
        <v>2245</v>
      </c>
    </row>
    <row r="619">
      <c r="A619" s="37" t="s">
        <v>6114</v>
      </c>
      <c r="B619" s="37" t="s">
        <v>6115</v>
      </c>
      <c r="C619" s="37" t="s">
        <v>6116</v>
      </c>
      <c r="D619" s="33" t="s">
        <v>6117</v>
      </c>
      <c r="E619" s="87" t="s">
        <v>6120</v>
      </c>
      <c r="F619" s="63" t="b">
        <v>1</v>
      </c>
      <c r="G619" s="63" t="b">
        <v>1</v>
      </c>
      <c r="H619" s="27" t="b">
        <v>0</v>
      </c>
      <c r="I619" s="88">
        <v>1.0</v>
      </c>
      <c r="J619" s="58" t="s">
        <v>6118</v>
      </c>
      <c r="K619" s="87" t="s">
        <v>6119</v>
      </c>
    </row>
    <row r="620">
      <c r="A620" s="37" t="s">
        <v>4294</v>
      </c>
      <c r="B620" s="37" t="s">
        <v>4295</v>
      </c>
      <c r="C620" s="37" t="s">
        <v>4296</v>
      </c>
      <c r="D620" s="33" t="s">
        <v>4297</v>
      </c>
      <c r="E620" s="87" t="s">
        <v>4300</v>
      </c>
      <c r="F620" s="63" t="b">
        <v>1</v>
      </c>
      <c r="G620" s="63" t="b">
        <v>1</v>
      </c>
      <c r="H620" s="63" t="b">
        <v>1</v>
      </c>
      <c r="I620" s="88">
        <v>1.0</v>
      </c>
      <c r="J620" s="58" t="s">
        <v>4298</v>
      </c>
      <c r="K620" s="87" t="s">
        <v>4299</v>
      </c>
    </row>
    <row r="621">
      <c r="A621" s="37" t="s">
        <v>8354</v>
      </c>
      <c r="B621" s="37" t="s">
        <v>8355</v>
      </c>
      <c r="C621" s="37" t="s">
        <v>8356</v>
      </c>
      <c r="D621" s="33" t="s">
        <v>8357</v>
      </c>
      <c r="E621" s="87" t="s">
        <v>8361</v>
      </c>
      <c r="F621" s="63" t="b">
        <v>1</v>
      </c>
      <c r="G621" s="63" t="b">
        <v>1</v>
      </c>
      <c r="H621" s="63" t="b">
        <v>1</v>
      </c>
      <c r="I621" s="29"/>
      <c r="J621" s="29" t="s">
        <v>8359</v>
      </c>
      <c r="K621" s="87" t="s">
        <v>8360</v>
      </c>
    </row>
    <row r="622">
      <c r="A622" s="37" t="s">
        <v>8704</v>
      </c>
      <c r="B622" s="37" t="s">
        <v>8705</v>
      </c>
      <c r="C622" s="37" t="s">
        <v>8706</v>
      </c>
      <c r="D622" s="33" t="s">
        <v>8707</v>
      </c>
      <c r="E622" s="87" t="s">
        <v>564</v>
      </c>
      <c r="F622" s="63" t="b">
        <v>1</v>
      </c>
      <c r="G622" s="63" t="b">
        <v>1</v>
      </c>
      <c r="H622" s="63" t="b">
        <v>1</v>
      </c>
      <c r="I622" s="88">
        <v>200.0</v>
      </c>
      <c r="J622" s="58" t="s">
        <v>8708</v>
      </c>
      <c r="K622" s="87" t="s">
        <v>8709</v>
      </c>
    </row>
    <row r="623">
      <c r="A623" s="37" t="s">
        <v>5940</v>
      </c>
      <c r="B623" s="29"/>
      <c r="C623" s="37" t="s">
        <v>5941</v>
      </c>
      <c r="D623" s="29"/>
      <c r="E623" s="87" t="s">
        <v>5945</v>
      </c>
      <c r="F623" s="63" t="b">
        <v>1</v>
      </c>
      <c r="G623" s="27" t="b">
        <v>0</v>
      </c>
      <c r="H623" s="27" t="b">
        <v>0</v>
      </c>
      <c r="I623" s="88" t="s">
        <v>5942</v>
      </c>
      <c r="J623" s="58" t="s">
        <v>5943</v>
      </c>
      <c r="K623" s="87" t="s">
        <v>5944</v>
      </c>
    </row>
    <row r="624">
      <c r="A624" s="37" t="s">
        <v>2301</v>
      </c>
      <c r="B624" s="37" t="s">
        <v>2302</v>
      </c>
      <c r="C624" s="37" t="s">
        <v>2303</v>
      </c>
      <c r="D624" s="29"/>
      <c r="E624" s="87" t="s">
        <v>2306</v>
      </c>
      <c r="F624" s="63" t="b">
        <v>1</v>
      </c>
      <c r="G624" s="63" t="b">
        <v>1</v>
      </c>
      <c r="H624" s="27" t="b">
        <v>0</v>
      </c>
      <c r="I624" s="88">
        <v>4.0</v>
      </c>
      <c r="J624" s="58" t="s">
        <v>2304</v>
      </c>
      <c r="K624" s="87" t="s">
        <v>2305</v>
      </c>
    </row>
    <row r="625">
      <c r="A625" s="37" t="s">
        <v>2542</v>
      </c>
      <c r="B625" s="29"/>
      <c r="C625" s="37" t="s">
        <v>2543</v>
      </c>
      <c r="D625" s="29"/>
      <c r="E625" s="87" t="s">
        <v>2546</v>
      </c>
      <c r="F625" s="63" t="b">
        <v>1</v>
      </c>
      <c r="G625" s="63" t="b">
        <v>1</v>
      </c>
      <c r="H625" s="63" t="b">
        <v>1</v>
      </c>
      <c r="I625" s="88">
        <v>102.0</v>
      </c>
      <c r="J625" s="58" t="s">
        <v>2544</v>
      </c>
      <c r="K625" s="87" t="s">
        <v>2545</v>
      </c>
    </row>
    <row r="626">
      <c r="A626" s="37" t="s">
        <v>11195</v>
      </c>
      <c r="B626" s="29"/>
      <c r="C626" s="29"/>
      <c r="D626" s="29"/>
      <c r="E626" s="87" t="s">
        <v>11197</v>
      </c>
      <c r="F626" s="63" t="b">
        <v>1</v>
      </c>
      <c r="G626" s="27" t="b">
        <v>0</v>
      </c>
      <c r="H626" s="63" t="b">
        <v>1</v>
      </c>
      <c r="I626" s="88">
        <v>7.0</v>
      </c>
      <c r="J626" s="29"/>
      <c r="K626" s="87" t="s">
        <v>11196</v>
      </c>
    </row>
    <row r="627">
      <c r="A627" s="37" t="s">
        <v>1558</v>
      </c>
      <c r="B627" s="37" t="s">
        <v>1559</v>
      </c>
      <c r="C627" s="37" t="s">
        <v>1560</v>
      </c>
      <c r="D627" s="29"/>
      <c r="E627" s="87" t="s">
        <v>1563</v>
      </c>
      <c r="F627" s="63" t="b">
        <v>1</v>
      </c>
      <c r="G627" s="63" t="b">
        <v>1</v>
      </c>
      <c r="H627" s="63" t="b">
        <v>1</v>
      </c>
      <c r="I627" s="88">
        <v>8.0</v>
      </c>
      <c r="J627" s="58" t="s">
        <v>1561</v>
      </c>
      <c r="K627" s="87" t="s">
        <v>1562</v>
      </c>
    </row>
    <row r="628">
      <c r="A628" s="37" t="s">
        <v>706</v>
      </c>
      <c r="B628" s="37" t="s">
        <v>707</v>
      </c>
      <c r="C628" s="37" t="s">
        <v>708</v>
      </c>
      <c r="D628" s="29"/>
      <c r="E628" s="87" t="s">
        <v>711</v>
      </c>
      <c r="F628" s="63" t="b">
        <v>1</v>
      </c>
      <c r="G628" s="63" t="b">
        <v>1</v>
      </c>
      <c r="H628" s="63" t="b">
        <v>1</v>
      </c>
      <c r="I628" s="88">
        <v>10.0</v>
      </c>
      <c r="J628" s="58" t="s">
        <v>709</v>
      </c>
      <c r="K628" s="87" t="s">
        <v>710</v>
      </c>
    </row>
    <row r="629">
      <c r="A629" s="37" t="s">
        <v>6210</v>
      </c>
      <c r="B629" s="29"/>
      <c r="C629" s="37" t="s">
        <v>6211</v>
      </c>
      <c r="D629" s="29"/>
      <c r="E629" s="87" t="s">
        <v>975</v>
      </c>
      <c r="F629" s="63" t="b">
        <v>1</v>
      </c>
      <c r="G629" s="63" t="b">
        <v>1</v>
      </c>
      <c r="H629" s="27" t="b">
        <v>0</v>
      </c>
      <c r="I629" s="88">
        <v>10.0</v>
      </c>
      <c r="J629" s="58" t="s">
        <v>6212</v>
      </c>
      <c r="K629" s="87" t="s">
        <v>6213</v>
      </c>
    </row>
    <row r="630">
      <c r="A630" s="37" t="s">
        <v>4083</v>
      </c>
      <c r="B630" s="37" t="s">
        <v>4084</v>
      </c>
      <c r="C630" s="37" t="s">
        <v>4085</v>
      </c>
      <c r="D630" s="33" t="s">
        <v>4086</v>
      </c>
      <c r="E630" s="87" t="s">
        <v>4088</v>
      </c>
      <c r="F630" s="63" t="b">
        <v>1</v>
      </c>
      <c r="G630" s="63" t="b">
        <v>1</v>
      </c>
      <c r="H630" s="63" t="b">
        <v>1</v>
      </c>
      <c r="I630" s="88">
        <v>4.0</v>
      </c>
      <c r="J630" s="29"/>
      <c r="K630" s="87" t="s">
        <v>4087</v>
      </c>
    </row>
    <row r="631">
      <c r="A631" s="37" t="s">
        <v>3365</v>
      </c>
      <c r="B631" s="37" t="s">
        <v>3366</v>
      </c>
      <c r="C631" s="29"/>
      <c r="D631" s="33" t="s">
        <v>3367</v>
      </c>
      <c r="E631" s="87" t="s">
        <v>3369</v>
      </c>
      <c r="F631" s="63" t="b">
        <v>1</v>
      </c>
      <c r="G631" s="27" t="b">
        <v>0</v>
      </c>
      <c r="H631" s="63" t="b">
        <v>1</v>
      </c>
      <c r="I631" s="88">
        <v>4.0</v>
      </c>
      <c r="J631" s="29"/>
      <c r="K631" s="87" t="s">
        <v>3368</v>
      </c>
    </row>
    <row r="632">
      <c r="A632" s="37" t="s">
        <v>4583</v>
      </c>
      <c r="B632" s="29"/>
      <c r="C632" s="37" t="s">
        <v>4584</v>
      </c>
      <c r="D632" s="29"/>
      <c r="E632" s="87" t="s">
        <v>2481</v>
      </c>
      <c r="F632" s="63" t="b">
        <v>1</v>
      </c>
      <c r="G632" s="27" t="b">
        <v>0</v>
      </c>
      <c r="H632" s="63" t="b">
        <v>1</v>
      </c>
      <c r="I632" s="88">
        <v>50.0</v>
      </c>
      <c r="J632" s="29"/>
      <c r="K632" s="87" t="s">
        <v>4585</v>
      </c>
    </row>
    <row r="633">
      <c r="A633" s="37" t="s">
        <v>10721</v>
      </c>
      <c r="B633" s="37" t="s">
        <v>10722</v>
      </c>
      <c r="C633" s="37" t="s">
        <v>10723</v>
      </c>
      <c r="D633" s="33" t="s">
        <v>10724</v>
      </c>
      <c r="E633" s="87" t="s">
        <v>10727</v>
      </c>
      <c r="F633" s="63" t="b">
        <v>1</v>
      </c>
      <c r="G633" s="63" t="b">
        <v>1</v>
      </c>
      <c r="H633" s="27" t="b">
        <v>0</v>
      </c>
      <c r="I633" s="88">
        <v>40.0</v>
      </c>
      <c r="J633" s="58" t="s">
        <v>10725</v>
      </c>
      <c r="K633" s="87" t="s">
        <v>10726</v>
      </c>
    </row>
    <row r="634">
      <c r="A634" s="37" t="s">
        <v>5201</v>
      </c>
      <c r="B634" s="37" t="s">
        <v>5202</v>
      </c>
      <c r="C634" s="37" t="s">
        <v>5203</v>
      </c>
      <c r="D634" s="29"/>
      <c r="E634" s="87" t="s">
        <v>5206</v>
      </c>
      <c r="F634" s="63" t="b">
        <v>1</v>
      </c>
      <c r="G634" s="63" t="b">
        <v>1</v>
      </c>
      <c r="H634" s="27" t="b">
        <v>0</v>
      </c>
      <c r="I634" s="88">
        <v>4.0</v>
      </c>
      <c r="J634" s="29" t="s">
        <v>5204</v>
      </c>
      <c r="K634" s="87" t="s">
        <v>5205</v>
      </c>
    </row>
    <row r="635">
      <c r="A635" s="37" t="s">
        <v>9386</v>
      </c>
      <c r="B635" s="37" t="s">
        <v>9387</v>
      </c>
      <c r="C635" s="37" t="s">
        <v>9388</v>
      </c>
      <c r="D635" s="33" t="s">
        <v>9389</v>
      </c>
      <c r="E635" s="87" t="s">
        <v>9392</v>
      </c>
      <c r="F635" s="63" t="b">
        <v>1</v>
      </c>
      <c r="G635" s="63" t="b">
        <v>1</v>
      </c>
      <c r="H635" s="63" t="b">
        <v>1</v>
      </c>
      <c r="I635" s="88">
        <v>10.0</v>
      </c>
      <c r="J635" s="58" t="s">
        <v>9390</v>
      </c>
      <c r="K635" s="87" t="s">
        <v>9391</v>
      </c>
    </row>
    <row r="636">
      <c r="A636" s="37" t="s">
        <v>1810</v>
      </c>
      <c r="B636" s="29"/>
      <c r="C636" s="29"/>
      <c r="D636" s="29"/>
      <c r="E636" s="87" t="s">
        <v>1812</v>
      </c>
      <c r="F636" s="63" t="b">
        <v>1</v>
      </c>
      <c r="G636" s="27" t="b">
        <v>0</v>
      </c>
      <c r="H636" s="27" t="b">
        <v>0</v>
      </c>
      <c r="I636" s="29"/>
      <c r="J636" s="29"/>
      <c r="K636" s="29"/>
    </row>
    <row r="637">
      <c r="A637" s="37" t="s">
        <v>410</v>
      </c>
      <c r="B637" s="37" t="s">
        <v>411</v>
      </c>
      <c r="C637" s="29"/>
      <c r="D637" s="33" t="s">
        <v>412</v>
      </c>
      <c r="E637" s="87" t="s">
        <v>415</v>
      </c>
      <c r="F637" s="63" t="b">
        <v>1</v>
      </c>
      <c r="G637" s="63" t="b">
        <v>1</v>
      </c>
      <c r="H637" s="63" t="b">
        <v>1</v>
      </c>
      <c r="I637" s="88">
        <v>5.0</v>
      </c>
      <c r="J637" s="58" t="s">
        <v>413</v>
      </c>
      <c r="K637" s="87" t="s">
        <v>414</v>
      </c>
    </row>
    <row r="638">
      <c r="A638" s="37" t="s">
        <v>11134</v>
      </c>
      <c r="B638" s="37" t="s">
        <v>11135</v>
      </c>
      <c r="C638" s="29"/>
      <c r="D638" s="29"/>
      <c r="E638" s="87" t="s">
        <v>882</v>
      </c>
      <c r="F638" s="63" t="b">
        <v>1</v>
      </c>
      <c r="G638" s="63" t="b">
        <v>1</v>
      </c>
      <c r="H638" s="27" t="b">
        <v>0</v>
      </c>
      <c r="I638" s="88">
        <v>2.0</v>
      </c>
      <c r="J638" s="58" t="s">
        <v>11136</v>
      </c>
      <c r="K638" s="87" t="s">
        <v>11134</v>
      </c>
    </row>
    <row r="639">
      <c r="A639" s="37" t="s">
        <v>9635</v>
      </c>
      <c r="B639" s="37" t="s">
        <v>9636</v>
      </c>
      <c r="C639" s="29"/>
      <c r="D639" s="29"/>
      <c r="E639" s="87" t="s">
        <v>1823</v>
      </c>
      <c r="F639" s="63" t="b">
        <v>1</v>
      </c>
      <c r="G639" s="27" t="b">
        <v>0</v>
      </c>
      <c r="H639" s="27" t="b">
        <v>0</v>
      </c>
      <c r="I639" s="29"/>
      <c r="J639" s="29"/>
      <c r="K639" s="29"/>
    </row>
    <row r="640">
      <c r="A640" s="37" t="s">
        <v>1552</v>
      </c>
      <c r="B640" s="37" t="s">
        <v>1553</v>
      </c>
      <c r="C640" s="37" t="s">
        <v>1554</v>
      </c>
      <c r="D640" s="33" t="s">
        <v>1555</v>
      </c>
      <c r="E640" s="87" t="s">
        <v>1557</v>
      </c>
      <c r="F640" s="63" t="b">
        <v>1</v>
      </c>
      <c r="G640" s="63" t="b">
        <v>1</v>
      </c>
      <c r="H640" s="63" t="b">
        <v>1</v>
      </c>
      <c r="I640" s="88">
        <v>15.0</v>
      </c>
      <c r="J640" s="29"/>
      <c r="K640" s="87" t="s">
        <v>1556</v>
      </c>
    </row>
    <row r="641">
      <c r="A641" s="37" t="s">
        <v>623</v>
      </c>
      <c r="B641" s="29"/>
      <c r="C641" s="37" t="s">
        <v>624</v>
      </c>
      <c r="D641" s="29"/>
      <c r="E641" s="87" t="s">
        <v>627</v>
      </c>
      <c r="F641" s="63" t="b">
        <v>1</v>
      </c>
      <c r="G641" s="63" t="b">
        <v>1</v>
      </c>
      <c r="H641" s="63" t="b">
        <v>1</v>
      </c>
      <c r="I641" s="88">
        <v>80.0</v>
      </c>
      <c r="J641" s="58" t="s">
        <v>625</v>
      </c>
      <c r="K641" s="87" t="s">
        <v>626</v>
      </c>
    </row>
    <row r="642">
      <c r="A642" s="37" t="s">
        <v>3210</v>
      </c>
      <c r="B642" s="37" t="s">
        <v>3211</v>
      </c>
      <c r="C642" s="29"/>
      <c r="D642" s="33" t="s">
        <v>3212</v>
      </c>
      <c r="E642" s="87" t="s">
        <v>3214</v>
      </c>
      <c r="F642" s="63" t="b">
        <v>1</v>
      </c>
      <c r="G642" s="63" t="b">
        <v>1</v>
      </c>
      <c r="H642" s="63" t="b">
        <v>1</v>
      </c>
      <c r="I642" s="88">
        <v>70.0</v>
      </c>
      <c r="J642" s="58" t="s">
        <v>625</v>
      </c>
      <c r="K642" s="87" t="s">
        <v>3213</v>
      </c>
    </row>
    <row r="643">
      <c r="A643" s="37" t="s">
        <v>3396</v>
      </c>
      <c r="B643" s="29"/>
      <c r="C643" s="37" t="s">
        <v>3397</v>
      </c>
      <c r="D643" s="29"/>
      <c r="E643" s="87" t="s">
        <v>3398</v>
      </c>
      <c r="F643" s="63" t="b">
        <v>1</v>
      </c>
      <c r="G643" s="27" t="b">
        <v>0</v>
      </c>
      <c r="H643" s="27" t="b">
        <v>0</v>
      </c>
      <c r="I643" s="88" t="s">
        <v>277</v>
      </c>
      <c r="J643" s="29" t="s">
        <v>277</v>
      </c>
      <c r="K643" s="87" t="s">
        <v>277</v>
      </c>
    </row>
    <row r="644">
      <c r="A644" s="37" t="s">
        <v>9707</v>
      </c>
      <c r="B644" s="29"/>
      <c r="C644" s="37" t="s">
        <v>9708</v>
      </c>
      <c r="D644" s="29"/>
      <c r="E644" s="87" t="s">
        <v>9711</v>
      </c>
      <c r="F644" s="63" t="b">
        <v>1</v>
      </c>
      <c r="G644" s="27" t="b">
        <v>0</v>
      </c>
      <c r="H644" s="27" t="b">
        <v>0</v>
      </c>
      <c r="I644" s="88">
        <v>1.0</v>
      </c>
      <c r="J644" s="58" t="s">
        <v>9709</v>
      </c>
      <c r="K644" s="87" t="s">
        <v>9710</v>
      </c>
    </row>
    <row r="645">
      <c r="A645" s="37" t="s">
        <v>8550</v>
      </c>
      <c r="B645" s="29"/>
      <c r="C645" s="29"/>
      <c r="D645" s="33" t="s">
        <v>8551</v>
      </c>
      <c r="E645" s="87" t="s">
        <v>5770</v>
      </c>
      <c r="F645" s="63" t="b">
        <v>1</v>
      </c>
      <c r="G645" s="27" t="b">
        <v>0</v>
      </c>
      <c r="H645" s="27" t="b">
        <v>0</v>
      </c>
      <c r="I645" s="88">
        <v>30.0</v>
      </c>
      <c r="J645" s="58" t="s">
        <v>8552</v>
      </c>
      <c r="K645" s="87" t="s">
        <v>8553</v>
      </c>
    </row>
    <row r="646">
      <c r="A646" s="37" t="s">
        <v>10556</v>
      </c>
      <c r="B646" s="37" t="s">
        <v>10557</v>
      </c>
      <c r="C646" s="29"/>
      <c r="D646" s="29"/>
      <c r="E646" s="87" t="s">
        <v>1095</v>
      </c>
      <c r="F646" s="63" t="b">
        <v>1</v>
      </c>
      <c r="G646" s="63" t="b">
        <v>1</v>
      </c>
      <c r="H646" s="63" t="b">
        <v>1</v>
      </c>
      <c r="I646" s="88">
        <v>6.0</v>
      </c>
      <c r="J646" s="29"/>
      <c r="K646" s="87" t="s">
        <v>10558</v>
      </c>
    </row>
    <row r="647">
      <c r="A647" s="37" t="s">
        <v>9707</v>
      </c>
      <c r="B647" s="29"/>
      <c r="C647" s="37" t="s">
        <v>9708</v>
      </c>
      <c r="D647" s="29"/>
      <c r="E647" s="87" t="s">
        <v>9713</v>
      </c>
      <c r="F647" s="63" t="b">
        <v>1</v>
      </c>
      <c r="G647" s="27" t="b">
        <v>0</v>
      </c>
      <c r="H647" s="27" t="b">
        <v>0</v>
      </c>
      <c r="I647" s="88">
        <v>1.0</v>
      </c>
      <c r="J647" s="58" t="s">
        <v>9709</v>
      </c>
      <c r="K647" s="87" t="s">
        <v>9712</v>
      </c>
    </row>
    <row r="648">
      <c r="A648" s="37" t="s">
        <v>8559</v>
      </c>
      <c r="B648" s="37" t="s">
        <v>8560</v>
      </c>
      <c r="C648" s="37" t="s">
        <v>8561</v>
      </c>
      <c r="D648" s="33" t="s">
        <v>8562</v>
      </c>
      <c r="E648" s="87" t="s">
        <v>8564</v>
      </c>
      <c r="F648" s="63" t="b">
        <v>1</v>
      </c>
      <c r="G648" s="63" t="b">
        <v>1</v>
      </c>
      <c r="H648" s="63" t="b">
        <v>1</v>
      </c>
      <c r="I648" s="88">
        <v>4.0</v>
      </c>
      <c r="J648" s="29"/>
      <c r="K648" s="87" t="s">
        <v>8563</v>
      </c>
    </row>
    <row r="649">
      <c r="A649" s="37" t="s">
        <v>8467</v>
      </c>
      <c r="B649" s="37" t="s">
        <v>8468</v>
      </c>
      <c r="C649" s="37" t="s">
        <v>8469</v>
      </c>
      <c r="D649" s="33" t="s">
        <v>8470</v>
      </c>
      <c r="E649" s="87" t="s">
        <v>2962</v>
      </c>
      <c r="F649" s="63" t="b">
        <v>1</v>
      </c>
      <c r="G649" s="63" t="b">
        <v>1</v>
      </c>
      <c r="H649" s="63" t="b">
        <v>1</v>
      </c>
      <c r="I649" s="88">
        <v>2.0</v>
      </c>
      <c r="J649" s="58" t="s">
        <v>8471</v>
      </c>
      <c r="K649" s="87" t="s">
        <v>8472</v>
      </c>
    </row>
    <row r="650">
      <c r="A650" s="37" t="s">
        <v>10463</v>
      </c>
      <c r="B650" s="29"/>
      <c r="C650" s="37" t="s">
        <v>10464</v>
      </c>
      <c r="D650" s="29"/>
      <c r="E650" s="87" t="s">
        <v>10467</v>
      </c>
      <c r="F650" s="63" t="b">
        <v>1</v>
      </c>
      <c r="G650" s="63" t="b">
        <v>1</v>
      </c>
      <c r="H650" s="27" t="b">
        <v>0</v>
      </c>
      <c r="I650" s="88">
        <v>47.0</v>
      </c>
      <c r="J650" s="58" t="s">
        <v>10465</v>
      </c>
      <c r="K650" s="87" t="s">
        <v>10466</v>
      </c>
    </row>
    <row r="651">
      <c r="A651" s="37" t="s">
        <v>666</v>
      </c>
      <c r="B651" s="37" t="s">
        <v>667</v>
      </c>
      <c r="C651" s="37" t="s">
        <v>668</v>
      </c>
      <c r="D651" s="33" t="s">
        <v>669</v>
      </c>
      <c r="E651" s="87" t="s">
        <v>672</v>
      </c>
      <c r="F651" s="63" t="b">
        <v>1</v>
      </c>
      <c r="G651" s="63" t="b">
        <v>1</v>
      </c>
      <c r="H651" s="63" t="b">
        <v>1</v>
      </c>
      <c r="I651" s="29"/>
      <c r="J651" s="29"/>
      <c r="K651" s="87" t="s">
        <v>671</v>
      </c>
    </row>
    <row r="652">
      <c r="A652" s="37" t="s">
        <v>10282</v>
      </c>
      <c r="B652" s="37" t="s">
        <v>10283</v>
      </c>
      <c r="C652" s="29"/>
      <c r="D652" s="29"/>
      <c r="E652" s="87" t="s">
        <v>1095</v>
      </c>
      <c r="F652" s="63" t="b">
        <v>1</v>
      </c>
      <c r="G652" s="63" t="b">
        <v>1</v>
      </c>
      <c r="H652" s="63" t="b">
        <v>1</v>
      </c>
      <c r="I652" s="88">
        <v>1.0</v>
      </c>
      <c r="J652" s="29"/>
      <c r="K652" s="87" t="s">
        <v>10284</v>
      </c>
    </row>
    <row r="653">
      <c r="A653" s="37" t="s">
        <v>9440</v>
      </c>
      <c r="B653" s="29"/>
      <c r="C653" s="37" t="s">
        <v>9445</v>
      </c>
      <c r="D653" s="29"/>
      <c r="E653" s="87" t="s">
        <v>844</v>
      </c>
      <c r="F653" s="63" t="b">
        <v>1</v>
      </c>
      <c r="G653" s="27" t="b">
        <v>0</v>
      </c>
      <c r="H653" s="63" t="b">
        <v>1</v>
      </c>
      <c r="I653" s="88">
        <v>3.0</v>
      </c>
      <c r="J653" s="58" t="s">
        <v>9446</v>
      </c>
      <c r="K653" s="87" t="s">
        <v>9447</v>
      </c>
    </row>
    <row r="654">
      <c r="A654" s="37" t="s">
        <v>7786</v>
      </c>
      <c r="B654" s="37" t="s">
        <v>7787</v>
      </c>
      <c r="C654" s="37" t="s">
        <v>7788</v>
      </c>
      <c r="D654" s="33" t="s">
        <v>7789</v>
      </c>
      <c r="E654" s="87" t="s">
        <v>981</v>
      </c>
      <c r="F654" s="63" t="b">
        <v>1</v>
      </c>
      <c r="G654" s="63" t="b">
        <v>1</v>
      </c>
      <c r="H654" s="63" t="b">
        <v>1</v>
      </c>
      <c r="I654" s="88">
        <v>25.0</v>
      </c>
      <c r="J654" s="58" t="s">
        <v>7790</v>
      </c>
      <c r="K654" s="87" t="s">
        <v>7791</v>
      </c>
    </row>
    <row r="655">
      <c r="A655" s="37" t="s">
        <v>2378</v>
      </c>
      <c r="B655" s="37" t="s">
        <v>2379</v>
      </c>
      <c r="C655" s="37" t="s">
        <v>2380</v>
      </c>
      <c r="D655" s="29"/>
      <c r="E655" s="87" t="s">
        <v>2382</v>
      </c>
      <c r="F655" s="63" t="b">
        <v>1</v>
      </c>
      <c r="G655" s="63" t="b">
        <v>1</v>
      </c>
      <c r="H655" s="63" t="b">
        <v>1</v>
      </c>
      <c r="I655" s="88">
        <v>4.0</v>
      </c>
      <c r="J655" s="29"/>
      <c r="K655" s="87" t="s">
        <v>2381</v>
      </c>
    </row>
    <row r="656">
      <c r="A656" s="37" t="s">
        <v>3761</v>
      </c>
      <c r="B656" s="37" t="s">
        <v>3767</v>
      </c>
      <c r="C656" s="37" t="s">
        <v>3768</v>
      </c>
      <c r="D656" s="29"/>
      <c r="E656" s="87" t="s">
        <v>3770</v>
      </c>
      <c r="F656" s="63" t="b">
        <v>1</v>
      </c>
      <c r="G656" s="63" t="b">
        <v>1</v>
      </c>
      <c r="H656" s="27" t="b">
        <v>0</v>
      </c>
      <c r="I656" s="88">
        <v>3.0</v>
      </c>
      <c r="J656" s="58" t="s">
        <v>3764</v>
      </c>
      <c r="K656" s="87" t="s">
        <v>3769</v>
      </c>
    </row>
  </sheetData>
  <hyperlinks>
    <hyperlink r:id="rId1" ref="J2"/>
    <hyperlink r:id="rId2" ref="J4"/>
    <hyperlink r:id="rId3" ref="J6"/>
    <hyperlink r:id="rId4" ref="J7"/>
    <hyperlink r:id="rId5" ref="J11"/>
    <hyperlink r:id="rId6" ref="D12"/>
    <hyperlink r:id="rId7" ref="J14"/>
    <hyperlink r:id="rId8" ref="J15"/>
    <hyperlink r:id="rId9" ref="D17"/>
    <hyperlink r:id="rId10" ref="J18"/>
    <hyperlink r:id="rId11" ref="J19"/>
    <hyperlink r:id="rId12" ref="J21"/>
    <hyperlink r:id="rId13" ref="J22"/>
    <hyperlink r:id="rId14" ref="J24"/>
    <hyperlink r:id="rId15" ref="J25"/>
    <hyperlink r:id="rId16" ref="D27"/>
    <hyperlink r:id="rId17" ref="J28"/>
    <hyperlink r:id="rId18" ref="J29"/>
    <hyperlink r:id="rId19" ref="J31"/>
    <hyperlink r:id="rId20" ref="J32"/>
    <hyperlink r:id="rId21" ref="D33"/>
    <hyperlink r:id="rId22" ref="J35"/>
    <hyperlink r:id="rId23" ref="J37"/>
    <hyperlink r:id="rId24" ref="J38"/>
    <hyperlink r:id="rId25" ref="J41"/>
    <hyperlink r:id="rId26" ref="D42"/>
    <hyperlink r:id="rId27" ref="J43"/>
    <hyperlink r:id="rId28" ref="J44"/>
    <hyperlink r:id="rId29" ref="J45"/>
    <hyperlink r:id="rId30" ref="D46"/>
    <hyperlink r:id="rId31" ref="J46"/>
    <hyperlink r:id="rId32" ref="J47"/>
    <hyperlink r:id="rId33" ref="J50"/>
    <hyperlink r:id="rId34" ref="K50"/>
    <hyperlink r:id="rId35" ref="J54"/>
    <hyperlink r:id="rId36" ref="J55"/>
    <hyperlink r:id="rId37" ref="D56"/>
    <hyperlink r:id="rId38" ref="J56"/>
    <hyperlink r:id="rId39" ref="D57"/>
    <hyperlink r:id="rId40" ref="D58"/>
    <hyperlink r:id="rId41" ref="J58"/>
    <hyperlink r:id="rId42" ref="D59"/>
    <hyperlink r:id="rId43" ref="D60"/>
    <hyperlink r:id="rId44" ref="J60"/>
    <hyperlink r:id="rId45" ref="D61"/>
    <hyperlink r:id="rId46" ref="J62"/>
    <hyperlink r:id="rId47" ref="J64"/>
    <hyperlink r:id="rId48" ref="D66"/>
    <hyperlink r:id="rId49" ref="J67"/>
    <hyperlink r:id="rId50" ref="J69"/>
    <hyperlink r:id="rId51" ref="J70"/>
    <hyperlink r:id="rId52" ref="J71"/>
    <hyperlink r:id="rId53" ref="J72"/>
    <hyperlink r:id="rId54" ref="J73"/>
    <hyperlink r:id="rId55" ref="J75"/>
    <hyperlink r:id="rId56" ref="J76"/>
    <hyperlink r:id="rId57" ref="J77"/>
    <hyperlink r:id="rId58" ref="J78"/>
    <hyperlink r:id="rId59" ref="J80"/>
    <hyperlink r:id="rId60" ref="J82"/>
    <hyperlink r:id="rId61" ref="J84"/>
    <hyperlink r:id="rId62" ref="J85"/>
    <hyperlink r:id="rId63" ref="J86"/>
    <hyperlink r:id="rId64" ref="J88"/>
    <hyperlink r:id="rId65" ref="J89"/>
    <hyperlink r:id="rId66" ref="J90"/>
    <hyperlink r:id="rId67" ref="J91"/>
    <hyperlink r:id="rId68" ref="D92"/>
    <hyperlink r:id="rId69" ref="J95"/>
    <hyperlink r:id="rId70" ref="J96"/>
    <hyperlink r:id="rId71" ref="D97"/>
    <hyperlink r:id="rId72" ref="J97"/>
    <hyperlink r:id="rId73" ref="J98"/>
    <hyperlink r:id="rId74" ref="D99"/>
    <hyperlink r:id="rId75" ref="J99"/>
    <hyperlink r:id="rId76" ref="J101"/>
    <hyperlink r:id="rId77" ref="D102"/>
    <hyperlink r:id="rId78" ref="J102"/>
    <hyperlink r:id="rId79" ref="J103"/>
    <hyperlink r:id="rId80" ref="J106"/>
    <hyperlink r:id="rId81" ref="J107"/>
    <hyperlink r:id="rId82" ref="J108"/>
    <hyperlink r:id="rId83" ref="D110"/>
    <hyperlink r:id="rId84" ref="J110"/>
    <hyperlink r:id="rId85" ref="J111"/>
    <hyperlink r:id="rId86" ref="J112"/>
    <hyperlink r:id="rId87" ref="D113"/>
    <hyperlink r:id="rId88" ref="J113"/>
    <hyperlink r:id="rId89" ref="J114"/>
    <hyperlink r:id="rId90" ref="D116"/>
    <hyperlink r:id="rId91" ref="J116"/>
    <hyperlink r:id="rId92" ref="J117"/>
    <hyperlink r:id="rId93" ref="J118"/>
    <hyperlink r:id="rId94" ref="J119"/>
    <hyperlink r:id="rId95" ref="K119"/>
    <hyperlink r:id="rId96" ref="J120"/>
    <hyperlink r:id="rId97" ref="D121"/>
    <hyperlink r:id="rId98" ref="J122"/>
    <hyperlink r:id="rId99" ref="J123"/>
    <hyperlink r:id="rId100" ref="J125"/>
    <hyperlink r:id="rId101" ref="D126"/>
    <hyperlink r:id="rId102" ref="D127"/>
    <hyperlink r:id="rId103" ref="J127"/>
    <hyperlink r:id="rId104" ref="D129"/>
    <hyperlink r:id="rId105" ref="J129"/>
    <hyperlink r:id="rId106" ref="J132"/>
    <hyperlink r:id="rId107" ref="J133"/>
    <hyperlink r:id="rId108" ref="D134"/>
    <hyperlink r:id="rId109" ref="J137"/>
    <hyperlink r:id="rId110" ref="J140"/>
    <hyperlink r:id="rId111" ref="D142"/>
    <hyperlink r:id="rId112" ref="J142"/>
    <hyperlink r:id="rId113" ref="J144"/>
    <hyperlink r:id="rId114" ref="D146"/>
    <hyperlink r:id="rId115" ref="J146"/>
    <hyperlink r:id="rId116" ref="D147"/>
    <hyperlink r:id="rId117" ref="J147"/>
    <hyperlink r:id="rId118" ref="D150"/>
    <hyperlink r:id="rId119" ref="J150"/>
    <hyperlink r:id="rId120" ref="J151"/>
    <hyperlink r:id="rId121" ref="D152"/>
    <hyperlink r:id="rId122" ref="J152"/>
    <hyperlink r:id="rId123" ref="J153"/>
    <hyperlink r:id="rId124" ref="D154"/>
    <hyperlink r:id="rId125" ref="J154"/>
    <hyperlink r:id="rId126" ref="J156"/>
    <hyperlink r:id="rId127" ref="J157"/>
    <hyperlink r:id="rId128" ref="J159"/>
    <hyperlink r:id="rId129" ref="J160"/>
    <hyperlink r:id="rId130" ref="J162"/>
    <hyperlink r:id="rId131" ref="J163"/>
    <hyperlink r:id="rId132" ref="J164"/>
    <hyperlink r:id="rId133" ref="J165"/>
    <hyperlink r:id="rId134" ref="J166"/>
    <hyperlink r:id="rId135" ref="D167"/>
    <hyperlink r:id="rId136" ref="J169"/>
    <hyperlink r:id="rId137" ref="J170"/>
    <hyperlink r:id="rId138" ref="J171"/>
    <hyperlink r:id="rId139" ref="J172"/>
    <hyperlink r:id="rId140" ref="J173"/>
    <hyperlink r:id="rId141" ref="D175"/>
    <hyperlink r:id="rId142" ref="J175"/>
    <hyperlink r:id="rId143" ref="J176"/>
    <hyperlink r:id="rId144" ref="J177"/>
    <hyperlink r:id="rId145" ref="J178"/>
    <hyperlink r:id="rId146" ref="D182"/>
    <hyperlink r:id="rId147" ref="J183"/>
    <hyperlink r:id="rId148" ref="J184"/>
    <hyperlink r:id="rId149" ref="J185"/>
    <hyperlink r:id="rId150" ref="J186"/>
    <hyperlink r:id="rId151" ref="J187"/>
    <hyperlink r:id="rId152" ref="J188"/>
    <hyperlink r:id="rId153" ref="D189"/>
    <hyperlink r:id="rId154" ref="J189"/>
    <hyperlink r:id="rId155" ref="J190"/>
    <hyperlink r:id="rId156" ref="J192"/>
    <hyperlink r:id="rId157" ref="D193"/>
    <hyperlink r:id="rId158" ref="J194"/>
    <hyperlink r:id="rId159" ref="D195"/>
    <hyperlink r:id="rId160" ref="J195"/>
    <hyperlink r:id="rId161" ref="D196"/>
    <hyperlink r:id="rId162" ref="J196"/>
    <hyperlink r:id="rId163" ref="D199"/>
    <hyperlink r:id="rId164" ref="J200"/>
    <hyperlink r:id="rId165" ref="J201"/>
    <hyperlink r:id="rId166" ref="J202"/>
    <hyperlink r:id="rId167" ref="J203"/>
    <hyperlink r:id="rId168" ref="J204"/>
    <hyperlink r:id="rId169" ref="J205"/>
    <hyperlink r:id="rId170" ref="J206"/>
    <hyperlink r:id="rId171" ref="J207"/>
    <hyperlink r:id="rId172" ref="J209"/>
    <hyperlink r:id="rId173" ref="J211"/>
    <hyperlink r:id="rId174" ref="J214"/>
    <hyperlink r:id="rId175" ref="D217"/>
    <hyperlink r:id="rId176" ref="J217"/>
    <hyperlink r:id="rId177" ref="J218"/>
    <hyperlink r:id="rId178" ref="D219"/>
    <hyperlink r:id="rId179" ref="J219"/>
    <hyperlink r:id="rId180" ref="D220"/>
    <hyperlink r:id="rId181" ref="J220"/>
    <hyperlink r:id="rId182" ref="D223"/>
    <hyperlink r:id="rId183" ref="J223"/>
    <hyperlink r:id="rId184" ref="J225"/>
    <hyperlink r:id="rId185" ref="D226"/>
    <hyperlink r:id="rId186" ref="J227"/>
    <hyperlink r:id="rId187" ref="D228"/>
    <hyperlink r:id="rId188" ref="D229"/>
    <hyperlink r:id="rId189" ref="J229"/>
    <hyperlink r:id="rId190" ref="J231"/>
    <hyperlink r:id="rId191" ref="J232"/>
    <hyperlink r:id="rId192" ref="J233"/>
    <hyperlink r:id="rId193" ref="D234"/>
    <hyperlink r:id="rId194" ref="J234"/>
    <hyperlink r:id="rId195" ref="D235"/>
    <hyperlink r:id="rId196" ref="J237"/>
    <hyperlink r:id="rId197" ref="D239"/>
    <hyperlink r:id="rId198" ref="J239"/>
    <hyperlink r:id="rId199" ref="D241"/>
    <hyperlink r:id="rId200" ref="J241"/>
    <hyperlink r:id="rId201" ref="J244"/>
    <hyperlink r:id="rId202" ref="D245"/>
    <hyperlink r:id="rId203" ref="J246"/>
    <hyperlink r:id="rId204" ref="D247"/>
    <hyperlink r:id="rId205" ref="J247"/>
    <hyperlink r:id="rId206" ref="J248"/>
    <hyperlink r:id="rId207" ref="J251"/>
    <hyperlink r:id="rId208" ref="D252"/>
    <hyperlink r:id="rId209" ref="J252"/>
    <hyperlink r:id="rId210" ref="D253"/>
    <hyperlink r:id="rId211" ref="J253"/>
    <hyperlink r:id="rId212" ref="D254"/>
    <hyperlink r:id="rId213" ref="J254"/>
    <hyperlink r:id="rId214" ref="J255"/>
    <hyperlink r:id="rId215" ref="J257"/>
    <hyperlink r:id="rId216" ref="J260"/>
    <hyperlink r:id="rId217" ref="J261"/>
    <hyperlink r:id="rId218" ref="J262"/>
    <hyperlink r:id="rId219" ref="J263"/>
    <hyperlink r:id="rId220" ref="J266"/>
    <hyperlink r:id="rId221" ref="J267"/>
    <hyperlink r:id="rId222" ref="J268"/>
    <hyperlink r:id="rId223" ref="J269"/>
    <hyperlink r:id="rId224" ref="J270"/>
    <hyperlink r:id="rId225" ref="J272"/>
    <hyperlink r:id="rId226" ref="J273"/>
    <hyperlink r:id="rId227" ref="J274"/>
    <hyperlink r:id="rId228" ref="D275"/>
    <hyperlink r:id="rId229" ref="D277"/>
    <hyperlink r:id="rId230" ref="J277"/>
    <hyperlink r:id="rId231" ref="D278"/>
    <hyperlink r:id="rId232" ref="D279"/>
    <hyperlink r:id="rId233" ref="J279"/>
    <hyperlink r:id="rId234" ref="D280"/>
    <hyperlink r:id="rId235" ref="J280"/>
    <hyperlink r:id="rId236" ref="J283"/>
    <hyperlink r:id="rId237" ref="J284"/>
    <hyperlink r:id="rId238" ref="D285"/>
    <hyperlink r:id="rId239" ref="J285"/>
    <hyperlink r:id="rId240" ref="J286"/>
    <hyperlink r:id="rId241" ref="J288"/>
    <hyperlink r:id="rId242" ref="D289"/>
    <hyperlink r:id="rId243" ref="J289"/>
    <hyperlink r:id="rId244" ref="J291"/>
    <hyperlink r:id="rId245" ref="D292"/>
    <hyperlink r:id="rId246" ref="J292"/>
    <hyperlink r:id="rId247" ref="D293"/>
    <hyperlink r:id="rId248" ref="J295"/>
    <hyperlink r:id="rId249" ref="J296"/>
    <hyperlink r:id="rId250" ref="J297"/>
    <hyperlink r:id="rId251" ref="J298"/>
    <hyperlink r:id="rId252" ref="J299"/>
    <hyperlink r:id="rId253" ref="J300"/>
    <hyperlink r:id="rId254" ref="D301"/>
    <hyperlink r:id="rId255" ref="J301"/>
    <hyperlink r:id="rId256" ref="J303"/>
    <hyperlink r:id="rId257" ref="D304"/>
    <hyperlink r:id="rId258" ref="D305"/>
    <hyperlink r:id="rId259" ref="J305"/>
    <hyperlink r:id="rId260" ref="J306"/>
    <hyperlink r:id="rId261" ref="J307"/>
    <hyperlink r:id="rId262" ref="J308"/>
    <hyperlink r:id="rId263" ref="J309"/>
    <hyperlink r:id="rId264" ref="J314"/>
    <hyperlink r:id="rId265" ref="J315"/>
    <hyperlink r:id="rId266" ref="D316"/>
    <hyperlink r:id="rId267" ref="J317"/>
    <hyperlink r:id="rId268" ref="D318"/>
    <hyperlink r:id="rId269" ref="J318"/>
    <hyperlink r:id="rId270" ref="D319"/>
    <hyperlink r:id="rId271" ref="J319"/>
    <hyperlink r:id="rId272" ref="D320"/>
    <hyperlink r:id="rId273" ref="J321"/>
    <hyperlink r:id="rId274" ref="J322"/>
    <hyperlink r:id="rId275" ref="D323"/>
    <hyperlink r:id="rId276" ref="J324"/>
    <hyperlink r:id="rId277" ref="J325"/>
    <hyperlink r:id="rId278" ref="D326"/>
    <hyperlink r:id="rId279" ref="J326"/>
    <hyperlink r:id="rId280" ref="J327"/>
    <hyperlink r:id="rId281" ref="J329"/>
    <hyperlink r:id="rId282" ref="J332"/>
    <hyperlink r:id="rId283" ref="D333"/>
    <hyperlink r:id="rId284" ref="J334"/>
    <hyperlink r:id="rId285" ref="D335"/>
    <hyperlink r:id="rId286" ref="J335"/>
    <hyperlink r:id="rId287" ref="D338"/>
    <hyperlink r:id="rId288" ref="J340"/>
    <hyperlink r:id="rId289" ref="D341"/>
    <hyperlink r:id="rId290" ref="J341"/>
    <hyperlink r:id="rId291" ref="J342"/>
    <hyperlink r:id="rId292" ref="J343"/>
    <hyperlink r:id="rId293" ref="J346"/>
    <hyperlink r:id="rId294" ref="D347"/>
    <hyperlink r:id="rId295" ref="J347"/>
    <hyperlink r:id="rId296" ref="J348"/>
    <hyperlink r:id="rId297" ref="D350"/>
    <hyperlink r:id="rId298" ref="D352"/>
    <hyperlink r:id="rId299" ref="D353"/>
    <hyperlink r:id="rId300" ref="J353"/>
    <hyperlink r:id="rId301" location="overview" ref="J355"/>
    <hyperlink r:id="rId302" ref="J356"/>
    <hyperlink r:id="rId303" ref="D358"/>
    <hyperlink r:id="rId304" ref="J358"/>
    <hyperlink r:id="rId305" ref="J359"/>
    <hyperlink r:id="rId306" ref="J361"/>
    <hyperlink r:id="rId307" ref="D362"/>
    <hyperlink r:id="rId308" ref="J363"/>
    <hyperlink r:id="rId309" ref="J364"/>
    <hyperlink r:id="rId310" ref="J366"/>
    <hyperlink r:id="rId311" ref="D369"/>
    <hyperlink r:id="rId312" ref="D373"/>
    <hyperlink r:id="rId313" ref="J373"/>
    <hyperlink r:id="rId314" ref="J374"/>
    <hyperlink r:id="rId315" ref="D375"/>
    <hyperlink r:id="rId316" ref="J376"/>
    <hyperlink r:id="rId317" ref="D378"/>
    <hyperlink r:id="rId318" ref="D379"/>
    <hyperlink r:id="rId319" ref="J379"/>
    <hyperlink r:id="rId320" ref="J380"/>
    <hyperlink r:id="rId321" ref="D382"/>
    <hyperlink r:id="rId322" ref="J382"/>
    <hyperlink r:id="rId323" ref="J384"/>
    <hyperlink r:id="rId324" ref="J385"/>
    <hyperlink r:id="rId325" ref="D386"/>
    <hyperlink r:id="rId326" ref="J386"/>
    <hyperlink r:id="rId327" ref="J387"/>
    <hyperlink r:id="rId328" ref="J388"/>
    <hyperlink r:id="rId329" ref="J389"/>
    <hyperlink r:id="rId330" ref="J390"/>
    <hyperlink r:id="rId331" ref="J391"/>
    <hyperlink r:id="rId332" ref="J392"/>
    <hyperlink r:id="rId333" ref="D395"/>
    <hyperlink r:id="rId334" ref="D396"/>
    <hyperlink r:id="rId335" ref="J396"/>
    <hyperlink r:id="rId336" ref="J399"/>
    <hyperlink r:id="rId337" ref="J400"/>
    <hyperlink r:id="rId338" ref="J401"/>
    <hyperlink r:id="rId339" ref="D402"/>
    <hyperlink r:id="rId340" ref="J404"/>
    <hyperlink r:id="rId341" ref="J405"/>
    <hyperlink r:id="rId342" ref="J406"/>
    <hyperlink r:id="rId343" ref="J408"/>
    <hyperlink r:id="rId344" ref="J409"/>
    <hyperlink r:id="rId345" ref="J410"/>
    <hyperlink r:id="rId346" ref="J411"/>
    <hyperlink r:id="rId347" ref="J413"/>
    <hyperlink r:id="rId348" ref="D414"/>
    <hyperlink r:id="rId349" ref="D415"/>
    <hyperlink r:id="rId350" ref="J415"/>
    <hyperlink r:id="rId351" ref="J416"/>
    <hyperlink r:id="rId352" location="/video/65ed20da-64c7-48ee-bb5e-2e53740d4abe" ref="J417"/>
    <hyperlink r:id="rId353" ref="J418"/>
    <hyperlink r:id="rId354" ref="J419"/>
    <hyperlink r:id="rId355" ref="J420"/>
    <hyperlink r:id="rId356" ref="J421"/>
    <hyperlink r:id="rId357" ref="J424"/>
    <hyperlink r:id="rId358" ref="J426"/>
    <hyperlink r:id="rId359" ref="J427"/>
    <hyperlink r:id="rId360" ref="J428"/>
    <hyperlink r:id="rId361" ref="D430"/>
    <hyperlink r:id="rId362" ref="D431"/>
    <hyperlink r:id="rId363" ref="J431"/>
    <hyperlink r:id="rId364" ref="J433"/>
    <hyperlink r:id="rId365" ref="J434"/>
    <hyperlink r:id="rId366" ref="J436"/>
    <hyperlink r:id="rId367" ref="J438"/>
    <hyperlink r:id="rId368" ref="D439"/>
    <hyperlink r:id="rId369" ref="J439"/>
    <hyperlink r:id="rId370" ref="J440"/>
    <hyperlink r:id="rId371" ref="J441"/>
    <hyperlink r:id="rId372" ref="J442"/>
    <hyperlink r:id="rId373" ref="D443"/>
    <hyperlink r:id="rId374" ref="J444"/>
    <hyperlink r:id="rId375" ref="J445"/>
    <hyperlink r:id="rId376" ref="J446"/>
    <hyperlink r:id="rId377" ref="D449"/>
    <hyperlink r:id="rId378" ref="J449"/>
    <hyperlink r:id="rId379" ref="J450"/>
    <hyperlink r:id="rId380" ref="J451"/>
    <hyperlink r:id="rId381" ref="J453"/>
    <hyperlink r:id="rId382" ref="J455"/>
    <hyperlink r:id="rId383" ref="J459"/>
    <hyperlink r:id="rId384" ref="D460"/>
    <hyperlink r:id="rId385" ref="J461"/>
    <hyperlink r:id="rId386" ref="D463"/>
    <hyperlink r:id="rId387" ref="J464"/>
    <hyperlink r:id="rId388" ref="J466"/>
    <hyperlink r:id="rId389" ref="J468"/>
    <hyperlink r:id="rId390" ref="D469"/>
    <hyperlink r:id="rId391" ref="J469"/>
    <hyperlink r:id="rId392" ref="D471"/>
    <hyperlink r:id="rId393" ref="J471"/>
    <hyperlink r:id="rId394" ref="J472"/>
    <hyperlink r:id="rId395" ref="J473"/>
    <hyperlink r:id="rId396" ref="J475"/>
    <hyperlink r:id="rId397" ref="J476"/>
    <hyperlink r:id="rId398" ref="D477"/>
    <hyperlink r:id="rId399" ref="J478"/>
    <hyperlink r:id="rId400" ref="J480"/>
    <hyperlink r:id="rId401" ref="J481"/>
    <hyperlink r:id="rId402" ref="J483"/>
    <hyperlink r:id="rId403" ref="J484"/>
    <hyperlink r:id="rId404" ref="J485"/>
    <hyperlink r:id="rId405" ref="K485"/>
    <hyperlink r:id="rId406" ref="J486"/>
    <hyperlink r:id="rId407" ref="J487"/>
    <hyperlink r:id="rId408" ref="J488"/>
    <hyperlink r:id="rId409" ref="D489"/>
    <hyperlink r:id="rId410" ref="J490"/>
    <hyperlink r:id="rId411" ref="J491"/>
    <hyperlink r:id="rId412" ref="D493"/>
    <hyperlink r:id="rId413" ref="J493"/>
    <hyperlink r:id="rId414" ref="D494"/>
    <hyperlink r:id="rId415" ref="J495"/>
    <hyperlink r:id="rId416" ref="J496"/>
    <hyperlink r:id="rId417" ref="J497"/>
    <hyperlink r:id="rId418" ref="J500"/>
    <hyperlink r:id="rId419" ref="D503"/>
    <hyperlink r:id="rId420" ref="J504"/>
    <hyperlink r:id="rId421" ref="J505"/>
    <hyperlink r:id="rId422" ref="J506"/>
    <hyperlink r:id="rId423" ref="D511"/>
    <hyperlink r:id="rId424" ref="J513"/>
    <hyperlink r:id="rId425" ref="J516"/>
    <hyperlink r:id="rId426" ref="J518"/>
    <hyperlink r:id="rId427" ref="J520"/>
    <hyperlink r:id="rId428" ref="J521"/>
    <hyperlink r:id="rId429" ref="J522"/>
    <hyperlink r:id="rId430" ref="J524"/>
    <hyperlink r:id="rId431" ref="J525"/>
    <hyperlink r:id="rId432" ref="J526"/>
    <hyperlink r:id="rId433" ref="D527"/>
    <hyperlink r:id="rId434" ref="J527"/>
    <hyperlink r:id="rId435" ref="D528"/>
    <hyperlink r:id="rId436" ref="D530"/>
    <hyperlink r:id="rId437" ref="D531"/>
    <hyperlink r:id="rId438" ref="D533"/>
    <hyperlink r:id="rId439" ref="J533"/>
    <hyperlink r:id="rId440" ref="J536"/>
    <hyperlink r:id="rId441" ref="J539"/>
    <hyperlink r:id="rId442" ref="J540"/>
    <hyperlink r:id="rId443" ref="J543"/>
    <hyperlink r:id="rId444" ref="J544"/>
    <hyperlink r:id="rId445" ref="D546"/>
    <hyperlink r:id="rId446" ref="D547"/>
    <hyperlink r:id="rId447" ref="D548"/>
    <hyperlink r:id="rId448" ref="J550"/>
    <hyperlink r:id="rId449" ref="J551"/>
    <hyperlink r:id="rId450" ref="J552"/>
    <hyperlink r:id="rId451" ref="J553"/>
    <hyperlink r:id="rId452" ref="J557"/>
    <hyperlink r:id="rId453" ref="J559"/>
    <hyperlink r:id="rId454" ref="J560"/>
    <hyperlink r:id="rId455" ref="J561"/>
    <hyperlink r:id="rId456" ref="J562"/>
    <hyperlink r:id="rId457" ref="J565"/>
    <hyperlink r:id="rId458" ref="J566"/>
    <hyperlink r:id="rId459" ref="D568"/>
    <hyperlink r:id="rId460" ref="J568"/>
    <hyperlink r:id="rId461" ref="J569"/>
    <hyperlink r:id="rId462" ref="J573"/>
    <hyperlink r:id="rId463" ref="J574"/>
    <hyperlink r:id="rId464" ref="D575"/>
    <hyperlink r:id="rId465" ref="J575"/>
    <hyperlink r:id="rId466" ref="J576"/>
    <hyperlink r:id="rId467" ref="D577"/>
    <hyperlink r:id="rId468" ref="J578"/>
    <hyperlink r:id="rId469" ref="D580"/>
    <hyperlink r:id="rId470" ref="J580"/>
    <hyperlink r:id="rId471" ref="K582"/>
    <hyperlink r:id="rId472" ref="J583"/>
    <hyperlink r:id="rId473" ref="D584"/>
    <hyperlink r:id="rId474" ref="J585"/>
    <hyperlink r:id="rId475" ref="D586"/>
    <hyperlink r:id="rId476" ref="D587"/>
    <hyperlink r:id="rId477" ref="D588"/>
    <hyperlink r:id="rId478" ref="J588"/>
    <hyperlink r:id="rId479" ref="J590"/>
    <hyperlink r:id="rId480" ref="D592"/>
    <hyperlink r:id="rId481" ref="J592"/>
    <hyperlink r:id="rId482" ref="D593"/>
    <hyperlink r:id="rId483" ref="D594"/>
    <hyperlink r:id="rId484" ref="J594"/>
    <hyperlink r:id="rId485" ref="J595"/>
    <hyperlink r:id="rId486" ref="J597"/>
    <hyperlink r:id="rId487" ref="J598"/>
    <hyperlink r:id="rId488" ref="J600"/>
    <hyperlink r:id="rId489" ref="J601"/>
    <hyperlink r:id="rId490" ref="J602"/>
    <hyperlink r:id="rId491" ref="D603"/>
    <hyperlink r:id="rId492" ref="J603"/>
    <hyperlink r:id="rId493" ref="D605"/>
    <hyperlink r:id="rId494" ref="J605"/>
    <hyperlink r:id="rId495" ref="D606"/>
    <hyperlink r:id="rId496" ref="J606"/>
    <hyperlink r:id="rId497" ref="D609"/>
    <hyperlink r:id="rId498" ref="J609"/>
    <hyperlink r:id="rId499" ref="J610"/>
    <hyperlink r:id="rId500" ref="D611"/>
    <hyperlink r:id="rId501" ref="J612"/>
    <hyperlink r:id="rId502" ref="J613"/>
    <hyperlink r:id="rId503" ref="D615"/>
    <hyperlink r:id="rId504" ref="D617"/>
    <hyperlink r:id="rId505" ref="J618"/>
    <hyperlink r:id="rId506" ref="D619"/>
    <hyperlink r:id="rId507" ref="J619"/>
    <hyperlink r:id="rId508" ref="D620"/>
    <hyperlink r:id="rId509" ref="J620"/>
    <hyperlink r:id="rId510" ref="D621"/>
    <hyperlink r:id="rId511" ref="D622"/>
    <hyperlink r:id="rId512" ref="J622"/>
    <hyperlink r:id="rId513" ref="J623"/>
    <hyperlink r:id="rId514" ref="J624"/>
    <hyperlink r:id="rId515" ref="J625"/>
    <hyperlink r:id="rId516" ref="J627"/>
    <hyperlink r:id="rId517" ref="J628"/>
    <hyperlink r:id="rId518" ref="J629"/>
    <hyperlink r:id="rId519" ref="D630"/>
    <hyperlink r:id="rId520" ref="D631"/>
    <hyperlink r:id="rId521" ref="D633"/>
    <hyperlink r:id="rId522" ref="J633"/>
    <hyperlink r:id="rId523" ref="D635"/>
    <hyperlink r:id="rId524" ref="J635"/>
    <hyperlink r:id="rId525" ref="D637"/>
    <hyperlink r:id="rId526" ref="J637"/>
    <hyperlink r:id="rId527" ref="J638"/>
    <hyperlink r:id="rId528" ref="D640"/>
    <hyperlink r:id="rId529" ref="J641"/>
    <hyperlink r:id="rId530" ref="D642"/>
    <hyperlink r:id="rId531" ref="J642"/>
    <hyperlink r:id="rId532" ref="J644"/>
    <hyperlink r:id="rId533" ref="D645"/>
    <hyperlink r:id="rId534" ref="J645"/>
    <hyperlink r:id="rId535" ref="J647"/>
    <hyperlink r:id="rId536" ref="D648"/>
    <hyperlink r:id="rId537" ref="D649"/>
    <hyperlink r:id="rId538" ref="J649"/>
    <hyperlink r:id="rId539" ref="J650"/>
    <hyperlink r:id="rId540" ref="D651"/>
    <hyperlink r:id="rId541" ref="J653"/>
    <hyperlink r:id="rId542" ref="D654"/>
    <hyperlink r:id="rId543" ref="J654"/>
    <hyperlink r:id="rId544" ref="J656"/>
  </hyperlinks>
  <drawing r:id="rId5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75"/>
    <col customWidth="1" min="5" max="5" width="22.5"/>
    <col customWidth="1" min="6" max="6" width="25.88"/>
    <col customWidth="1" min="7" max="7" width="25.0"/>
    <col customWidth="1" min="8" max="8" width="27.63"/>
    <col customWidth="1" min="9" max="9" width="28.75"/>
    <col customWidth="1" min="12" max="12" width="39.5"/>
  </cols>
  <sheetData>
    <row r="1">
      <c r="A1" s="1" t="s">
        <v>0</v>
      </c>
      <c r="B1" s="1" t="s">
        <v>1</v>
      </c>
      <c r="C1" s="1" t="s">
        <v>2</v>
      </c>
      <c r="D1" s="1" t="s">
        <v>3</v>
      </c>
      <c r="E1" s="93" t="s">
        <v>13</v>
      </c>
      <c r="F1" s="4" t="s">
        <v>14</v>
      </c>
      <c r="G1" s="3" t="str">
        <f>"Interested in AI automation services for the company
(" &amp; COUNTIF(G2:G323, TRUE) &amp; ")"</f>
        <v>Interested in AI automation services for the company
(70)</v>
      </c>
      <c r="H1" s="1" t="str">
        <f>"Interested in educating their team on using AI in their job
(" &amp; COUNTIF(H2:H323, TRUE) &amp; ")"</f>
        <v>Interested in educating their team on using AI in their job
(69)</v>
      </c>
      <c r="I1" s="4" t="str">
        <f>"Interested in taking an AI automation course themselves
(" &amp; COUNTIF(I2:I323, TRUE) &amp; ")"</f>
        <v>Interested in taking an AI automation course themselves
(115)</v>
      </c>
      <c r="J1" s="3" t="s">
        <v>4</v>
      </c>
      <c r="K1" s="1" t="s">
        <v>5</v>
      </c>
      <c r="L1" s="1" t="s">
        <v>6</v>
      </c>
    </row>
    <row r="2">
      <c r="A2" s="29" t="s">
        <v>165</v>
      </c>
      <c r="B2" s="37" t="s">
        <v>166</v>
      </c>
      <c r="C2" s="37" t="s">
        <v>167</v>
      </c>
      <c r="D2" s="29"/>
      <c r="E2" s="94" t="s">
        <v>170</v>
      </c>
      <c r="F2" s="38" t="s">
        <v>171</v>
      </c>
      <c r="G2" s="27" t="b">
        <v>0</v>
      </c>
      <c r="H2" s="27" t="b">
        <v>0</v>
      </c>
      <c r="I2" s="64" t="b">
        <v>1</v>
      </c>
      <c r="J2" s="88">
        <v>4.0</v>
      </c>
      <c r="K2" s="29" t="s">
        <v>168</v>
      </c>
      <c r="L2" s="87" t="s">
        <v>169</v>
      </c>
    </row>
    <row r="3">
      <c r="A3" s="29" t="s">
        <v>342</v>
      </c>
      <c r="B3" s="29"/>
      <c r="C3" s="37" t="s">
        <v>343</v>
      </c>
      <c r="D3" s="29"/>
      <c r="E3" s="94" t="s">
        <v>302</v>
      </c>
      <c r="F3" s="38" t="s">
        <v>345</v>
      </c>
      <c r="G3" s="27" t="b">
        <v>0</v>
      </c>
      <c r="H3" s="63" t="b">
        <v>1</v>
      </c>
      <c r="I3" s="64" t="b">
        <v>1</v>
      </c>
      <c r="J3" s="88">
        <v>5.0</v>
      </c>
      <c r="K3" s="29"/>
      <c r="L3" s="87" t="s">
        <v>344</v>
      </c>
    </row>
    <row r="4">
      <c r="A4" s="29" t="s">
        <v>2706</v>
      </c>
      <c r="B4" s="29"/>
      <c r="C4" s="37" t="s">
        <v>2707</v>
      </c>
      <c r="D4" s="29"/>
      <c r="E4" s="94" t="s">
        <v>1439</v>
      </c>
      <c r="F4" s="49"/>
      <c r="G4" s="27" t="b">
        <v>0</v>
      </c>
      <c r="H4" s="27" t="b">
        <v>0</v>
      </c>
      <c r="I4" s="64" t="b">
        <v>1</v>
      </c>
      <c r="J4" s="88">
        <v>1.0</v>
      </c>
      <c r="K4" s="58" t="s">
        <v>2708</v>
      </c>
      <c r="L4" s="87" t="s">
        <v>2709</v>
      </c>
    </row>
    <row r="5">
      <c r="A5" s="29" t="s">
        <v>9165</v>
      </c>
      <c r="B5" s="37" t="s">
        <v>9166</v>
      </c>
      <c r="C5" s="29"/>
      <c r="D5" s="29"/>
      <c r="E5" s="94" t="s">
        <v>302</v>
      </c>
      <c r="F5" s="38" t="s">
        <v>9168</v>
      </c>
      <c r="G5" s="63" t="b">
        <v>1</v>
      </c>
      <c r="H5" s="27" t="b">
        <v>0</v>
      </c>
      <c r="I5" s="64" t="b">
        <v>1</v>
      </c>
      <c r="J5" s="88">
        <v>1.0</v>
      </c>
      <c r="K5" s="29"/>
      <c r="L5" s="87" t="s">
        <v>9167</v>
      </c>
    </row>
    <row r="6">
      <c r="A6" s="29" t="s">
        <v>1525</v>
      </c>
      <c r="B6" s="37" t="s">
        <v>1526</v>
      </c>
      <c r="C6" s="29"/>
      <c r="D6" s="29"/>
      <c r="E6" s="94" t="s">
        <v>1529</v>
      </c>
      <c r="F6" s="38" t="s">
        <v>1530</v>
      </c>
      <c r="G6" s="27" t="b">
        <v>0</v>
      </c>
      <c r="H6" s="27" t="b">
        <v>0</v>
      </c>
      <c r="I6" s="28" t="b">
        <v>0</v>
      </c>
      <c r="J6" s="29"/>
      <c r="K6" s="29" t="s">
        <v>1527</v>
      </c>
      <c r="L6" s="87" t="s">
        <v>1528</v>
      </c>
    </row>
    <row r="7">
      <c r="A7" s="29" t="s">
        <v>9736</v>
      </c>
      <c r="B7" s="37" t="s">
        <v>9737</v>
      </c>
      <c r="C7" s="37" t="s">
        <v>9738</v>
      </c>
      <c r="D7" s="33" t="s">
        <v>9739</v>
      </c>
      <c r="E7" s="94" t="s">
        <v>9741</v>
      </c>
      <c r="F7" s="38" t="s">
        <v>9742</v>
      </c>
      <c r="G7" s="27" t="b">
        <v>0</v>
      </c>
      <c r="H7" s="63" t="b">
        <v>1</v>
      </c>
      <c r="I7" s="28" t="b">
        <v>0</v>
      </c>
      <c r="J7" s="88">
        <v>4.0</v>
      </c>
      <c r="K7" s="29" t="s">
        <v>8544</v>
      </c>
      <c r="L7" s="87" t="s">
        <v>9740</v>
      </c>
    </row>
    <row r="8">
      <c r="A8" s="29" t="s">
        <v>1421</v>
      </c>
      <c r="B8" s="37" t="s">
        <v>1422</v>
      </c>
      <c r="C8" s="29"/>
      <c r="D8" s="29"/>
      <c r="E8" s="94" t="s">
        <v>1425</v>
      </c>
      <c r="F8" s="38" t="s">
        <v>1426</v>
      </c>
      <c r="G8" s="27" t="b">
        <v>0</v>
      </c>
      <c r="H8" s="27" t="b">
        <v>0</v>
      </c>
      <c r="I8" s="28" t="b">
        <v>0</v>
      </c>
      <c r="J8" s="88" t="s">
        <v>1423</v>
      </c>
      <c r="K8" s="29"/>
      <c r="L8" s="87" t="s">
        <v>1424</v>
      </c>
    </row>
    <row r="9">
      <c r="A9" s="29" t="s">
        <v>1189</v>
      </c>
      <c r="B9" s="37" t="s">
        <v>1190</v>
      </c>
      <c r="C9" s="29"/>
      <c r="D9" s="29"/>
      <c r="E9" s="94" t="s">
        <v>1193</v>
      </c>
      <c r="F9" s="38" t="s">
        <v>1194</v>
      </c>
      <c r="G9" s="27" t="b">
        <v>0</v>
      </c>
      <c r="H9" s="63" t="b">
        <v>1</v>
      </c>
      <c r="I9" s="28" t="b">
        <v>0</v>
      </c>
      <c r="J9" s="88">
        <v>6.0</v>
      </c>
      <c r="K9" s="29" t="s">
        <v>1191</v>
      </c>
      <c r="L9" s="87" t="s">
        <v>1192</v>
      </c>
    </row>
    <row r="10">
      <c r="A10" s="29" t="s">
        <v>1023</v>
      </c>
      <c r="B10" s="37" t="s">
        <v>1024</v>
      </c>
      <c r="C10" s="29"/>
      <c r="D10" s="29"/>
      <c r="E10" s="94" t="s">
        <v>1027</v>
      </c>
      <c r="F10" s="38" t="s">
        <v>1028</v>
      </c>
      <c r="G10" s="27" t="b">
        <v>0</v>
      </c>
      <c r="H10" s="27" t="b">
        <v>0</v>
      </c>
      <c r="I10" s="64" t="b">
        <v>1</v>
      </c>
      <c r="J10" s="88">
        <v>1.0</v>
      </c>
      <c r="K10" s="58" t="s">
        <v>1025</v>
      </c>
      <c r="L10" s="87" t="s">
        <v>1026</v>
      </c>
    </row>
    <row r="11">
      <c r="A11" s="29" t="s">
        <v>3631</v>
      </c>
      <c r="B11" s="37" t="s">
        <v>3632</v>
      </c>
      <c r="C11" s="37" t="s">
        <v>3633</v>
      </c>
      <c r="D11" s="29"/>
      <c r="E11" s="94" t="s">
        <v>3635</v>
      </c>
      <c r="F11" s="38" t="s">
        <v>3636</v>
      </c>
      <c r="G11" s="63" t="b">
        <v>1</v>
      </c>
      <c r="H11" s="27" t="b">
        <v>0</v>
      </c>
      <c r="I11" s="64" t="b">
        <v>1</v>
      </c>
      <c r="J11" s="88">
        <v>2.0</v>
      </c>
      <c r="K11" s="29"/>
      <c r="L11" s="87" t="s">
        <v>3634</v>
      </c>
    </row>
    <row r="12">
      <c r="A12" s="29" t="s">
        <v>10470</v>
      </c>
      <c r="B12" s="37" t="s">
        <v>10471</v>
      </c>
      <c r="C12" s="37" t="s">
        <v>10472</v>
      </c>
      <c r="D12" s="29"/>
      <c r="E12" s="94" t="s">
        <v>10475</v>
      </c>
      <c r="F12" s="38" t="s">
        <v>10476</v>
      </c>
      <c r="G12" s="27" t="b">
        <v>0</v>
      </c>
      <c r="H12" s="27" t="b">
        <v>0</v>
      </c>
      <c r="I12" s="28" t="b">
        <v>0</v>
      </c>
      <c r="J12" s="88">
        <v>10.0</v>
      </c>
      <c r="K12" s="58" t="s">
        <v>10473</v>
      </c>
      <c r="L12" s="87" t="s">
        <v>10474</v>
      </c>
    </row>
    <row r="13">
      <c r="A13" s="29" t="s">
        <v>7434</v>
      </c>
      <c r="B13" s="37" t="s">
        <v>7435</v>
      </c>
      <c r="C13" s="37" t="s">
        <v>7436</v>
      </c>
      <c r="D13" s="33" t="s">
        <v>7437</v>
      </c>
      <c r="E13" s="94" t="s">
        <v>7440</v>
      </c>
      <c r="F13" s="38" t="s">
        <v>7441</v>
      </c>
      <c r="G13" s="63" t="b">
        <v>1</v>
      </c>
      <c r="H13" s="27" t="b">
        <v>0</v>
      </c>
      <c r="I13" s="28" t="b">
        <v>0</v>
      </c>
      <c r="J13" s="88" t="s">
        <v>7438</v>
      </c>
      <c r="K13" s="29"/>
      <c r="L13" s="87" t="s">
        <v>7439</v>
      </c>
    </row>
    <row r="14">
      <c r="A14" s="29" t="s">
        <v>3552</v>
      </c>
      <c r="B14" s="37" t="s">
        <v>3553</v>
      </c>
      <c r="C14" s="29"/>
      <c r="D14" s="29"/>
      <c r="E14" s="94" t="s">
        <v>3556</v>
      </c>
      <c r="F14" s="38" t="s">
        <v>2501</v>
      </c>
      <c r="G14" s="63" t="b">
        <v>1</v>
      </c>
      <c r="H14" s="63" t="b">
        <v>1</v>
      </c>
      <c r="I14" s="28" t="b">
        <v>0</v>
      </c>
      <c r="J14" s="88">
        <v>3.0</v>
      </c>
      <c r="K14" s="58" t="s">
        <v>3554</v>
      </c>
      <c r="L14" s="87" t="s">
        <v>3555</v>
      </c>
    </row>
    <row r="15">
      <c r="A15" s="29" t="s">
        <v>5239</v>
      </c>
      <c r="B15" s="37" t="s">
        <v>5240</v>
      </c>
      <c r="C15" s="37">
        <v>2.349061282715E12</v>
      </c>
      <c r="D15" s="33" t="s">
        <v>5241</v>
      </c>
      <c r="E15" s="94" t="s">
        <v>5243</v>
      </c>
      <c r="F15" s="38" t="s">
        <v>5244</v>
      </c>
      <c r="G15" s="63" t="b">
        <v>1</v>
      </c>
      <c r="H15" s="63" t="b">
        <v>1</v>
      </c>
      <c r="I15" s="64" t="b">
        <v>1</v>
      </c>
      <c r="J15" s="88">
        <v>5.0</v>
      </c>
      <c r="K15" s="29"/>
      <c r="L15" s="87" t="s">
        <v>5242</v>
      </c>
    </row>
    <row r="16">
      <c r="A16" s="29" t="s">
        <v>4480</v>
      </c>
      <c r="B16" s="37" t="s">
        <v>4481</v>
      </c>
      <c r="C16" s="29"/>
      <c r="D16" s="29"/>
      <c r="E16" s="94" t="s">
        <v>4484</v>
      </c>
      <c r="F16" s="38" t="s">
        <v>4485</v>
      </c>
      <c r="G16" s="27" t="b">
        <v>0</v>
      </c>
      <c r="H16" s="27" t="b">
        <v>0</v>
      </c>
      <c r="I16" s="28" t="b">
        <v>0</v>
      </c>
      <c r="J16" s="88">
        <v>10.0</v>
      </c>
      <c r="K16" s="58" t="s">
        <v>4482</v>
      </c>
      <c r="L16" s="87" t="s">
        <v>4483</v>
      </c>
    </row>
    <row r="17">
      <c r="A17" s="29" t="s">
        <v>9015</v>
      </c>
      <c r="B17" s="29"/>
      <c r="C17" s="37" t="s">
        <v>9016</v>
      </c>
      <c r="D17" s="29"/>
      <c r="E17" s="94" t="s">
        <v>136</v>
      </c>
      <c r="F17" s="38" t="s">
        <v>9018</v>
      </c>
      <c r="G17" s="27" t="b">
        <v>0</v>
      </c>
      <c r="H17" s="27" t="b">
        <v>0</v>
      </c>
      <c r="I17" s="64" t="b">
        <v>1</v>
      </c>
      <c r="J17" s="88">
        <v>1.0</v>
      </c>
      <c r="K17" s="58" t="s">
        <v>9017</v>
      </c>
      <c r="L17" s="87" t="s">
        <v>5145</v>
      </c>
    </row>
    <row r="18">
      <c r="A18" s="29" t="s">
        <v>5526</v>
      </c>
      <c r="B18" s="29"/>
      <c r="C18" s="29"/>
      <c r="D18" s="29"/>
      <c r="E18" s="94" t="s">
        <v>5527</v>
      </c>
      <c r="F18" s="38" t="s">
        <v>5528</v>
      </c>
      <c r="G18" s="27" t="b">
        <v>0</v>
      </c>
      <c r="H18" s="63" t="b">
        <v>1</v>
      </c>
      <c r="I18" s="64" t="b">
        <v>1</v>
      </c>
      <c r="J18" s="88">
        <v>1.0</v>
      </c>
      <c r="K18" s="29"/>
      <c r="L18" s="87" t="s">
        <v>74</v>
      </c>
    </row>
    <row r="19">
      <c r="A19" s="29" t="s">
        <v>2200</v>
      </c>
      <c r="B19" s="37" t="s">
        <v>2201</v>
      </c>
      <c r="C19" s="37" t="s">
        <v>2202</v>
      </c>
      <c r="D19" s="29"/>
      <c r="E19" s="94" t="s">
        <v>2205</v>
      </c>
      <c r="F19" s="38" t="s">
        <v>2206</v>
      </c>
      <c r="G19" s="63" t="b">
        <v>1</v>
      </c>
      <c r="H19" s="27" t="b">
        <v>0</v>
      </c>
      <c r="I19" s="64" t="b">
        <v>1</v>
      </c>
      <c r="J19" s="88">
        <v>1.0</v>
      </c>
      <c r="K19" s="58" t="s">
        <v>2203</v>
      </c>
      <c r="L19" s="87" t="s">
        <v>2204</v>
      </c>
    </row>
    <row r="20">
      <c r="A20" s="29" t="s">
        <v>7868</v>
      </c>
      <c r="B20" s="29"/>
      <c r="C20" s="37" t="s">
        <v>7869</v>
      </c>
      <c r="D20" s="29"/>
      <c r="E20" s="94" t="s">
        <v>7872</v>
      </c>
      <c r="F20" s="38" t="s">
        <v>7873</v>
      </c>
      <c r="G20" s="63" t="b">
        <v>1</v>
      </c>
      <c r="H20" s="27" t="b">
        <v>0</v>
      </c>
      <c r="I20" s="28" t="b">
        <v>0</v>
      </c>
      <c r="J20" s="88">
        <v>3.0</v>
      </c>
      <c r="K20" s="58" t="s">
        <v>7870</v>
      </c>
      <c r="L20" s="87" t="s">
        <v>7871</v>
      </c>
    </row>
    <row r="21">
      <c r="A21" s="29" t="s">
        <v>5605</v>
      </c>
      <c r="B21" s="37" t="s">
        <v>5606</v>
      </c>
      <c r="C21" s="37" t="s">
        <v>5607</v>
      </c>
      <c r="D21" s="33" t="s">
        <v>5608</v>
      </c>
      <c r="E21" s="94" t="s">
        <v>5611</v>
      </c>
      <c r="F21" s="38" t="s">
        <v>1028</v>
      </c>
      <c r="G21" s="63" t="b">
        <v>1</v>
      </c>
      <c r="H21" s="63" t="b">
        <v>1</v>
      </c>
      <c r="I21" s="64" t="b">
        <v>1</v>
      </c>
      <c r="J21" s="88">
        <v>1.0</v>
      </c>
      <c r="K21" s="58" t="s">
        <v>5609</v>
      </c>
      <c r="L21" s="87" t="s">
        <v>5610</v>
      </c>
    </row>
    <row r="22">
      <c r="A22" s="29" t="s">
        <v>7781</v>
      </c>
      <c r="B22" s="29"/>
      <c r="C22" s="37" t="s">
        <v>7782</v>
      </c>
      <c r="D22" s="29"/>
      <c r="E22" s="94" t="s">
        <v>136</v>
      </c>
      <c r="F22" s="38" t="s">
        <v>7785</v>
      </c>
      <c r="G22" s="27" t="b">
        <v>0</v>
      </c>
      <c r="H22" s="27" t="b">
        <v>0</v>
      </c>
      <c r="I22" s="28" t="b">
        <v>0</v>
      </c>
      <c r="J22" s="29"/>
      <c r="K22" s="58" t="s">
        <v>7783</v>
      </c>
      <c r="L22" s="87" t="s">
        <v>7784</v>
      </c>
    </row>
    <row r="23">
      <c r="A23" s="29" t="s">
        <v>10748</v>
      </c>
      <c r="B23" s="37" t="s">
        <v>10749</v>
      </c>
      <c r="C23" s="37" t="s">
        <v>10750</v>
      </c>
      <c r="D23" s="33" t="s">
        <v>10751</v>
      </c>
      <c r="E23" s="94" t="s">
        <v>10754</v>
      </c>
      <c r="F23" s="38" t="s">
        <v>10755</v>
      </c>
      <c r="G23" s="27" t="b">
        <v>0</v>
      </c>
      <c r="H23" s="27" t="b">
        <v>0</v>
      </c>
      <c r="I23" s="64" t="b">
        <v>1</v>
      </c>
      <c r="J23" s="29"/>
      <c r="K23" s="58" t="s">
        <v>10752</v>
      </c>
      <c r="L23" s="87" t="s">
        <v>10753</v>
      </c>
    </row>
    <row r="24">
      <c r="A24" s="29" t="s">
        <v>34</v>
      </c>
      <c r="B24" s="37" t="s">
        <v>35</v>
      </c>
      <c r="C24" s="37" t="s">
        <v>36</v>
      </c>
      <c r="D24" s="29"/>
      <c r="E24" s="94" t="s">
        <v>40</v>
      </c>
      <c r="F24" s="38" t="s">
        <v>41</v>
      </c>
      <c r="G24" s="27" t="b">
        <v>0</v>
      </c>
      <c r="H24" s="27" t="b">
        <v>0</v>
      </c>
      <c r="I24" s="64" t="b">
        <v>1</v>
      </c>
      <c r="J24" s="88" t="s">
        <v>37</v>
      </c>
      <c r="K24" s="29" t="s">
        <v>38</v>
      </c>
      <c r="L24" s="87" t="s">
        <v>39</v>
      </c>
    </row>
    <row r="25">
      <c r="A25" s="29" t="s">
        <v>7808</v>
      </c>
      <c r="B25" s="37" t="s">
        <v>7809</v>
      </c>
      <c r="C25" s="29"/>
      <c r="D25" s="29"/>
      <c r="E25" s="94" t="s">
        <v>7812</v>
      </c>
      <c r="F25" s="38" t="s">
        <v>7813</v>
      </c>
      <c r="G25" s="63" t="b">
        <v>1</v>
      </c>
      <c r="H25" s="63" t="b">
        <v>1</v>
      </c>
      <c r="I25" s="64" t="b">
        <v>1</v>
      </c>
      <c r="J25" s="88">
        <v>53.0</v>
      </c>
      <c r="K25" s="58" t="s">
        <v>7810</v>
      </c>
      <c r="L25" s="87" t="s">
        <v>7811</v>
      </c>
    </row>
    <row r="26">
      <c r="A26" s="29" t="s">
        <v>5825</v>
      </c>
      <c r="B26" s="37" t="s">
        <v>5826</v>
      </c>
      <c r="C26" s="37" t="s">
        <v>5827</v>
      </c>
      <c r="D26" s="29"/>
      <c r="E26" s="94" t="s">
        <v>5830</v>
      </c>
      <c r="F26" s="38" t="s">
        <v>5831</v>
      </c>
      <c r="G26" s="27" t="b">
        <v>0</v>
      </c>
      <c r="H26" s="27" t="b">
        <v>0</v>
      </c>
      <c r="I26" s="28" t="b">
        <v>0</v>
      </c>
      <c r="J26" s="88">
        <v>25.0</v>
      </c>
      <c r="K26" s="58" t="s">
        <v>5828</v>
      </c>
      <c r="L26" s="87" t="s">
        <v>5829</v>
      </c>
    </row>
    <row r="27">
      <c r="A27" s="29" t="s">
        <v>6897</v>
      </c>
      <c r="B27" s="37" t="s">
        <v>6898</v>
      </c>
      <c r="C27" s="29"/>
      <c r="D27" s="29"/>
      <c r="E27" s="94" t="s">
        <v>136</v>
      </c>
      <c r="F27" s="38" t="s">
        <v>6900</v>
      </c>
      <c r="G27" s="63" t="b">
        <v>1</v>
      </c>
      <c r="H27" s="63" t="b">
        <v>1</v>
      </c>
      <c r="I27" s="64" t="b">
        <v>1</v>
      </c>
      <c r="J27" s="88">
        <v>2.0</v>
      </c>
      <c r="K27" s="29"/>
      <c r="L27" s="87" t="s">
        <v>6899</v>
      </c>
    </row>
    <row r="28">
      <c r="A28" s="29" t="s">
        <v>296</v>
      </c>
      <c r="B28" s="37" t="s">
        <v>297</v>
      </c>
      <c r="C28" s="37" t="s">
        <v>298</v>
      </c>
      <c r="D28" s="33" t="s">
        <v>299</v>
      </c>
      <c r="E28" s="94" t="s">
        <v>302</v>
      </c>
      <c r="F28" s="38" t="s">
        <v>303</v>
      </c>
      <c r="G28" s="63" t="b">
        <v>1</v>
      </c>
      <c r="H28" s="27" t="b">
        <v>0</v>
      </c>
      <c r="I28" s="64" t="b">
        <v>1</v>
      </c>
      <c r="J28" s="88">
        <v>10.0</v>
      </c>
      <c r="K28" s="58" t="s">
        <v>300</v>
      </c>
      <c r="L28" s="87" t="s">
        <v>301</v>
      </c>
    </row>
    <row r="29">
      <c r="A29" s="29" t="s">
        <v>10816</v>
      </c>
      <c r="B29" s="29"/>
      <c r="C29" s="29"/>
      <c r="D29" s="29"/>
      <c r="E29" s="94" t="s">
        <v>10819</v>
      </c>
      <c r="F29" s="38" t="s">
        <v>7712</v>
      </c>
      <c r="G29" s="27" t="b">
        <v>0</v>
      </c>
      <c r="H29" s="27" t="b">
        <v>0</v>
      </c>
      <c r="I29" s="28" t="b">
        <v>0</v>
      </c>
      <c r="J29" s="88">
        <v>15.0</v>
      </c>
      <c r="K29" s="58" t="s">
        <v>10817</v>
      </c>
      <c r="L29" s="87" t="s">
        <v>10818</v>
      </c>
    </row>
    <row r="30">
      <c r="A30" s="29" t="s">
        <v>2191</v>
      </c>
      <c r="B30" s="37" t="s">
        <v>2192</v>
      </c>
      <c r="C30" s="37" t="s">
        <v>2193</v>
      </c>
      <c r="D30" s="29"/>
      <c r="E30" s="94" t="s">
        <v>152</v>
      </c>
      <c r="F30" s="38" t="s">
        <v>2195</v>
      </c>
      <c r="G30" s="63" t="b">
        <v>1</v>
      </c>
      <c r="H30" s="27" t="b">
        <v>0</v>
      </c>
      <c r="I30" s="64" t="b">
        <v>1</v>
      </c>
      <c r="J30" s="88">
        <v>8.0</v>
      </c>
      <c r="K30" s="29"/>
      <c r="L30" s="87" t="s">
        <v>2194</v>
      </c>
    </row>
    <row r="31">
      <c r="A31" s="29" t="s">
        <v>7222</v>
      </c>
      <c r="B31" s="37" t="s">
        <v>7223</v>
      </c>
      <c r="C31" s="29"/>
      <c r="D31" s="29"/>
      <c r="E31" s="94" t="s">
        <v>7226</v>
      </c>
      <c r="F31" s="38" t="s">
        <v>1739</v>
      </c>
      <c r="G31" s="27" t="b">
        <v>0</v>
      </c>
      <c r="H31" s="27" t="b">
        <v>0</v>
      </c>
      <c r="I31" s="64" t="b">
        <v>1</v>
      </c>
      <c r="J31" s="88">
        <v>1.0</v>
      </c>
      <c r="K31" s="58" t="s">
        <v>7224</v>
      </c>
      <c r="L31" s="87" t="s">
        <v>7225</v>
      </c>
    </row>
    <row r="32">
      <c r="A32" s="29" t="s">
        <v>10653</v>
      </c>
      <c r="B32" s="37" t="s">
        <v>10654</v>
      </c>
      <c r="C32" s="37" t="s">
        <v>10655</v>
      </c>
      <c r="D32" s="33" t="s">
        <v>10656</v>
      </c>
      <c r="E32" s="94" t="s">
        <v>5824</v>
      </c>
      <c r="F32" s="38" t="s">
        <v>10659</v>
      </c>
      <c r="G32" s="63" t="b">
        <v>1</v>
      </c>
      <c r="H32" s="63" t="b">
        <v>1</v>
      </c>
      <c r="I32" s="64" t="b">
        <v>1</v>
      </c>
      <c r="J32" s="88">
        <v>5.0</v>
      </c>
      <c r="K32" s="58" t="s">
        <v>10657</v>
      </c>
      <c r="L32" s="87" t="s">
        <v>10658</v>
      </c>
    </row>
    <row r="33">
      <c r="A33" s="29" t="s">
        <v>10981</v>
      </c>
      <c r="B33" s="29"/>
      <c r="C33" s="29"/>
      <c r="D33" s="29"/>
      <c r="E33" s="94" t="s">
        <v>136</v>
      </c>
      <c r="F33" s="38" t="s">
        <v>10983</v>
      </c>
      <c r="G33" s="63" t="b">
        <v>1</v>
      </c>
      <c r="H33" s="63" t="b">
        <v>1</v>
      </c>
      <c r="I33" s="64" t="b">
        <v>1</v>
      </c>
      <c r="J33" s="88">
        <v>10.0</v>
      </c>
      <c r="K33" s="29"/>
      <c r="L33" s="87" t="s">
        <v>10982</v>
      </c>
    </row>
    <row r="34">
      <c r="A34" s="29" t="s">
        <v>3438</v>
      </c>
      <c r="B34" s="37" t="s">
        <v>3439</v>
      </c>
      <c r="C34" s="29"/>
      <c r="D34" s="29"/>
      <c r="E34" s="94" t="s">
        <v>3442</v>
      </c>
      <c r="F34" s="38" t="s">
        <v>1028</v>
      </c>
      <c r="G34" s="63" t="b">
        <v>1</v>
      </c>
      <c r="H34" s="27" t="b">
        <v>0</v>
      </c>
      <c r="I34" s="64" t="b">
        <v>1</v>
      </c>
      <c r="J34" s="88">
        <v>1.0</v>
      </c>
      <c r="K34" s="58" t="s">
        <v>3440</v>
      </c>
      <c r="L34" s="87" t="s">
        <v>3441</v>
      </c>
    </row>
    <row r="35">
      <c r="A35" s="29" t="s">
        <v>7709</v>
      </c>
      <c r="B35" s="29"/>
      <c r="C35" s="29"/>
      <c r="D35" s="29"/>
      <c r="E35" s="94" t="s">
        <v>7711</v>
      </c>
      <c r="F35" s="38" t="s">
        <v>7712</v>
      </c>
      <c r="G35" s="27" t="b">
        <v>0</v>
      </c>
      <c r="H35" s="27" t="b">
        <v>0</v>
      </c>
      <c r="I35" s="64" t="b">
        <v>1</v>
      </c>
      <c r="J35" s="88">
        <v>1.0</v>
      </c>
      <c r="K35" s="29"/>
      <c r="L35" s="87" t="s">
        <v>7710</v>
      </c>
    </row>
    <row r="36">
      <c r="A36" s="29" t="s">
        <v>5821</v>
      </c>
      <c r="B36" s="29"/>
      <c r="C36" s="37" t="s">
        <v>5822</v>
      </c>
      <c r="D36" s="29"/>
      <c r="E36" s="94" t="s">
        <v>5824</v>
      </c>
      <c r="F36" s="38" t="s">
        <v>1312</v>
      </c>
      <c r="G36" s="63" t="b">
        <v>1</v>
      </c>
      <c r="H36" s="63" t="b">
        <v>1</v>
      </c>
      <c r="I36" s="64" t="b">
        <v>1</v>
      </c>
      <c r="J36" s="88">
        <v>1.0</v>
      </c>
      <c r="K36" s="29"/>
      <c r="L36" s="87" t="s">
        <v>5823</v>
      </c>
    </row>
    <row r="37">
      <c r="A37" s="29" t="s">
        <v>103</v>
      </c>
      <c r="B37" s="37" t="s">
        <v>104</v>
      </c>
      <c r="C37" s="37" t="s">
        <v>105</v>
      </c>
      <c r="D37" s="33" t="s">
        <v>106</v>
      </c>
      <c r="E37" s="94" t="s">
        <v>109</v>
      </c>
      <c r="F37" s="38" t="s">
        <v>110</v>
      </c>
      <c r="G37" s="27" t="b">
        <v>0</v>
      </c>
      <c r="H37" s="63" t="b">
        <v>1</v>
      </c>
      <c r="I37" s="64" t="b">
        <v>1</v>
      </c>
      <c r="J37" s="88">
        <v>80.0</v>
      </c>
      <c r="K37" s="58" t="s">
        <v>107</v>
      </c>
      <c r="L37" s="87" t="s">
        <v>108</v>
      </c>
    </row>
    <row r="38">
      <c r="A38" s="29" t="s">
        <v>8717</v>
      </c>
      <c r="B38" s="37" t="s">
        <v>8718</v>
      </c>
      <c r="C38" s="29"/>
      <c r="D38" s="33" t="s">
        <v>8719</v>
      </c>
      <c r="E38" s="94" t="s">
        <v>73</v>
      </c>
      <c r="F38" s="49"/>
      <c r="G38" s="27" t="b">
        <v>0</v>
      </c>
      <c r="H38" s="27" t="b">
        <v>0</v>
      </c>
      <c r="I38" s="64" t="b">
        <v>1</v>
      </c>
      <c r="J38" s="88">
        <v>2.0</v>
      </c>
      <c r="K38" s="58" t="s">
        <v>8720</v>
      </c>
      <c r="L38" s="87" t="s">
        <v>8721</v>
      </c>
    </row>
    <row r="39">
      <c r="A39" s="29" t="s">
        <v>4170</v>
      </c>
      <c r="B39" s="37" t="s">
        <v>4171</v>
      </c>
      <c r="C39" s="37" t="s">
        <v>4172</v>
      </c>
      <c r="D39" s="29"/>
      <c r="E39" s="94" t="s">
        <v>4175</v>
      </c>
      <c r="F39" s="38" t="s">
        <v>4176</v>
      </c>
      <c r="G39" s="27" t="b">
        <v>0</v>
      </c>
      <c r="H39" s="27" t="b">
        <v>0</v>
      </c>
      <c r="I39" s="28" t="b">
        <v>0</v>
      </c>
      <c r="J39" s="88">
        <v>1.0</v>
      </c>
      <c r="K39" s="58" t="s">
        <v>4173</v>
      </c>
      <c r="L39" s="87" t="s">
        <v>4174</v>
      </c>
    </row>
    <row r="40">
      <c r="A40" s="29" t="s">
        <v>9178</v>
      </c>
      <c r="B40" s="37" t="s">
        <v>9179</v>
      </c>
      <c r="C40" s="37" t="s">
        <v>9180</v>
      </c>
      <c r="D40" s="33" t="s">
        <v>9181</v>
      </c>
      <c r="E40" s="94" t="s">
        <v>9184</v>
      </c>
      <c r="F40" s="38" t="s">
        <v>3561</v>
      </c>
      <c r="G40" s="63" t="b">
        <v>1</v>
      </c>
      <c r="H40" s="63" t="b">
        <v>1</v>
      </c>
      <c r="I40" s="64" t="b">
        <v>1</v>
      </c>
      <c r="J40" s="88">
        <v>5.0</v>
      </c>
      <c r="K40" s="29" t="s">
        <v>9182</v>
      </c>
      <c r="L40" s="87" t="s">
        <v>9183</v>
      </c>
    </row>
    <row r="41">
      <c r="A41" s="29" t="s">
        <v>2530</v>
      </c>
      <c r="B41" s="29"/>
      <c r="C41" s="29"/>
      <c r="D41" s="33" t="s">
        <v>2531</v>
      </c>
      <c r="E41" s="94" t="s">
        <v>2532</v>
      </c>
      <c r="F41" s="38" t="s">
        <v>2533</v>
      </c>
      <c r="G41" s="63" t="b">
        <v>1</v>
      </c>
      <c r="H41" s="27" t="b">
        <v>0</v>
      </c>
      <c r="I41" s="28" t="b">
        <v>0</v>
      </c>
      <c r="J41" s="88">
        <v>5.0</v>
      </c>
      <c r="K41" s="29"/>
      <c r="L41" s="87">
        <v>54.0</v>
      </c>
    </row>
    <row r="42">
      <c r="A42" s="29" t="s">
        <v>275</v>
      </c>
      <c r="B42" s="37" t="s">
        <v>276</v>
      </c>
      <c r="C42" s="29"/>
      <c r="D42" s="29"/>
      <c r="E42" s="94" t="s">
        <v>278</v>
      </c>
      <c r="F42" s="38" t="s">
        <v>279</v>
      </c>
      <c r="G42" s="63" t="b">
        <v>1</v>
      </c>
      <c r="H42" s="63" t="b">
        <v>1</v>
      </c>
      <c r="I42" s="64" t="b">
        <v>1</v>
      </c>
      <c r="J42" s="88" t="s">
        <v>277</v>
      </c>
      <c r="K42" s="29" t="s">
        <v>277</v>
      </c>
      <c r="L42" s="87" t="s">
        <v>277</v>
      </c>
    </row>
    <row r="43">
      <c r="A43" s="29" t="s">
        <v>2909</v>
      </c>
      <c r="B43" s="37" t="s">
        <v>2910</v>
      </c>
      <c r="C43" s="37" t="s">
        <v>2911</v>
      </c>
      <c r="D43" s="33" t="s">
        <v>2912</v>
      </c>
      <c r="E43" s="94" t="s">
        <v>2915</v>
      </c>
      <c r="F43" s="38" t="s">
        <v>2916</v>
      </c>
      <c r="G43" s="27" t="b">
        <v>0</v>
      </c>
      <c r="H43" s="27" t="b">
        <v>0</v>
      </c>
      <c r="I43" s="28" t="b">
        <v>0</v>
      </c>
      <c r="J43" s="88">
        <v>1.0</v>
      </c>
      <c r="K43" s="58" t="s">
        <v>2913</v>
      </c>
      <c r="L43" s="87" t="s">
        <v>2914</v>
      </c>
    </row>
    <row r="44">
      <c r="A44" s="29" t="s">
        <v>2497</v>
      </c>
      <c r="B44" s="29"/>
      <c r="C44" s="37" t="s">
        <v>2498</v>
      </c>
      <c r="D44" s="29"/>
      <c r="E44" s="94" t="s">
        <v>2500</v>
      </c>
      <c r="F44" s="38" t="s">
        <v>2501</v>
      </c>
      <c r="G44" s="63" t="b">
        <v>1</v>
      </c>
      <c r="H44" s="27" t="b">
        <v>0</v>
      </c>
      <c r="I44" s="28" t="b">
        <v>0</v>
      </c>
      <c r="J44" s="88">
        <v>11.0</v>
      </c>
      <c r="K44" s="29"/>
      <c r="L44" s="87" t="s">
        <v>2499</v>
      </c>
    </row>
    <row r="45">
      <c r="A45" s="29" t="s">
        <v>6143</v>
      </c>
      <c r="B45" s="37" t="s">
        <v>6144</v>
      </c>
      <c r="C45" s="37" t="s">
        <v>6145</v>
      </c>
      <c r="D45" s="33" t="s">
        <v>6146</v>
      </c>
      <c r="E45" s="94" t="s">
        <v>6149</v>
      </c>
      <c r="F45" s="38" t="s">
        <v>4176</v>
      </c>
      <c r="G45" s="27" t="b">
        <v>0</v>
      </c>
      <c r="H45" s="27" t="b">
        <v>0</v>
      </c>
      <c r="I45" s="64" t="b">
        <v>1</v>
      </c>
      <c r="J45" s="88">
        <v>1.0</v>
      </c>
      <c r="K45" s="58" t="s">
        <v>6147</v>
      </c>
      <c r="L45" s="87" t="s">
        <v>6148</v>
      </c>
    </row>
    <row r="46">
      <c r="A46" s="29" t="s">
        <v>11202</v>
      </c>
      <c r="B46" s="37" t="s">
        <v>11203</v>
      </c>
      <c r="C46" s="29"/>
      <c r="D46" s="29"/>
      <c r="E46" s="94" t="s">
        <v>3938</v>
      </c>
      <c r="F46" s="38" t="s">
        <v>11205</v>
      </c>
      <c r="G46" s="63" t="b">
        <v>1</v>
      </c>
      <c r="H46" s="27" t="b">
        <v>0</v>
      </c>
      <c r="I46" s="64" t="b">
        <v>1</v>
      </c>
      <c r="J46" s="88">
        <v>1.0</v>
      </c>
      <c r="K46" s="29"/>
      <c r="L46" s="87" t="s">
        <v>11204</v>
      </c>
    </row>
    <row r="47">
      <c r="A47" s="29" t="s">
        <v>583</v>
      </c>
      <c r="B47" s="37" t="s">
        <v>584</v>
      </c>
      <c r="C47" s="37" t="s">
        <v>585</v>
      </c>
      <c r="D47" s="33" t="s">
        <v>586</v>
      </c>
      <c r="E47" s="94" t="s">
        <v>590</v>
      </c>
      <c r="F47" s="38" t="s">
        <v>591</v>
      </c>
      <c r="G47" s="27" t="b">
        <v>0</v>
      </c>
      <c r="H47" s="27" t="b">
        <v>0</v>
      </c>
      <c r="I47" s="64" t="b">
        <v>1</v>
      </c>
      <c r="J47" s="88" t="s">
        <v>587</v>
      </c>
      <c r="K47" s="58" t="s">
        <v>588</v>
      </c>
      <c r="L47" s="87" t="s">
        <v>589</v>
      </c>
    </row>
    <row r="48">
      <c r="A48" s="29" t="s">
        <v>5842</v>
      </c>
      <c r="B48" s="37" t="s">
        <v>5843</v>
      </c>
      <c r="C48" s="37" t="s">
        <v>5844</v>
      </c>
      <c r="D48" s="29"/>
      <c r="E48" s="94" t="s">
        <v>5847</v>
      </c>
      <c r="F48" s="38" t="s">
        <v>137</v>
      </c>
      <c r="G48" s="63" t="b">
        <v>1</v>
      </c>
      <c r="H48" s="27" t="b">
        <v>0</v>
      </c>
      <c r="I48" s="64" t="b">
        <v>1</v>
      </c>
      <c r="J48" s="29"/>
      <c r="K48" s="58" t="s">
        <v>5845</v>
      </c>
      <c r="L48" s="87" t="s">
        <v>5846</v>
      </c>
    </row>
    <row r="49">
      <c r="A49" s="29" t="s">
        <v>751</v>
      </c>
      <c r="B49" s="37" t="s">
        <v>752</v>
      </c>
      <c r="C49" s="37">
        <v>9.19914015454E11</v>
      </c>
      <c r="D49" s="33" t="s">
        <v>753</v>
      </c>
      <c r="E49" s="94" t="s">
        <v>757</v>
      </c>
      <c r="F49" s="38" t="s">
        <v>758</v>
      </c>
      <c r="G49" s="27" t="b">
        <v>0</v>
      </c>
      <c r="H49" s="63" t="b">
        <v>1</v>
      </c>
      <c r="I49" s="64" t="b">
        <v>1</v>
      </c>
      <c r="J49" s="88" t="s">
        <v>754</v>
      </c>
      <c r="K49" s="58" t="s">
        <v>755</v>
      </c>
      <c r="L49" s="87" t="s">
        <v>756</v>
      </c>
    </row>
    <row r="50">
      <c r="A50" s="29" t="s">
        <v>7454</v>
      </c>
      <c r="B50" s="29"/>
      <c r="C50" s="29"/>
      <c r="D50" s="37" t="s">
        <v>7455</v>
      </c>
      <c r="E50" s="94" t="s">
        <v>7458</v>
      </c>
      <c r="F50" s="38" t="s">
        <v>7459</v>
      </c>
      <c r="G50" s="27" t="b">
        <v>0</v>
      </c>
      <c r="H50" s="27" t="b">
        <v>0</v>
      </c>
      <c r="I50" s="28" t="b">
        <v>0</v>
      </c>
      <c r="J50" s="88">
        <v>1.0</v>
      </c>
      <c r="K50" s="58" t="s">
        <v>7456</v>
      </c>
      <c r="L50" s="87" t="s">
        <v>7457</v>
      </c>
    </row>
    <row r="51">
      <c r="A51" s="29" t="s">
        <v>8078</v>
      </c>
      <c r="B51" s="29"/>
      <c r="C51" s="37" t="s">
        <v>8079</v>
      </c>
      <c r="D51" s="33" t="s">
        <v>8080</v>
      </c>
      <c r="E51" s="94" t="s">
        <v>8082</v>
      </c>
      <c r="F51" s="38" t="s">
        <v>279</v>
      </c>
      <c r="G51" s="63" t="b">
        <v>1</v>
      </c>
      <c r="H51" s="63" t="b">
        <v>1</v>
      </c>
      <c r="I51" s="64" t="b">
        <v>1</v>
      </c>
      <c r="J51" s="88">
        <v>5.0</v>
      </c>
      <c r="K51" s="29"/>
      <c r="L51" s="87" t="s">
        <v>8081</v>
      </c>
    </row>
    <row r="52">
      <c r="A52" s="29" t="s">
        <v>6803</v>
      </c>
      <c r="B52" s="37" t="s">
        <v>6804</v>
      </c>
      <c r="C52" s="37">
        <v>8.801912542662E12</v>
      </c>
      <c r="D52" s="33" t="s">
        <v>6805</v>
      </c>
      <c r="E52" s="94" t="s">
        <v>6807</v>
      </c>
      <c r="F52" s="38" t="s">
        <v>6808</v>
      </c>
      <c r="G52" s="27" t="b">
        <v>0</v>
      </c>
      <c r="H52" s="27" t="b">
        <v>0</v>
      </c>
      <c r="I52" s="28" t="b">
        <v>0</v>
      </c>
      <c r="J52" s="88">
        <v>10.0</v>
      </c>
      <c r="K52" s="29"/>
      <c r="L52" s="87" t="s">
        <v>6806</v>
      </c>
    </row>
    <row r="53">
      <c r="A53" s="29" t="s">
        <v>3076</v>
      </c>
      <c r="B53" s="37" t="s">
        <v>3077</v>
      </c>
      <c r="C53" s="29"/>
      <c r="D53" s="29"/>
      <c r="E53" s="94" t="s">
        <v>3079</v>
      </c>
      <c r="F53" s="38" t="s">
        <v>3080</v>
      </c>
      <c r="G53" s="27" t="b">
        <v>0</v>
      </c>
      <c r="H53" s="27" t="b">
        <v>0</v>
      </c>
      <c r="I53" s="28" t="b">
        <v>0</v>
      </c>
      <c r="J53" s="88">
        <v>1.0</v>
      </c>
      <c r="K53" s="29"/>
      <c r="L53" s="87" t="s">
        <v>3078</v>
      </c>
    </row>
    <row r="54">
      <c r="A54" s="29" t="s">
        <v>9820</v>
      </c>
      <c r="B54" s="37" t="s">
        <v>9821</v>
      </c>
      <c r="C54" s="37">
        <v>9.19845712987E11</v>
      </c>
      <c r="D54" s="33" t="s">
        <v>9822</v>
      </c>
      <c r="E54" s="94" t="s">
        <v>9824</v>
      </c>
      <c r="F54" s="38" t="s">
        <v>9825</v>
      </c>
      <c r="G54" s="27" t="b">
        <v>0</v>
      </c>
      <c r="H54" s="27" t="b">
        <v>0</v>
      </c>
      <c r="I54" s="64" t="b">
        <v>1</v>
      </c>
      <c r="J54" s="88">
        <v>3.0</v>
      </c>
      <c r="K54" s="29"/>
      <c r="L54" s="87" t="s">
        <v>9823</v>
      </c>
    </row>
    <row r="55">
      <c r="A55" s="29" t="s">
        <v>8612</v>
      </c>
      <c r="B55" s="37" t="s">
        <v>8613</v>
      </c>
      <c r="C55" s="37">
        <v>3.6203875398E10</v>
      </c>
      <c r="D55" s="37" t="s">
        <v>8614</v>
      </c>
      <c r="E55" s="94" t="s">
        <v>8617</v>
      </c>
      <c r="F55" s="38" t="s">
        <v>8618</v>
      </c>
      <c r="G55" s="27" t="b">
        <v>0</v>
      </c>
      <c r="H55" s="27" t="b">
        <v>0</v>
      </c>
      <c r="I55" s="64" t="b">
        <v>1</v>
      </c>
      <c r="J55" s="88">
        <v>2.0</v>
      </c>
      <c r="K55" s="29" t="s">
        <v>8615</v>
      </c>
      <c r="L55" s="87" t="s">
        <v>8616</v>
      </c>
    </row>
    <row r="56">
      <c r="A56" s="29" t="s">
        <v>5651</v>
      </c>
      <c r="B56" s="37" t="s">
        <v>5652</v>
      </c>
      <c r="C56" s="29"/>
      <c r="D56" s="29"/>
      <c r="E56" s="94" t="s">
        <v>5654</v>
      </c>
      <c r="F56" s="38" t="s">
        <v>5655</v>
      </c>
      <c r="G56" s="27" t="b">
        <v>0</v>
      </c>
      <c r="H56" s="27" t="b">
        <v>0</v>
      </c>
      <c r="I56" s="64" t="b">
        <v>1</v>
      </c>
      <c r="J56" s="88">
        <v>2.0</v>
      </c>
      <c r="K56" s="29"/>
      <c r="L56" s="87" t="s">
        <v>5653</v>
      </c>
    </row>
    <row r="57">
      <c r="A57" s="29" t="s">
        <v>1415</v>
      </c>
      <c r="B57" s="37" t="s">
        <v>1416</v>
      </c>
      <c r="C57" s="37">
        <v>2.51910103878E11</v>
      </c>
      <c r="D57" s="33" t="s">
        <v>1417</v>
      </c>
      <c r="E57" s="94" t="s">
        <v>1419</v>
      </c>
      <c r="F57" s="38" t="s">
        <v>1420</v>
      </c>
      <c r="G57" s="63" t="b">
        <v>1</v>
      </c>
      <c r="H57" s="63" t="b">
        <v>1</v>
      </c>
      <c r="I57" s="64" t="b">
        <v>1</v>
      </c>
      <c r="J57" s="29"/>
      <c r="K57" s="29" t="s">
        <v>1221</v>
      </c>
      <c r="L57" s="87" t="s">
        <v>1418</v>
      </c>
    </row>
    <row r="58">
      <c r="A58" s="29" t="s">
        <v>5680</v>
      </c>
      <c r="B58" s="37" t="s">
        <v>5681</v>
      </c>
      <c r="C58" s="29"/>
      <c r="D58" s="29"/>
      <c r="E58" s="94" t="s">
        <v>5683</v>
      </c>
      <c r="F58" s="38" t="s">
        <v>5684</v>
      </c>
      <c r="G58" s="27" t="b">
        <v>0</v>
      </c>
      <c r="H58" s="63" t="b">
        <v>1</v>
      </c>
      <c r="I58" s="64" t="b">
        <v>1</v>
      </c>
      <c r="J58" s="88">
        <v>60.0</v>
      </c>
      <c r="K58" s="29"/>
      <c r="L58" s="87" t="s">
        <v>5682</v>
      </c>
    </row>
    <row r="59">
      <c r="A59" s="29" t="s">
        <v>2259</v>
      </c>
      <c r="B59" s="37" t="s">
        <v>2260</v>
      </c>
      <c r="C59" s="37">
        <v>2.54716748685E11</v>
      </c>
      <c r="D59" s="33" t="s">
        <v>2261</v>
      </c>
      <c r="E59" s="94" t="s">
        <v>2264</v>
      </c>
      <c r="F59" s="38" t="s">
        <v>2265</v>
      </c>
      <c r="G59" s="27" t="b">
        <v>0</v>
      </c>
      <c r="H59" s="63" t="b">
        <v>1</v>
      </c>
      <c r="I59" s="64" t="b">
        <v>1</v>
      </c>
      <c r="J59" s="88">
        <v>27.0</v>
      </c>
      <c r="K59" s="58" t="s">
        <v>2262</v>
      </c>
      <c r="L59" s="87" t="s">
        <v>2263</v>
      </c>
    </row>
    <row r="60">
      <c r="A60" s="29" t="s">
        <v>11242</v>
      </c>
      <c r="B60" s="29"/>
      <c r="C60" s="37">
        <v>3.93669783508E11</v>
      </c>
      <c r="D60" s="29"/>
      <c r="E60" s="94" t="s">
        <v>11245</v>
      </c>
      <c r="F60" s="38" t="s">
        <v>2893</v>
      </c>
      <c r="G60" s="27" t="b">
        <v>0</v>
      </c>
      <c r="H60" s="27" t="b">
        <v>0</v>
      </c>
      <c r="I60" s="64" t="b">
        <v>1</v>
      </c>
      <c r="J60" s="88">
        <v>1.0</v>
      </c>
      <c r="K60" s="58" t="s">
        <v>11243</v>
      </c>
      <c r="L60" s="87" t="s">
        <v>11244</v>
      </c>
    </row>
    <row r="61">
      <c r="A61" s="29" t="s">
        <v>5955</v>
      </c>
      <c r="B61" s="29"/>
      <c r="C61" s="37">
        <v>2.54759899775E11</v>
      </c>
      <c r="D61" s="33" t="s">
        <v>5956</v>
      </c>
      <c r="E61" s="94" t="s">
        <v>5960</v>
      </c>
      <c r="F61" s="38" t="s">
        <v>5961</v>
      </c>
      <c r="G61" s="63" t="b">
        <v>1</v>
      </c>
      <c r="H61" s="63" t="b">
        <v>1</v>
      </c>
      <c r="I61" s="64" t="b">
        <v>1</v>
      </c>
      <c r="J61" s="88" t="s">
        <v>5957</v>
      </c>
      <c r="K61" s="58" t="s">
        <v>5958</v>
      </c>
      <c r="L61" s="87" t="s">
        <v>5959</v>
      </c>
    </row>
    <row r="62">
      <c r="A62" s="29" t="s">
        <v>9345</v>
      </c>
      <c r="B62" s="37" t="s">
        <v>9346</v>
      </c>
      <c r="C62" s="37">
        <v>4.91635243802E11</v>
      </c>
      <c r="D62" s="29"/>
      <c r="E62" s="94" t="s">
        <v>136</v>
      </c>
      <c r="F62" s="38" t="s">
        <v>279</v>
      </c>
      <c r="G62" s="27" t="b">
        <v>0</v>
      </c>
      <c r="H62" s="27" t="b">
        <v>0</v>
      </c>
      <c r="I62" s="28" t="b">
        <v>0</v>
      </c>
      <c r="J62" s="88">
        <v>5.0</v>
      </c>
      <c r="K62" s="29"/>
      <c r="L62" s="87" t="s">
        <v>9347</v>
      </c>
    </row>
    <row r="63">
      <c r="A63" s="29" t="s">
        <v>9232</v>
      </c>
      <c r="B63" s="29"/>
      <c r="C63" s="37">
        <v>9.23017234222E11</v>
      </c>
      <c r="D63" s="29"/>
      <c r="E63" s="94" t="s">
        <v>9233</v>
      </c>
      <c r="F63" s="38" t="s">
        <v>9234</v>
      </c>
      <c r="G63" s="27" t="b">
        <v>0</v>
      </c>
      <c r="H63" s="27" t="b">
        <v>0</v>
      </c>
      <c r="I63" s="64" t="b">
        <v>1</v>
      </c>
      <c r="J63" s="29"/>
      <c r="K63" s="29"/>
      <c r="L63" s="87" t="s">
        <v>1418</v>
      </c>
    </row>
    <row r="64">
      <c r="A64" s="29" t="s">
        <v>7772</v>
      </c>
      <c r="B64" s="29"/>
      <c r="C64" s="37" t="s">
        <v>7773</v>
      </c>
      <c r="D64" s="29"/>
      <c r="E64" s="94" t="s">
        <v>277</v>
      </c>
      <c r="F64" s="38" t="s">
        <v>7775</v>
      </c>
      <c r="G64" s="27" t="b">
        <v>0</v>
      </c>
      <c r="H64" s="27" t="b">
        <v>0</v>
      </c>
      <c r="I64" s="28" t="b">
        <v>0</v>
      </c>
      <c r="J64" s="88">
        <v>200.0</v>
      </c>
      <c r="K64" s="29"/>
      <c r="L64" s="87" t="s">
        <v>7774</v>
      </c>
    </row>
    <row r="65">
      <c r="A65" s="29" t="s">
        <v>516</v>
      </c>
      <c r="B65" s="37" t="s">
        <v>517</v>
      </c>
      <c r="C65" s="37">
        <v>4.873262135E10</v>
      </c>
      <c r="D65" s="33" t="s">
        <v>518</v>
      </c>
      <c r="E65" s="94" t="s">
        <v>520</v>
      </c>
      <c r="F65" s="38" t="s">
        <v>521</v>
      </c>
      <c r="G65" s="27" t="b">
        <v>0</v>
      </c>
      <c r="H65" s="27" t="b">
        <v>0</v>
      </c>
      <c r="I65" s="28" t="b">
        <v>0</v>
      </c>
      <c r="J65" s="88">
        <v>1.0</v>
      </c>
      <c r="K65" s="29"/>
      <c r="L65" s="87" t="s">
        <v>519</v>
      </c>
    </row>
    <row r="66">
      <c r="A66" s="29" t="s">
        <v>11275</v>
      </c>
      <c r="B66" s="37" t="s">
        <v>11276</v>
      </c>
      <c r="C66" s="37">
        <v>9.72552554335E11</v>
      </c>
      <c r="D66" s="29"/>
      <c r="E66" s="94" t="s">
        <v>11277</v>
      </c>
      <c r="F66" s="38" t="s">
        <v>4744</v>
      </c>
      <c r="G66" s="27" t="b">
        <v>0</v>
      </c>
      <c r="H66" s="27" t="b">
        <v>0</v>
      </c>
      <c r="I66" s="28" t="b">
        <v>0</v>
      </c>
      <c r="J66" s="88">
        <v>1.0</v>
      </c>
      <c r="K66" s="29"/>
      <c r="L66" s="87" t="s">
        <v>3266</v>
      </c>
    </row>
    <row r="67">
      <c r="A67" s="29" t="s">
        <v>5759</v>
      </c>
      <c r="B67" s="37" t="s">
        <v>5760</v>
      </c>
      <c r="C67" s="37">
        <v>9.17501895646E11</v>
      </c>
      <c r="D67" s="33" t="s">
        <v>5761</v>
      </c>
      <c r="E67" s="94" t="s">
        <v>5764</v>
      </c>
      <c r="F67" s="38" t="s">
        <v>5765</v>
      </c>
      <c r="G67" s="27" t="b">
        <v>0</v>
      </c>
      <c r="H67" s="27" t="b">
        <v>0</v>
      </c>
      <c r="I67" s="28" t="b">
        <v>0</v>
      </c>
      <c r="J67" s="88">
        <v>2.0</v>
      </c>
      <c r="K67" s="58" t="s">
        <v>5762</v>
      </c>
      <c r="L67" s="87" t="s">
        <v>5763</v>
      </c>
    </row>
    <row r="68">
      <c r="A68" s="29" t="s">
        <v>7723</v>
      </c>
      <c r="B68" s="37" t="s">
        <v>7724</v>
      </c>
      <c r="C68" s="37" t="s">
        <v>7725</v>
      </c>
      <c r="D68" s="29"/>
      <c r="E68" s="94" t="s">
        <v>7728</v>
      </c>
      <c r="F68" s="38" t="s">
        <v>2689</v>
      </c>
      <c r="G68" s="63" t="b">
        <v>1</v>
      </c>
      <c r="H68" s="63" t="b">
        <v>1</v>
      </c>
      <c r="I68" s="64" t="b">
        <v>1</v>
      </c>
      <c r="J68" s="88">
        <v>1.0</v>
      </c>
      <c r="K68" s="58" t="s">
        <v>7726</v>
      </c>
      <c r="L68" s="87" t="s">
        <v>7727</v>
      </c>
    </row>
    <row r="69">
      <c r="A69" s="29" t="s">
        <v>1041</v>
      </c>
      <c r="B69" s="29"/>
      <c r="C69" s="37">
        <v>6.39061199393E11</v>
      </c>
      <c r="D69" s="29"/>
      <c r="E69" s="94" t="s">
        <v>1043</v>
      </c>
      <c r="F69" s="38" t="s">
        <v>1044</v>
      </c>
      <c r="G69" s="27" t="b">
        <v>0</v>
      </c>
      <c r="H69" s="63" t="b">
        <v>1</v>
      </c>
      <c r="I69" s="28" t="b">
        <v>0</v>
      </c>
      <c r="J69" s="88">
        <v>20.0</v>
      </c>
      <c r="K69" s="29"/>
      <c r="L69" s="87" t="s">
        <v>1042</v>
      </c>
    </row>
    <row r="70">
      <c r="A70" s="29" t="s">
        <v>6633</v>
      </c>
      <c r="B70" s="37" t="s">
        <v>6634</v>
      </c>
      <c r="C70" s="37">
        <v>6.6941134808E10</v>
      </c>
      <c r="D70" s="29"/>
      <c r="E70" s="94" t="s">
        <v>6637</v>
      </c>
      <c r="F70" s="38" t="s">
        <v>6638</v>
      </c>
      <c r="G70" s="63" t="b">
        <v>1</v>
      </c>
      <c r="H70" s="27" t="b">
        <v>0</v>
      </c>
      <c r="I70" s="28" t="b">
        <v>0</v>
      </c>
      <c r="J70" s="88">
        <v>1.0</v>
      </c>
      <c r="K70" s="58" t="s">
        <v>6635</v>
      </c>
      <c r="L70" s="87" t="s">
        <v>6636</v>
      </c>
    </row>
    <row r="71">
      <c r="A71" s="29" t="s">
        <v>6834</v>
      </c>
      <c r="B71" s="29"/>
      <c r="C71" s="37">
        <v>9.0555806667E11</v>
      </c>
      <c r="D71" s="29"/>
      <c r="E71" s="94" t="s">
        <v>6835</v>
      </c>
      <c r="F71" s="38" t="s">
        <v>6836</v>
      </c>
      <c r="G71" s="63" t="b">
        <v>1</v>
      </c>
      <c r="H71" s="27" t="b">
        <v>0</v>
      </c>
      <c r="I71" s="64" t="b">
        <v>1</v>
      </c>
      <c r="J71" s="88" t="s">
        <v>2020</v>
      </c>
      <c r="K71" s="29"/>
      <c r="L71" s="87" t="s">
        <v>2020</v>
      </c>
    </row>
    <row r="72">
      <c r="A72" s="29" t="s">
        <v>10907</v>
      </c>
      <c r="B72" s="37" t="s">
        <v>10908</v>
      </c>
      <c r="C72" s="37">
        <v>5.491150071924E12</v>
      </c>
      <c r="D72" s="29"/>
      <c r="E72" s="94" t="s">
        <v>10909</v>
      </c>
      <c r="F72" s="38" t="s">
        <v>10910</v>
      </c>
      <c r="G72" s="27" t="b">
        <v>0</v>
      </c>
      <c r="H72" s="27" t="b">
        <v>0</v>
      </c>
      <c r="I72" s="64" t="b">
        <v>1</v>
      </c>
      <c r="J72" s="88">
        <v>3.0</v>
      </c>
      <c r="K72" s="29"/>
      <c r="L72" s="87" t="s">
        <v>8143</v>
      </c>
    </row>
    <row r="73">
      <c r="A73" s="29" t="s">
        <v>4507</v>
      </c>
      <c r="B73" s="29"/>
      <c r="C73" s="37">
        <v>3.8591560302E11</v>
      </c>
      <c r="D73" s="29"/>
      <c r="E73" s="94" t="s">
        <v>4509</v>
      </c>
      <c r="F73" s="38" t="s">
        <v>4510</v>
      </c>
      <c r="G73" s="27" t="b">
        <v>0</v>
      </c>
      <c r="H73" s="27" t="b">
        <v>0</v>
      </c>
      <c r="I73" s="28" t="b">
        <v>0</v>
      </c>
      <c r="J73" s="88">
        <v>1.0</v>
      </c>
      <c r="K73" s="29"/>
      <c r="L73" s="87" t="s">
        <v>4508</v>
      </c>
    </row>
    <row r="74">
      <c r="A74" s="29" t="s">
        <v>8749</v>
      </c>
      <c r="B74" s="29"/>
      <c r="C74" s="37">
        <v>9.6103180192E10</v>
      </c>
      <c r="D74" s="29"/>
      <c r="E74" s="94" t="s">
        <v>8752</v>
      </c>
      <c r="F74" s="38" t="s">
        <v>8753</v>
      </c>
      <c r="G74" s="27" t="b">
        <v>0</v>
      </c>
      <c r="H74" s="27" t="b">
        <v>0</v>
      </c>
      <c r="I74" s="64" t="b">
        <v>1</v>
      </c>
      <c r="J74" s="88">
        <v>5.0</v>
      </c>
      <c r="K74" s="58" t="s">
        <v>8750</v>
      </c>
      <c r="L74" s="87" t="s">
        <v>8751</v>
      </c>
    </row>
    <row r="75">
      <c r="A75" s="29" t="s">
        <v>900</v>
      </c>
      <c r="B75" s="37" t="s">
        <v>901</v>
      </c>
      <c r="C75" s="29"/>
      <c r="D75" s="29"/>
      <c r="E75" s="94" t="s">
        <v>903</v>
      </c>
      <c r="F75" s="38" t="s">
        <v>904</v>
      </c>
      <c r="G75" s="63" t="b">
        <v>1</v>
      </c>
      <c r="H75" s="63" t="b">
        <v>1</v>
      </c>
      <c r="I75" s="64" t="b">
        <v>1</v>
      </c>
      <c r="J75" s="88">
        <v>1.0</v>
      </c>
      <c r="K75" s="29"/>
      <c r="L75" s="87" t="s">
        <v>902</v>
      </c>
    </row>
    <row r="76">
      <c r="A76" s="29" t="s">
        <v>7513</v>
      </c>
      <c r="B76" s="37" t="s">
        <v>7514</v>
      </c>
      <c r="C76" s="29"/>
      <c r="D76" s="29"/>
      <c r="E76" s="94" t="s">
        <v>7517</v>
      </c>
      <c r="F76" s="38" t="s">
        <v>7518</v>
      </c>
      <c r="G76" s="27" t="b">
        <v>0</v>
      </c>
      <c r="H76" s="27" t="b">
        <v>0</v>
      </c>
      <c r="I76" s="28" t="b">
        <v>0</v>
      </c>
      <c r="J76" s="88">
        <v>5.0</v>
      </c>
      <c r="K76" s="58" t="s">
        <v>7515</v>
      </c>
      <c r="L76" s="87" t="s">
        <v>7516</v>
      </c>
    </row>
    <row r="77">
      <c r="A77" s="29" t="s">
        <v>1993</v>
      </c>
      <c r="B77" s="37" t="s">
        <v>1994</v>
      </c>
      <c r="C77" s="37" t="s">
        <v>1995</v>
      </c>
      <c r="D77" s="29"/>
      <c r="E77" s="94" t="s">
        <v>1998</v>
      </c>
      <c r="F77" s="38" t="s">
        <v>1999</v>
      </c>
      <c r="G77" s="27" t="b">
        <v>0</v>
      </c>
      <c r="H77" s="27" t="b">
        <v>0</v>
      </c>
      <c r="I77" s="28" t="b">
        <v>0</v>
      </c>
      <c r="J77" s="88">
        <v>1.0</v>
      </c>
      <c r="K77" s="58" t="s">
        <v>1996</v>
      </c>
      <c r="L77" s="87" t="s">
        <v>1997</v>
      </c>
    </row>
    <row r="78">
      <c r="A78" s="29" t="s">
        <v>10285</v>
      </c>
      <c r="B78" s="37" t="s">
        <v>10286</v>
      </c>
      <c r="C78" s="37">
        <v>3.6706285955E10</v>
      </c>
      <c r="D78" s="29"/>
      <c r="E78" s="94" t="s">
        <v>10288</v>
      </c>
      <c r="F78" s="38" t="s">
        <v>10289</v>
      </c>
      <c r="G78" s="27" t="b">
        <v>0</v>
      </c>
      <c r="H78" s="27" t="b">
        <v>0</v>
      </c>
      <c r="I78" s="64" t="b">
        <v>1</v>
      </c>
      <c r="J78" s="88">
        <v>1.0</v>
      </c>
      <c r="K78" s="29"/>
      <c r="L78" s="87" t="s">
        <v>10287</v>
      </c>
    </row>
    <row r="79">
      <c r="A79" s="29" t="s">
        <v>10485</v>
      </c>
      <c r="B79" s="37" t="s">
        <v>10486</v>
      </c>
      <c r="C79" s="37">
        <v>4.4751653666E11</v>
      </c>
      <c r="D79" s="33" t="s">
        <v>10487</v>
      </c>
      <c r="E79" s="94" t="s">
        <v>10489</v>
      </c>
      <c r="F79" s="38" t="s">
        <v>10490</v>
      </c>
      <c r="G79" s="27" t="b">
        <v>0</v>
      </c>
      <c r="H79" s="27" t="b">
        <v>0</v>
      </c>
      <c r="I79" s="28" t="b">
        <v>0</v>
      </c>
      <c r="J79" s="88">
        <v>12.0</v>
      </c>
      <c r="K79" s="29"/>
      <c r="L79" s="87" t="s">
        <v>10488</v>
      </c>
    </row>
    <row r="80">
      <c r="A80" s="29" t="s">
        <v>6593</v>
      </c>
      <c r="B80" s="29"/>
      <c r="C80" s="37" t="s">
        <v>6594</v>
      </c>
      <c r="D80" s="29"/>
      <c r="E80" s="94" t="s">
        <v>6596</v>
      </c>
      <c r="F80" s="38">
        <v>1000.0</v>
      </c>
      <c r="G80" s="63" t="b">
        <v>1</v>
      </c>
      <c r="H80" s="27" t="b">
        <v>0</v>
      </c>
      <c r="I80" s="28" t="b">
        <v>0</v>
      </c>
      <c r="J80" s="88">
        <v>2.0</v>
      </c>
      <c r="K80" s="29"/>
      <c r="L80" s="87" t="s">
        <v>6595</v>
      </c>
    </row>
    <row r="81">
      <c r="A81" s="29" t="s">
        <v>2025</v>
      </c>
      <c r="B81" s="29"/>
      <c r="C81" s="37">
        <v>3.2476092674E10</v>
      </c>
      <c r="D81" s="33" t="s">
        <v>2026</v>
      </c>
      <c r="E81" s="94" t="s">
        <v>2029</v>
      </c>
      <c r="F81" s="38" t="s">
        <v>2030</v>
      </c>
      <c r="G81" s="27" t="b">
        <v>0</v>
      </c>
      <c r="H81" s="27" t="b">
        <v>0</v>
      </c>
      <c r="I81" s="64" t="b">
        <v>1</v>
      </c>
      <c r="J81" s="88">
        <v>25.0</v>
      </c>
      <c r="K81" s="58" t="s">
        <v>2027</v>
      </c>
      <c r="L81" s="87" t="s">
        <v>2028</v>
      </c>
    </row>
    <row r="82">
      <c r="A82" s="29" t="s">
        <v>3084</v>
      </c>
      <c r="B82" s="29"/>
      <c r="C82" s="37" t="s">
        <v>3085</v>
      </c>
      <c r="D82" s="29"/>
      <c r="E82" s="94" t="s">
        <v>3088</v>
      </c>
      <c r="F82" s="38" t="s">
        <v>3089</v>
      </c>
      <c r="G82" s="27" t="b">
        <v>0</v>
      </c>
      <c r="H82" s="27" t="b">
        <v>0</v>
      </c>
      <c r="I82" s="28" t="b">
        <v>0</v>
      </c>
      <c r="J82" s="88">
        <v>1.0</v>
      </c>
      <c r="K82" s="58" t="s">
        <v>3086</v>
      </c>
      <c r="L82" s="87" t="s">
        <v>3087</v>
      </c>
    </row>
    <row r="83">
      <c r="A83" s="29" t="s">
        <v>539</v>
      </c>
      <c r="B83" s="37" t="s">
        <v>540</v>
      </c>
      <c r="C83" s="37" t="s">
        <v>541</v>
      </c>
      <c r="D83" s="29"/>
      <c r="E83" s="94" t="s">
        <v>544</v>
      </c>
      <c r="F83" s="38" t="s">
        <v>545</v>
      </c>
      <c r="G83" s="27" t="b">
        <v>0</v>
      </c>
      <c r="H83" s="27" t="b">
        <v>0</v>
      </c>
      <c r="I83" s="28" t="b">
        <v>0</v>
      </c>
      <c r="J83" s="88">
        <v>1.0</v>
      </c>
      <c r="K83" s="58" t="s">
        <v>542</v>
      </c>
      <c r="L83" s="87" t="s">
        <v>543</v>
      </c>
    </row>
    <row r="84">
      <c r="A84" s="29" t="s">
        <v>3850</v>
      </c>
      <c r="B84" s="37" t="s">
        <v>3851</v>
      </c>
      <c r="C84" s="37">
        <v>3.3660950665E10</v>
      </c>
      <c r="D84" s="29"/>
      <c r="E84" s="94" t="s">
        <v>136</v>
      </c>
      <c r="F84" s="38" t="s">
        <v>3853</v>
      </c>
      <c r="G84" s="27" t="b">
        <v>0</v>
      </c>
      <c r="H84" s="27" t="b">
        <v>0</v>
      </c>
      <c r="I84" s="64" t="b">
        <v>1</v>
      </c>
      <c r="J84" s="88">
        <v>1.0</v>
      </c>
      <c r="K84" s="29"/>
      <c r="L84" s="87" t="s">
        <v>3852</v>
      </c>
    </row>
    <row r="85">
      <c r="A85" s="29" t="s">
        <v>1169</v>
      </c>
      <c r="B85" s="29"/>
      <c r="C85" s="37">
        <v>3.7255690916E10</v>
      </c>
      <c r="D85" s="29"/>
      <c r="E85" s="94" t="s">
        <v>1172</v>
      </c>
      <c r="F85" s="38" t="s">
        <v>1173</v>
      </c>
      <c r="G85" s="27" t="b">
        <v>0</v>
      </c>
      <c r="H85" s="27" t="b">
        <v>0</v>
      </c>
      <c r="I85" s="28" t="b">
        <v>0</v>
      </c>
      <c r="J85" s="88">
        <v>1.0</v>
      </c>
      <c r="K85" s="58" t="s">
        <v>1170</v>
      </c>
      <c r="L85" s="87" t="s">
        <v>1171</v>
      </c>
    </row>
    <row r="86">
      <c r="A86" s="29" t="s">
        <v>11047</v>
      </c>
      <c r="B86" s="29"/>
      <c r="C86" s="37" t="s">
        <v>11048</v>
      </c>
      <c r="D86" s="29"/>
      <c r="E86" s="94" t="s">
        <v>11050</v>
      </c>
      <c r="F86" s="38" t="s">
        <v>11051</v>
      </c>
      <c r="G86" s="27" t="b">
        <v>0</v>
      </c>
      <c r="H86" s="63" t="b">
        <v>1</v>
      </c>
      <c r="I86" s="64" t="b">
        <v>1</v>
      </c>
      <c r="J86" s="88">
        <v>1.0</v>
      </c>
      <c r="K86" s="29"/>
      <c r="L86" s="87" t="s">
        <v>11049</v>
      </c>
    </row>
    <row r="87">
      <c r="A87" s="29" t="s">
        <v>10173</v>
      </c>
      <c r="B87" s="29"/>
      <c r="C87" s="37" t="s">
        <v>10174</v>
      </c>
      <c r="D87" s="29"/>
      <c r="E87" s="94" t="s">
        <v>10176</v>
      </c>
      <c r="F87" s="38" t="s">
        <v>3561</v>
      </c>
      <c r="G87" s="63" t="b">
        <v>1</v>
      </c>
      <c r="H87" s="63" t="b">
        <v>1</v>
      </c>
      <c r="I87" s="64" t="b">
        <v>1</v>
      </c>
      <c r="J87" s="88">
        <v>1.0</v>
      </c>
      <c r="K87" s="29"/>
      <c r="L87" s="87" t="s">
        <v>10175</v>
      </c>
    </row>
    <row r="88">
      <c r="A88" s="29" t="s">
        <v>1867</v>
      </c>
      <c r="B88" s="29"/>
      <c r="C88" s="29"/>
      <c r="D88" s="33" t="s">
        <v>1868</v>
      </c>
      <c r="E88" s="94" t="s">
        <v>1870</v>
      </c>
      <c r="F88" s="38" t="s">
        <v>1871</v>
      </c>
      <c r="G88" s="27" t="b">
        <v>0</v>
      </c>
      <c r="H88" s="27" t="b">
        <v>0</v>
      </c>
      <c r="I88" s="64" t="b">
        <v>1</v>
      </c>
      <c r="J88" s="88">
        <v>3.0</v>
      </c>
      <c r="K88" s="29"/>
      <c r="L88" s="87" t="s">
        <v>1869</v>
      </c>
    </row>
    <row r="89">
      <c r="A89" s="29" t="s">
        <v>4270</v>
      </c>
      <c r="B89" s="37" t="s">
        <v>4271</v>
      </c>
      <c r="C89" s="37">
        <v>2.01001903683E11</v>
      </c>
      <c r="D89" s="33" t="s">
        <v>4272</v>
      </c>
      <c r="E89" s="94" t="s">
        <v>4274</v>
      </c>
      <c r="F89" s="38" t="s">
        <v>4275</v>
      </c>
      <c r="G89" s="63" t="b">
        <v>1</v>
      </c>
      <c r="H89" s="63" t="b">
        <v>1</v>
      </c>
      <c r="I89" s="28" t="b">
        <v>0</v>
      </c>
      <c r="J89" s="29"/>
      <c r="K89" s="29"/>
      <c r="L89" s="87" t="s">
        <v>4273</v>
      </c>
    </row>
    <row r="90">
      <c r="A90" s="29" t="s">
        <v>11156</v>
      </c>
      <c r="B90" s="37" t="s">
        <v>11157</v>
      </c>
      <c r="C90" s="37">
        <v>9.2311557957E11</v>
      </c>
      <c r="D90" s="29"/>
      <c r="E90" s="94" t="s">
        <v>11159</v>
      </c>
      <c r="F90" s="38" t="s">
        <v>11160</v>
      </c>
      <c r="G90" s="27" t="b">
        <v>0</v>
      </c>
      <c r="H90" s="63" t="b">
        <v>1</v>
      </c>
      <c r="I90" s="64" t="b">
        <v>1</v>
      </c>
      <c r="J90" s="88" t="s">
        <v>1300</v>
      </c>
      <c r="K90" s="29"/>
      <c r="L90" s="87" t="s">
        <v>11158</v>
      </c>
    </row>
    <row r="91">
      <c r="A91" s="29" t="s">
        <v>4766</v>
      </c>
      <c r="B91" s="37" t="s">
        <v>4767</v>
      </c>
      <c r="C91" s="29"/>
      <c r="D91" s="29"/>
      <c r="E91" s="94" t="s">
        <v>4769</v>
      </c>
      <c r="F91" s="38" t="s">
        <v>1426</v>
      </c>
      <c r="G91" s="27" t="b">
        <v>0</v>
      </c>
      <c r="H91" s="63" t="b">
        <v>1</v>
      </c>
      <c r="I91" s="64" t="b">
        <v>1</v>
      </c>
      <c r="J91" s="88">
        <v>3.0</v>
      </c>
      <c r="K91" s="29"/>
      <c r="L91" s="87" t="s">
        <v>4768</v>
      </c>
    </row>
    <row r="92">
      <c r="A92" s="29" t="s">
        <v>4476</v>
      </c>
      <c r="B92" s="37" t="s">
        <v>4477</v>
      </c>
      <c r="C92" s="29"/>
      <c r="D92" s="29"/>
      <c r="E92" s="94" t="s">
        <v>152</v>
      </c>
      <c r="F92" s="38" t="s">
        <v>4479</v>
      </c>
      <c r="G92" s="27" t="b">
        <v>0</v>
      </c>
      <c r="H92" s="63" t="b">
        <v>1</v>
      </c>
      <c r="I92" s="64" t="b">
        <v>1</v>
      </c>
      <c r="J92" s="88">
        <v>5.0</v>
      </c>
      <c r="K92" s="29"/>
      <c r="L92" s="87" t="s">
        <v>4478</v>
      </c>
    </row>
    <row r="93">
      <c r="A93" s="29" t="s">
        <v>6471</v>
      </c>
      <c r="B93" s="37" t="s">
        <v>6472</v>
      </c>
      <c r="C93" s="37" t="s">
        <v>6473</v>
      </c>
      <c r="D93" s="33" t="s">
        <v>6474</v>
      </c>
      <c r="E93" s="94" t="s">
        <v>6476</v>
      </c>
      <c r="F93" s="38" t="s">
        <v>6477</v>
      </c>
      <c r="G93" s="27" t="b">
        <v>0</v>
      </c>
      <c r="H93" s="27" t="b">
        <v>0</v>
      </c>
      <c r="I93" s="64" t="b">
        <v>1</v>
      </c>
      <c r="J93" s="88">
        <v>1.0</v>
      </c>
      <c r="K93" s="29"/>
      <c r="L93" s="87" t="s">
        <v>6475</v>
      </c>
    </row>
    <row r="94">
      <c r="A94" s="29" t="s">
        <v>2894</v>
      </c>
      <c r="B94" s="37" t="s">
        <v>2895</v>
      </c>
      <c r="C94" s="37" t="s">
        <v>2896</v>
      </c>
      <c r="D94" s="29"/>
      <c r="E94" s="94" t="s">
        <v>2899</v>
      </c>
      <c r="F94" s="38" t="s">
        <v>2900</v>
      </c>
      <c r="G94" s="27" t="b">
        <v>0</v>
      </c>
      <c r="H94" s="27" t="b">
        <v>0</v>
      </c>
      <c r="I94" s="28" t="b">
        <v>0</v>
      </c>
      <c r="J94" s="90">
        <v>45748.0</v>
      </c>
      <c r="K94" s="29" t="s">
        <v>2897</v>
      </c>
      <c r="L94" s="87" t="s">
        <v>2898</v>
      </c>
    </row>
    <row r="95">
      <c r="A95" s="29" t="s">
        <v>9743</v>
      </c>
      <c r="B95" s="29"/>
      <c r="C95" s="29"/>
      <c r="D95" s="33" t="s">
        <v>9744</v>
      </c>
      <c r="E95" s="94" t="s">
        <v>9745</v>
      </c>
      <c r="F95" s="38" t="s">
        <v>9747</v>
      </c>
      <c r="G95" s="27" t="b">
        <v>0</v>
      </c>
      <c r="H95" s="27" t="b">
        <v>0</v>
      </c>
      <c r="I95" s="64" t="b">
        <v>1</v>
      </c>
      <c r="J95" s="88">
        <v>1.0</v>
      </c>
      <c r="K95" s="29" t="s">
        <v>9745</v>
      </c>
      <c r="L95" s="87" t="s">
        <v>9746</v>
      </c>
    </row>
    <row r="96">
      <c r="A96" s="29" t="s">
        <v>4792</v>
      </c>
      <c r="B96" s="37" t="s">
        <v>4793</v>
      </c>
      <c r="C96" s="37" t="s">
        <v>4794</v>
      </c>
      <c r="D96" s="29"/>
      <c r="E96" s="94" t="s">
        <v>4796</v>
      </c>
      <c r="F96" s="38" t="s">
        <v>4797</v>
      </c>
      <c r="G96" s="27" t="b">
        <v>0</v>
      </c>
      <c r="H96" s="27" t="b">
        <v>0</v>
      </c>
      <c r="I96" s="64" t="b">
        <v>1</v>
      </c>
      <c r="J96" s="88">
        <v>1.0</v>
      </c>
      <c r="K96" s="29"/>
      <c r="L96" s="87" t="s">
        <v>4795</v>
      </c>
    </row>
    <row r="97">
      <c r="A97" s="29" t="s">
        <v>8728</v>
      </c>
      <c r="B97" s="37" t="s">
        <v>8729</v>
      </c>
      <c r="C97" s="29"/>
      <c r="D97" s="29"/>
      <c r="E97" s="94" t="s">
        <v>8731</v>
      </c>
      <c r="F97" s="38" t="s">
        <v>8732</v>
      </c>
      <c r="G97" s="27" t="b">
        <v>0</v>
      </c>
      <c r="H97" s="63" t="b">
        <v>1</v>
      </c>
      <c r="I97" s="28" t="b">
        <v>0</v>
      </c>
      <c r="J97" s="88">
        <v>2.0</v>
      </c>
      <c r="K97" s="29"/>
      <c r="L97" s="87" t="s">
        <v>8730</v>
      </c>
    </row>
    <row r="98">
      <c r="A98" s="29" t="s">
        <v>3934</v>
      </c>
      <c r="B98" s="37" t="s">
        <v>3935</v>
      </c>
      <c r="C98" s="37" t="s">
        <v>3936</v>
      </c>
      <c r="D98" s="29"/>
      <c r="E98" s="94" t="s">
        <v>3938</v>
      </c>
      <c r="F98" s="38" t="s">
        <v>3939</v>
      </c>
      <c r="G98" s="63" t="b">
        <v>1</v>
      </c>
      <c r="H98" s="63" t="b">
        <v>1</v>
      </c>
      <c r="I98" s="64" t="b">
        <v>1</v>
      </c>
      <c r="J98" s="88">
        <v>1.0</v>
      </c>
      <c r="K98" s="29"/>
      <c r="L98" s="87" t="s">
        <v>3937</v>
      </c>
    </row>
    <row r="99">
      <c r="A99" s="29" t="s">
        <v>1629</v>
      </c>
      <c r="B99" s="37" t="s">
        <v>1630</v>
      </c>
      <c r="C99" s="37">
        <v>2.7784995161E10</v>
      </c>
      <c r="D99" s="29"/>
      <c r="E99" s="94" t="s">
        <v>136</v>
      </c>
      <c r="F99" s="38" t="s">
        <v>1632</v>
      </c>
      <c r="G99" s="63" t="b">
        <v>1</v>
      </c>
      <c r="H99" s="63" t="b">
        <v>1</v>
      </c>
      <c r="I99" s="64" t="b">
        <v>1</v>
      </c>
      <c r="J99" s="88">
        <v>1.0</v>
      </c>
      <c r="K99" s="29"/>
      <c r="L99" s="87" t="s">
        <v>1631</v>
      </c>
    </row>
    <row r="100">
      <c r="A100" s="29" t="s">
        <v>3942</v>
      </c>
      <c r="B100" s="37" t="s">
        <v>3943</v>
      </c>
      <c r="C100" s="29"/>
      <c r="D100" s="29"/>
      <c r="E100" s="94" t="s">
        <v>3947</v>
      </c>
      <c r="F100" s="38" t="s">
        <v>3948</v>
      </c>
      <c r="G100" s="63" t="b">
        <v>1</v>
      </c>
      <c r="H100" s="63" t="b">
        <v>1</v>
      </c>
      <c r="I100" s="64" t="b">
        <v>1</v>
      </c>
      <c r="J100" s="88" t="s">
        <v>3944</v>
      </c>
      <c r="K100" s="58" t="s">
        <v>3945</v>
      </c>
      <c r="L100" s="87" t="s">
        <v>3946</v>
      </c>
    </row>
    <row r="101">
      <c r="A101" s="29" t="s">
        <v>148</v>
      </c>
      <c r="B101" s="37" t="s">
        <v>149</v>
      </c>
      <c r="C101" s="37">
        <v>2.347036594746E12</v>
      </c>
      <c r="D101" s="33" t="s">
        <v>150</v>
      </c>
      <c r="E101" s="94" t="s">
        <v>152</v>
      </c>
      <c r="F101" s="38" t="s">
        <v>153</v>
      </c>
      <c r="G101" s="63" t="b">
        <v>1</v>
      </c>
      <c r="H101" s="63" t="b">
        <v>1</v>
      </c>
      <c r="I101" s="64" t="b">
        <v>1</v>
      </c>
      <c r="J101" s="88">
        <v>4.0</v>
      </c>
      <c r="K101" s="29"/>
      <c r="L101" s="87" t="s">
        <v>151</v>
      </c>
    </row>
    <row r="102">
      <c r="A102" s="29" t="s">
        <v>3557</v>
      </c>
      <c r="B102" s="37" t="s">
        <v>3558</v>
      </c>
      <c r="C102" s="29"/>
      <c r="D102" s="29"/>
      <c r="E102" s="94" t="s">
        <v>3560</v>
      </c>
      <c r="F102" s="38" t="s">
        <v>3561</v>
      </c>
      <c r="G102" s="27" t="b">
        <v>0</v>
      </c>
      <c r="H102" s="27" t="b">
        <v>0</v>
      </c>
      <c r="I102" s="28" t="b">
        <v>0</v>
      </c>
      <c r="J102" s="88">
        <v>2.0</v>
      </c>
      <c r="K102" s="29"/>
      <c r="L102" s="87" t="s">
        <v>3559</v>
      </c>
    </row>
    <row r="103">
      <c r="A103" s="29" t="s">
        <v>6963</v>
      </c>
      <c r="B103" s="37" t="s">
        <v>6964</v>
      </c>
      <c r="C103" s="29"/>
      <c r="D103" s="29"/>
      <c r="E103" s="94" t="s">
        <v>1870</v>
      </c>
      <c r="F103" s="38" t="s">
        <v>6967</v>
      </c>
      <c r="G103" s="63" t="b">
        <v>1</v>
      </c>
      <c r="H103" s="63" t="b">
        <v>1</v>
      </c>
      <c r="I103" s="64" t="b">
        <v>1</v>
      </c>
      <c r="J103" s="88">
        <v>50.0</v>
      </c>
      <c r="K103" s="58" t="s">
        <v>6965</v>
      </c>
      <c r="L103" s="87" t="s">
        <v>6966</v>
      </c>
    </row>
    <row r="104">
      <c r="A104" s="29" t="s">
        <v>4738</v>
      </c>
      <c r="B104" s="37" t="s">
        <v>4739</v>
      </c>
      <c r="C104" s="37">
        <v>9.19998712968E11</v>
      </c>
      <c r="D104" s="33" t="s">
        <v>4740</v>
      </c>
      <c r="E104" s="94" t="s">
        <v>4743</v>
      </c>
      <c r="F104" s="38" t="s">
        <v>4744</v>
      </c>
      <c r="G104" s="27" t="b">
        <v>0</v>
      </c>
      <c r="H104" s="27" t="b">
        <v>0</v>
      </c>
      <c r="I104" s="28" t="b">
        <v>0</v>
      </c>
      <c r="J104" s="88">
        <v>93.0</v>
      </c>
      <c r="K104" s="58" t="s">
        <v>4741</v>
      </c>
      <c r="L104" s="87" t="s">
        <v>4742</v>
      </c>
    </row>
    <row r="105">
      <c r="A105" s="29" t="s">
        <v>1519</v>
      </c>
      <c r="B105" s="37" t="s">
        <v>1520</v>
      </c>
      <c r="C105" s="37">
        <v>9.71547224013E11</v>
      </c>
      <c r="D105" s="29"/>
      <c r="E105" s="94" t="s">
        <v>1523</v>
      </c>
      <c r="F105" s="38" t="s">
        <v>1524</v>
      </c>
      <c r="G105" s="63" t="b">
        <v>1</v>
      </c>
      <c r="H105" s="63" t="b">
        <v>1</v>
      </c>
      <c r="I105" s="64" t="b">
        <v>1</v>
      </c>
      <c r="J105" s="88">
        <v>7.0</v>
      </c>
      <c r="K105" s="58" t="s">
        <v>1521</v>
      </c>
      <c r="L105" s="87" t="s">
        <v>1522</v>
      </c>
    </row>
    <row r="106">
      <c r="A106" s="29" t="s">
        <v>4514</v>
      </c>
      <c r="B106" s="37" t="s">
        <v>4515</v>
      </c>
      <c r="C106" s="29"/>
      <c r="D106" s="29"/>
      <c r="E106" s="94" t="s">
        <v>4517</v>
      </c>
      <c r="F106" s="38" t="s">
        <v>4518</v>
      </c>
      <c r="G106" s="27" t="b">
        <v>0</v>
      </c>
      <c r="H106" s="63" t="b">
        <v>1</v>
      </c>
      <c r="I106" s="28" t="b">
        <v>0</v>
      </c>
      <c r="J106" s="88">
        <v>1.0</v>
      </c>
      <c r="K106" s="29"/>
      <c r="L106" s="87" t="s">
        <v>4516</v>
      </c>
    </row>
    <row r="107">
      <c r="A107" s="29" t="s">
        <v>3127</v>
      </c>
      <c r="B107" s="37" t="s">
        <v>3128</v>
      </c>
      <c r="C107" s="29"/>
      <c r="D107" s="29"/>
      <c r="E107" s="94" t="s">
        <v>3130</v>
      </c>
      <c r="F107" s="38" t="s">
        <v>3131</v>
      </c>
      <c r="G107" s="27" t="b">
        <v>0</v>
      </c>
      <c r="H107" s="27" t="b">
        <v>0</v>
      </c>
      <c r="I107" s="64" t="b">
        <v>1</v>
      </c>
      <c r="J107" s="88">
        <v>1.0</v>
      </c>
      <c r="K107" s="29"/>
      <c r="L107" s="87" t="s">
        <v>3129</v>
      </c>
    </row>
    <row r="108">
      <c r="A108" s="29" t="s">
        <v>5467</v>
      </c>
      <c r="B108" s="37" t="s">
        <v>5468</v>
      </c>
      <c r="C108" s="37">
        <v>9.19159007007E11</v>
      </c>
      <c r="D108" s="33" t="s">
        <v>5469</v>
      </c>
      <c r="E108" s="94" t="s">
        <v>136</v>
      </c>
      <c r="F108" s="38" t="s">
        <v>5471</v>
      </c>
      <c r="G108" s="63" t="b">
        <v>1</v>
      </c>
      <c r="H108" s="63" t="b">
        <v>1</v>
      </c>
      <c r="I108" s="28" t="b">
        <v>0</v>
      </c>
      <c r="J108" s="88">
        <v>8.0</v>
      </c>
      <c r="K108" s="29"/>
      <c r="L108" s="87" t="s">
        <v>5470</v>
      </c>
    </row>
    <row r="109">
      <c r="A109" s="29" t="s">
        <v>9703</v>
      </c>
      <c r="B109" s="29"/>
      <c r="C109" s="37">
        <v>9.23446490491E11</v>
      </c>
      <c r="D109" s="29"/>
      <c r="E109" s="94" t="s">
        <v>9705</v>
      </c>
      <c r="F109" s="38" t="s">
        <v>9706</v>
      </c>
      <c r="G109" s="27" t="b">
        <v>0</v>
      </c>
      <c r="H109" s="63" t="b">
        <v>1</v>
      </c>
      <c r="I109" s="64" t="b">
        <v>1</v>
      </c>
      <c r="J109" s="88">
        <v>4.0</v>
      </c>
      <c r="K109" s="29"/>
      <c r="L109" s="87" t="s">
        <v>9704</v>
      </c>
    </row>
    <row r="110">
      <c r="A110" s="29" t="s">
        <v>2077</v>
      </c>
      <c r="B110" s="37" t="s">
        <v>2078</v>
      </c>
      <c r="C110" s="29"/>
      <c r="D110" s="29"/>
      <c r="E110" s="94" t="s">
        <v>2081</v>
      </c>
      <c r="F110" s="38" t="s">
        <v>2082</v>
      </c>
      <c r="G110" s="27" t="b">
        <v>0</v>
      </c>
      <c r="H110" s="63" t="b">
        <v>1</v>
      </c>
      <c r="I110" s="64" t="b">
        <v>1</v>
      </c>
      <c r="J110" s="88">
        <v>1.0</v>
      </c>
      <c r="K110" s="58" t="s">
        <v>2079</v>
      </c>
      <c r="L110" s="87" t="s">
        <v>2080</v>
      </c>
    </row>
    <row r="111">
      <c r="A111" s="29" t="s">
        <v>3581</v>
      </c>
      <c r="B111" s="37" t="s">
        <v>3582</v>
      </c>
      <c r="C111" s="37">
        <v>4.91761273839E11</v>
      </c>
      <c r="D111" s="33" t="s">
        <v>3583</v>
      </c>
      <c r="E111" s="94" t="s">
        <v>3586</v>
      </c>
      <c r="F111" s="38" t="s">
        <v>3587</v>
      </c>
      <c r="G111" s="63" t="b">
        <v>1</v>
      </c>
      <c r="H111" s="27" t="b">
        <v>0</v>
      </c>
      <c r="I111" s="28" t="b">
        <v>0</v>
      </c>
      <c r="J111" s="88">
        <v>3.0</v>
      </c>
      <c r="K111" s="58" t="s">
        <v>3584</v>
      </c>
      <c r="L111" s="87" t="s">
        <v>3585</v>
      </c>
    </row>
    <row r="112">
      <c r="A112" s="29" t="s">
        <v>1531</v>
      </c>
      <c r="B112" s="37" t="s">
        <v>1532</v>
      </c>
      <c r="C112" s="37">
        <v>9.23215858756E11</v>
      </c>
      <c r="D112" s="33" t="s">
        <v>1533</v>
      </c>
      <c r="E112" s="94" t="s">
        <v>1536</v>
      </c>
      <c r="F112" s="38" t="s">
        <v>1537</v>
      </c>
      <c r="G112" s="63" t="b">
        <v>1</v>
      </c>
      <c r="H112" s="27" t="b">
        <v>0</v>
      </c>
      <c r="I112" s="64" t="b">
        <v>1</v>
      </c>
      <c r="J112" s="88">
        <v>10.0</v>
      </c>
      <c r="K112" s="58" t="s">
        <v>1534</v>
      </c>
      <c r="L112" s="87" t="s">
        <v>1535</v>
      </c>
    </row>
    <row r="113">
      <c r="A113" s="29" t="s">
        <v>7317</v>
      </c>
      <c r="B113" s="37" t="s">
        <v>7318</v>
      </c>
      <c r="C113" s="37">
        <v>9.18279741326E11</v>
      </c>
      <c r="D113" s="33" t="s">
        <v>7319</v>
      </c>
      <c r="E113" s="94" t="s">
        <v>136</v>
      </c>
      <c r="F113" s="38" t="s">
        <v>4479</v>
      </c>
      <c r="G113" s="63" t="b">
        <v>1</v>
      </c>
      <c r="H113" s="63" t="b">
        <v>1</v>
      </c>
      <c r="I113" s="64" t="b">
        <v>1</v>
      </c>
      <c r="J113" s="88">
        <v>1.0</v>
      </c>
      <c r="K113" s="29"/>
      <c r="L113" s="87" t="s">
        <v>7320</v>
      </c>
    </row>
    <row r="114">
      <c r="A114" s="29" t="s">
        <v>10444</v>
      </c>
      <c r="B114" s="37" t="s">
        <v>10445</v>
      </c>
      <c r="C114" s="29"/>
      <c r="D114" s="29"/>
      <c r="E114" s="94" t="s">
        <v>10447</v>
      </c>
      <c r="F114" s="38" t="s">
        <v>10448</v>
      </c>
      <c r="G114" s="63" t="b">
        <v>1</v>
      </c>
      <c r="H114" s="27" t="b">
        <v>0</v>
      </c>
      <c r="I114" s="64" t="b">
        <v>1</v>
      </c>
      <c r="J114" s="88">
        <v>1.0</v>
      </c>
      <c r="K114" s="29"/>
      <c r="L114" s="87" t="s">
        <v>10446</v>
      </c>
    </row>
    <row r="115">
      <c r="A115" s="29" t="s">
        <v>6873</v>
      </c>
      <c r="B115" s="37" t="s">
        <v>6874</v>
      </c>
      <c r="C115" s="37">
        <v>3.5387476757E11</v>
      </c>
      <c r="D115" s="29"/>
      <c r="E115" s="94" t="s">
        <v>6877</v>
      </c>
      <c r="F115" s="38" t="s">
        <v>6878</v>
      </c>
      <c r="G115" s="63" t="b">
        <v>1</v>
      </c>
      <c r="H115" s="63" t="b">
        <v>1</v>
      </c>
      <c r="I115" s="28" t="b">
        <v>0</v>
      </c>
      <c r="J115" s="88">
        <v>1.0</v>
      </c>
      <c r="K115" s="58" t="s">
        <v>6875</v>
      </c>
      <c r="L115" s="87" t="s">
        <v>6876</v>
      </c>
    </row>
    <row r="116">
      <c r="A116" s="29" t="s">
        <v>6767</v>
      </c>
      <c r="B116" s="29"/>
      <c r="C116" s="37">
        <v>3.3699351635E10</v>
      </c>
      <c r="D116" s="29"/>
      <c r="E116" s="94" t="s">
        <v>136</v>
      </c>
      <c r="F116" s="38" t="s">
        <v>6769</v>
      </c>
      <c r="G116" s="63" t="b">
        <v>1</v>
      </c>
      <c r="H116" s="27" t="b">
        <v>0</v>
      </c>
      <c r="I116" s="28" t="b">
        <v>0</v>
      </c>
      <c r="J116" s="88">
        <v>1.0</v>
      </c>
      <c r="K116" s="29"/>
      <c r="L116" s="87" t="s">
        <v>6768</v>
      </c>
    </row>
    <row r="117">
      <c r="A117" s="29" t="s">
        <v>9303</v>
      </c>
      <c r="B117" s="29"/>
      <c r="C117" s="37">
        <v>9.19655801589E11</v>
      </c>
      <c r="D117" s="29"/>
      <c r="E117" s="94" t="s">
        <v>9305</v>
      </c>
      <c r="F117" s="38" t="s">
        <v>9306</v>
      </c>
      <c r="G117" s="27" t="b">
        <v>0</v>
      </c>
      <c r="H117" s="27" t="b">
        <v>0</v>
      </c>
      <c r="I117" s="64" t="b">
        <v>1</v>
      </c>
      <c r="J117" s="88">
        <v>3.0</v>
      </c>
      <c r="K117" s="29"/>
      <c r="L117" s="87" t="s">
        <v>9304</v>
      </c>
    </row>
    <row r="118">
      <c r="A118" s="29" t="s">
        <v>445</v>
      </c>
      <c r="B118" s="37" t="s">
        <v>446</v>
      </c>
      <c r="C118" s="29"/>
      <c r="D118" s="33" t="s">
        <v>447</v>
      </c>
      <c r="E118" s="94" t="s">
        <v>449</v>
      </c>
      <c r="F118" s="38" t="s">
        <v>450</v>
      </c>
      <c r="G118" s="63" t="b">
        <v>1</v>
      </c>
      <c r="H118" s="63" t="b">
        <v>1</v>
      </c>
      <c r="I118" s="64" t="b">
        <v>1</v>
      </c>
      <c r="J118" s="88">
        <v>4.0</v>
      </c>
      <c r="K118" s="29"/>
      <c r="L118" s="87" t="s">
        <v>448</v>
      </c>
    </row>
    <row r="119">
      <c r="A119" s="29" t="s">
        <v>1986</v>
      </c>
      <c r="B119" s="29"/>
      <c r="C119" s="37">
        <v>5.6976608406E10</v>
      </c>
      <c r="D119" s="29"/>
      <c r="E119" s="94" t="s">
        <v>136</v>
      </c>
      <c r="F119" s="38" t="s">
        <v>1988</v>
      </c>
      <c r="G119" s="63" t="b">
        <v>1</v>
      </c>
      <c r="H119" s="63" t="b">
        <v>1</v>
      </c>
      <c r="I119" s="64" t="b">
        <v>1</v>
      </c>
      <c r="J119" s="88">
        <v>10.0</v>
      </c>
      <c r="K119" s="29"/>
      <c r="L119" s="87" t="s">
        <v>1987</v>
      </c>
    </row>
    <row r="120">
      <c r="A120" s="29" t="s">
        <v>5406</v>
      </c>
      <c r="B120" s="37" t="s">
        <v>5407</v>
      </c>
      <c r="C120" s="29"/>
      <c r="D120" s="29"/>
      <c r="E120" s="94" t="s">
        <v>136</v>
      </c>
      <c r="F120" s="38" t="s">
        <v>5410</v>
      </c>
      <c r="G120" s="27" t="b">
        <v>0</v>
      </c>
      <c r="H120" s="27" t="b">
        <v>0</v>
      </c>
      <c r="I120" s="28" t="b">
        <v>0</v>
      </c>
      <c r="J120" s="88" t="s">
        <v>5408</v>
      </c>
      <c r="K120" s="29"/>
      <c r="L120" s="87" t="s">
        <v>5409</v>
      </c>
    </row>
    <row r="121">
      <c r="A121" s="29" t="s">
        <v>1573</v>
      </c>
      <c r="B121" s="37" t="s">
        <v>1574</v>
      </c>
      <c r="C121" s="29"/>
      <c r="D121" s="29"/>
      <c r="E121" s="94" t="s">
        <v>152</v>
      </c>
      <c r="F121" s="38" t="s">
        <v>1576</v>
      </c>
      <c r="G121" s="63" t="b">
        <v>1</v>
      </c>
      <c r="H121" s="63" t="b">
        <v>1</v>
      </c>
      <c r="I121" s="64" t="b">
        <v>1</v>
      </c>
      <c r="J121" s="88">
        <v>1.0</v>
      </c>
      <c r="K121" s="29"/>
      <c r="L121" s="87" t="s">
        <v>1575</v>
      </c>
    </row>
    <row r="122">
      <c r="A122" s="29" t="s">
        <v>10674</v>
      </c>
      <c r="B122" s="37" t="s">
        <v>10675</v>
      </c>
      <c r="C122" s="37">
        <v>9.18435714019E11</v>
      </c>
      <c r="D122" s="33" t="s">
        <v>10676</v>
      </c>
      <c r="E122" s="94" t="s">
        <v>10678</v>
      </c>
      <c r="F122" s="38" t="s">
        <v>10679</v>
      </c>
      <c r="G122" s="63" t="b">
        <v>1</v>
      </c>
      <c r="H122" s="63" t="b">
        <v>1</v>
      </c>
      <c r="I122" s="28" t="b">
        <v>0</v>
      </c>
      <c r="J122" s="29"/>
      <c r="K122" s="29"/>
      <c r="L122" s="87" t="s">
        <v>10677</v>
      </c>
    </row>
    <row r="123">
      <c r="A123" s="29" t="s">
        <v>10071</v>
      </c>
      <c r="B123" s="37" t="s">
        <v>10072</v>
      </c>
      <c r="C123" s="37">
        <v>9.19515996599E11</v>
      </c>
      <c r="D123" s="33" t="s">
        <v>10073</v>
      </c>
      <c r="E123" s="94" t="s">
        <v>136</v>
      </c>
      <c r="F123" s="38" t="s">
        <v>10075</v>
      </c>
      <c r="G123" s="27" t="b">
        <v>0</v>
      </c>
      <c r="H123" s="27" t="b">
        <v>0</v>
      </c>
      <c r="I123" s="64" t="b">
        <v>1</v>
      </c>
      <c r="J123" s="88">
        <v>2.0</v>
      </c>
      <c r="K123" s="29"/>
      <c r="L123" s="87" t="s">
        <v>10074</v>
      </c>
    </row>
    <row r="124">
      <c r="A124" s="29" t="s">
        <v>1750</v>
      </c>
      <c r="B124" s="37" t="s">
        <v>1751</v>
      </c>
      <c r="C124" s="37" t="s">
        <v>1752</v>
      </c>
      <c r="D124" s="33" t="s">
        <v>1753</v>
      </c>
      <c r="E124" s="94" t="s">
        <v>1755</v>
      </c>
      <c r="F124" s="38" t="s">
        <v>1756</v>
      </c>
      <c r="G124" s="63" t="b">
        <v>1</v>
      </c>
      <c r="H124" s="63" t="b">
        <v>1</v>
      </c>
      <c r="I124" s="64" t="b">
        <v>1</v>
      </c>
      <c r="J124" s="88">
        <v>3.0</v>
      </c>
      <c r="K124" s="29"/>
      <c r="L124" s="87" t="s">
        <v>1754</v>
      </c>
    </row>
    <row r="125">
      <c r="A125" s="29" t="s">
        <v>133</v>
      </c>
      <c r="B125" s="37" t="s">
        <v>134</v>
      </c>
      <c r="C125" s="29"/>
      <c r="D125" s="29"/>
      <c r="E125" s="94" t="s">
        <v>136</v>
      </c>
      <c r="F125" s="38" t="s">
        <v>137</v>
      </c>
      <c r="G125" s="63" t="b">
        <v>1</v>
      </c>
      <c r="H125" s="63" t="b">
        <v>1</v>
      </c>
      <c r="I125" s="64" t="b">
        <v>1</v>
      </c>
      <c r="J125" s="88">
        <v>200000.0</v>
      </c>
      <c r="K125" s="29"/>
      <c r="L125" s="89" t="s">
        <v>135</v>
      </c>
    </row>
    <row r="126">
      <c r="A126" s="29" t="s">
        <v>4046</v>
      </c>
      <c r="B126" s="29"/>
      <c r="C126" s="37">
        <v>4.91728843327E11</v>
      </c>
      <c r="D126" s="29"/>
      <c r="E126" s="94" t="s">
        <v>792</v>
      </c>
      <c r="F126" s="38" t="s">
        <v>4049</v>
      </c>
      <c r="G126" s="27" t="b">
        <v>0</v>
      </c>
      <c r="H126" s="27" t="b">
        <v>0</v>
      </c>
      <c r="I126" s="28" t="b">
        <v>0</v>
      </c>
      <c r="J126" s="29"/>
      <c r="K126" s="58" t="s">
        <v>4047</v>
      </c>
      <c r="L126" s="87" t="s">
        <v>4048</v>
      </c>
    </row>
    <row r="127">
      <c r="A127" s="29" t="s">
        <v>3508</v>
      </c>
      <c r="B127" s="37" t="s">
        <v>3509</v>
      </c>
      <c r="C127" s="37">
        <v>2.55752094238E11</v>
      </c>
      <c r="D127" s="29"/>
      <c r="E127" s="94" t="s">
        <v>3512</v>
      </c>
      <c r="F127" s="38" t="s">
        <v>3513</v>
      </c>
      <c r="G127" s="27" t="b">
        <v>0</v>
      </c>
      <c r="H127" s="27" t="b">
        <v>0</v>
      </c>
      <c r="I127" s="64" t="b">
        <v>1</v>
      </c>
      <c r="J127" s="88">
        <v>1.0</v>
      </c>
      <c r="K127" s="29" t="s">
        <v>3510</v>
      </c>
      <c r="L127" s="87" t="s">
        <v>3511</v>
      </c>
    </row>
    <row r="128">
      <c r="A128" s="29" t="s">
        <v>4619</v>
      </c>
      <c r="B128" s="29"/>
      <c r="C128" s="37">
        <v>9.16380958507E11</v>
      </c>
      <c r="D128" s="29"/>
      <c r="E128" s="94" t="s">
        <v>2892</v>
      </c>
      <c r="F128" s="38" t="s">
        <v>4621</v>
      </c>
      <c r="G128" s="63" t="b">
        <v>1</v>
      </c>
      <c r="H128" s="63" t="b">
        <v>1</v>
      </c>
      <c r="I128" s="64" t="b">
        <v>1</v>
      </c>
      <c r="J128" s="88" t="s">
        <v>53</v>
      </c>
      <c r="K128" s="29"/>
      <c r="L128" s="87" t="s">
        <v>4620</v>
      </c>
    </row>
    <row r="129">
      <c r="A129" s="29" t="s">
        <v>8318</v>
      </c>
      <c r="B129" s="37" t="s">
        <v>8319</v>
      </c>
      <c r="C129" s="37">
        <v>9.16390252821E11</v>
      </c>
      <c r="D129" s="33" t="s">
        <v>8320</v>
      </c>
      <c r="E129" s="94" t="s">
        <v>792</v>
      </c>
      <c r="F129" s="38" t="s">
        <v>8323</v>
      </c>
      <c r="G129" s="27" t="b">
        <v>0</v>
      </c>
      <c r="H129" s="63" t="b">
        <v>1</v>
      </c>
      <c r="I129" s="64" t="b">
        <v>1</v>
      </c>
      <c r="J129" s="88" t="s">
        <v>8321</v>
      </c>
      <c r="K129" s="29"/>
      <c r="L129" s="87" t="s">
        <v>8322</v>
      </c>
    </row>
    <row r="130">
      <c r="A130" s="29" t="s">
        <v>8592</v>
      </c>
      <c r="B130" s="37" t="s">
        <v>8593</v>
      </c>
      <c r="C130" s="37">
        <v>9.19016289684E11</v>
      </c>
      <c r="D130" s="33" t="s">
        <v>8594</v>
      </c>
      <c r="E130" s="94" t="s">
        <v>8596</v>
      </c>
      <c r="F130" s="38" t="s">
        <v>4518</v>
      </c>
      <c r="G130" s="27" t="b">
        <v>0</v>
      </c>
      <c r="H130" s="27" t="b">
        <v>0</v>
      </c>
      <c r="I130" s="64" t="b">
        <v>1</v>
      </c>
      <c r="J130" s="29"/>
      <c r="K130" s="29"/>
      <c r="L130" s="87" t="s">
        <v>8595</v>
      </c>
    </row>
    <row r="131">
      <c r="A131" s="29" t="s">
        <v>2686</v>
      </c>
      <c r="B131" s="37" t="s">
        <v>2687</v>
      </c>
      <c r="C131" s="37">
        <v>5.73176678698E11</v>
      </c>
      <c r="D131" s="29"/>
      <c r="E131" s="94" t="s">
        <v>792</v>
      </c>
      <c r="F131" s="38" t="s">
        <v>2689</v>
      </c>
      <c r="G131" s="27" t="b">
        <v>0</v>
      </c>
      <c r="H131" s="27" t="b">
        <v>0</v>
      </c>
      <c r="I131" s="64" t="b">
        <v>1</v>
      </c>
      <c r="J131" s="88">
        <v>1.0</v>
      </c>
      <c r="K131" s="29"/>
      <c r="L131" s="87" t="s">
        <v>2688</v>
      </c>
    </row>
    <row r="132">
      <c r="A132" s="29" t="s">
        <v>1397</v>
      </c>
      <c r="B132" s="37" t="s">
        <v>1398</v>
      </c>
      <c r="C132" s="37">
        <v>9.23322138809E11</v>
      </c>
      <c r="D132" s="29"/>
      <c r="E132" s="94" t="s">
        <v>1401</v>
      </c>
      <c r="F132" s="38" t="s">
        <v>1402</v>
      </c>
      <c r="G132" s="63" t="b">
        <v>1</v>
      </c>
      <c r="H132" s="63" t="b">
        <v>1</v>
      </c>
      <c r="I132" s="64" t="b">
        <v>1</v>
      </c>
      <c r="J132" s="88">
        <v>25.0</v>
      </c>
      <c r="K132" s="58" t="s">
        <v>1399</v>
      </c>
      <c r="L132" s="87" t="s">
        <v>1400</v>
      </c>
    </row>
    <row r="133">
      <c r="A133" s="29" t="s">
        <v>5739</v>
      </c>
      <c r="B133" s="29"/>
      <c r="C133" s="29"/>
      <c r="D133" s="33" t="s">
        <v>5740</v>
      </c>
      <c r="E133" s="94" t="s">
        <v>5742</v>
      </c>
      <c r="F133" s="38" t="s">
        <v>5743</v>
      </c>
      <c r="G133" s="27" t="b">
        <v>0</v>
      </c>
      <c r="H133" s="27" t="b">
        <v>0</v>
      </c>
      <c r="I133" s="64" t="b">
        <v>1</v>
      </c>
      <c r="J133" s="88">
        <v>1.0</v>
      </c>
      <c r="K133" s="29"/>
      <c r="L133" s="87" t="s">
        <v>5741</v>
      </c>
    </row>
    <row r="134">
      <c r="A134" s="29" t="s">
        <v>8473</v>
      </c>
      <c r="B134" s="37" t="s">
        <v>8474</v>
      </c>
      <c r="C134" s="37">
        <v>9.16005976077E11</v>
      </c>
      <c r="D134" s="33" t="s">
        <v>8475</v>
      </c>
      <c r="E134" s="94" t="s">
        <v>8477</v>
      </c>
      <c r="F134" s="38" t="s">
        <v>8478</v>
      </c>
      <c r="G134" s="27" t="b">
        <v>0</v>
      </c>
      <c r="H134" s="27" t="b">
        <v>0</v>
      </c>
      <c r="I134" s="28" t="b">
        <v>0</v>
      </c>
      <c r="J134" s="88">
        <v>2.0</v>
      </c>
      <c r="K134" s="29"/>
      <c r="L134" s="87" t="s">
        <v>8476</v>
      </c>
    </row>
    <row r="135">
      <c r="A135" s="29" t="s">
        <v>3247</v>
      </c>
      <c r="B135" s="37" t="s">
        <v>3248</v>
      </c>
      <c r="C135" s="37">
        <v>6.39560823829E11</v>
      </c>
      <c r="D135" s="29"/>
      <c r="E135" s="94" t="s">
        <v>3250</v>
      </c>
      <c r="F135" s="38" t="s">
        <v>3251</v>
      </c>
      <c r="G135" s="63" t="b">
        <v>1</v>
      </c>
      <c r="H135" s="63" t="b">
        <v>1</v>
      </c>
      <c r="I135" s="64" t="b">
        <v>1</v>
      </c>
      <c r="J135" s="88">
        <v>5.0</v>
      </c>
      <c r="K135" s="29"/>
      <c r="L135" s="87" t="s">
        <v>3249</v>
      </c>
    </row>
    <row r="136">
      <c r="A136" s="29" t="s">
        <v>9578</v>
      </c>
      <c r="B136" s="29"/>
      <c r="C136" s="37">
        <v>9.23127403542E11</v>
      </c>
      <c r="D136" s="29"/>
      <c r="E136" s="94" t="s">
        <v>136</v>
      </c>
      <c r="F136" s="38" t="s">
        <v>9579</v>
      </c>
      <c r="G136" s="27" t="b">
        <v>0</v>
      </c>
      <c r="H136" s="27" t="b">
        <v>0</v>
      </c>
      <c r="I136" s="64" t="b">
        <v>1</v>
      </c>
      <c r="J136" s="88">
        <v>1.0</v>
      </c>
      <c r="K136" s="29"/>
      <c r="L136" s="87" t="s">
        <v>1711</v>
      </c>
    </row>
    <row r="137">
      <c r="A137" s="29" t="s">
        <v>690</v>
      </c>
      <c r="B137" s="29"/>
      <c r="C137" s="37">
        <v>6.592392875E9</v>
      </c>
      <c r="D137" s="29"/>
      <c r="E137" s="94" t="s">
        <v>692</v>
      </c>
      <c r="F137" s="38" t="s">
        <v>693</v>
      </c>
      <c r="G137" s="63" t="b">
        <v>1</v>
      </c>
      <c r="H137" s="27" t="b">
        <v>0</v>
      </c>
      <c r="I137" s="64" t="b">
        <v>1</v>
      </c>
      <c r="J137" s="88">
        <v>1.0</v>
      </c>
      <c r="K137" s="29"/>
      <c r="L137" s="87" t="s">
        <v>691</v>
      </c>
    </row>
    <row r="138">
      <c r="A138" s="29" t="s">
        <v>7095</v>
      </c>
      <c r="B138" s="37" t="s">
        <v>7096</v>
      </c>
      <c r="C138" s="37">
        <v>6.584910057E9</v>
      </c>
      <c r="D138" s="29"/>
      <c r="E138" s="94" t="s">
        <v>7099</v>
      </c>
      <c r="F138" s="38" t="s">
        <v>5471</v>
      </c>
      <c r="G138" s="27" t="b">
        <v>0</v>
      </c>
      <c r="H138" s="27" t="b">
        <v>0</v>
      </c>
      <c r="I138" s="64" t="b">
        <v>1</v>
      </c>
      <c r="J138" s="88" t="s">
        <v>7097</v>
      </c>
      <c r="K138" s="29"/>
      <c r="L138" s="87" t="s">
        <v>7098</v>
      </c>
    </row>
    <row r="139">
      <c r="A139" s="29" t="s">
        <v>10607</v>
      </c>
      <c r="B139" s="29"/>
      <c r="C139" s="29"/>
      <c r="D139" s="33" t="s">
        <v>10608</v>
      </c>
      <c r="E139" s="94" t="s">
        <v>136</v>
      </c>
      <c r="F139" s="38" t="s">
        <v>10610</v>
      </c>
      <c r="G139" s="63" t="b">
        <v>1</v>
      </c>
      <c r="H139" s="63" t="b">
        <v>1</v>
      </c>
      <c r="I139" s="64" t="b">
        <v>1</v>
      </c>
      <c r="J139" s="88">
        <v>300.0</v>
      </c>
      <c r="K139" s="29"/>
      <c r="L139" s="87" t="s">
        <v>10609</v>
      </c>
    </row>
    <row r="140">
      <c r="A140" s="29" t="s">
        <v>10257</v>
      </c>
      <c r="B140" s="29"/>
      <c r="C140" s="37">
        <v>6.597887591E9</v>
      </c>
      <c r="D140" s="29"/>
      <c r="E140" s="94" t="s">
        <v>10259</v>
      </c>
      <c r="F140" s="38" t="s">
        <v>10260</v>
      </c>
      <c r="G140" s="27" t="b">
        <v>0</v>
      </c>
      <c r="H140" s="27" t="b">
        <v>0</v>
      </c>
      <c r="I140" s="64" t="b">
        <v>1</v>
      </c>
      <c r="J140" s="88">
        <v>1.0</v>
      </c>
      <c r="K140" s="29"/>
      <c r="L140" s="87" t="s">
        <v>10258</v>
      </c>
    </row>
    <row r="141">
      <c r="A141" s="29" t="s">
        <v>8713</v>
      </c>
      <c r="B141" s="29"/>
      <c r="C141" s="37">
        <v>9.17010611695E11</v>
      </c>
      <c r="D141" s="29"/>
      <c r="E141" s="94" t="s">
        <v>8715</v>
      </c>
      <c r="F141" s="38" t="s">
        <v>8716</v>
      </c>
      <c r="G141" s="27" t="b">
        <v>0</v>
      </c>
      <c r="H141" s="27" t="b">
        <v>0</v>
      </c>
      <c r="I141" s="28" t="b">
        <v>0</v>
      </c>
      <c r="J141" s="88">
        <v>50.0</v>
      </c>
      <c r="K141" s="29"/>
      <c r="L141" s="87" t="s">
        <v>8714</v>
      </c>
    </row>
    <row r="142">
      <c r="A142" s="29" t="s">
        <v>7566</v>
      </c>
      <c r="B142" s="29"/>
      <c r="C142" s="29"/>
      <c r="D142" s="37" t="s">
        <v>7567</v>
      </c>
      <c r="E142" s="94" t="s">
        <v>7569</v>
      </c>
      <c r="F142" s="38" t="s">
        <v>1988</v>
      </c>
      <c r="G142" s="27" t="b">
        <v>0</v>
      </c>
      <c r="H142" s="27" t="b">
        <v>0</v>
      </c>
      <c r="I142" s="28" t="b">
        <v>0</v>
      </c>
      <c r="J142" s="29"/>
      <c r="K142" s="29" t="s">
        <v>1066</v>
      </c>
      <c r="L142" s="87" t="s">
        <v>7568</v>
      </c>
    </row>
    <row r="143">
      <c r="A143" s="29" t="s">
        <v>4398</v>
      </c>
      <c r="B143" s="29"/>
      <c r="C143" s="37">
        <v>4.8516312542E10</v>
      </c>
      <c r="D143" s="29"/>
      <c r="E143" s="94" t="s">
        <v>2892</v>
      </c>
      <c r="F143" s="38" t="s">
        <v>4400</v>
      </c>
      <c r="G143" s="27" t="b">
        <v>0</v>
      </c>
      <c r="H143" s="27" t="b">
        <v>0</v>
      </c>
      <c r="I143" s="28" t="b">
        <v>0</v>
      </c>
      <c r="J143" s="88">
        <v>1.0</v>
      </c>
      <c r="K143" s="29"/>
      <c r="L143" s="87" t="s">
        <v>4399</v>
      </c>
    </row>
    <row r="144">
      <c r="A144" s="29" t="s">
        <v>4549</v>
      </c>
      <c r="B144" s="37" t="s">
        <v>4550</v>
      </c>
      <c r="C144" s="37">
        <v>6.581303739E9</v>
      </c>
      <c r="D144" s="29"/>
      <c r="E144" s="94" t="s">
        <v>4553</v>
      </c>
      <c r="F144" s="38" t="s">
        <v>4554</v>
      </c>
      <c r="G144" s="27" t="b">
        <v>0</v>
      </c>
      <c r="H144" s="27" t="b">
        <v>0</v>
      </c>
      <c r="I144" s="64" t="b">
        <v>1</v>
      </c>
      <c r="J144" s="88">
        <v>2.0</v>
      </c>
      <c r="K144" s="58" t="s">
        <v>4551</v>
      </c>
      <c r="L144" s="87" t="s">
        <v>4552</v>
      </c>
    </row>
    <row r="145">
      <c r="A145" s="29" t="s">
        <v>4216</v>
      </c>
      <c r="B145" s="29"/>
      <c r="C145" s="37">
        <v>9.18469958609E11</v>
      </c>
      <c r="D145" s="29"/>
      <c r="E145" s="94" t="s">
        <v>2892</v>
      </c>
      <c r="F145" s="38" t="s">
        <v>4219</v>
      </c>
      <c r="G145" s="63" t="b">
        <v>1</v>
      </c>
      <c r="H145" s="27" t="b">
        <v>0</v>
      </c>
      <c r="I145" s="64" t="b">
        <v>1</v>
      </c>
      <c r="J145" s="88">
        <v>2.0</v>
      </c>
      <c r="K145" s="58" t="s">
        <v>4217</v>
      </c>
      <c r="L145" s="87" t="s">
        <v>4218</v>
      </c>
    </row>
    <row r="146">
      <c r="A146" s="29" t="s">
        <v>3965</v>
      </c>
      <c r="B146" s="37" t="s">
        <v>3966</v>
      </c>
      <c r="C146" s="37">
        <v>9.19220368229E11</v>
      </c>
      <c r="D146" s="29"/>
      <c r="E146" s="94" t="s">
        <v>1878</v>
      </c>
      <c r="F146" s="49"/>
      <c r="G146" s="63" t="b">
        <v>1</v>
      </c>
      <c r="H146" s="63" t="b">
        <v>1</v>
      </c>
      <c r="I146" s="64" t="b">
        <v>1</v>
      </c>
      <c r="J146" s="88">
        <v>1.0</v>
      </c>
      <c r="K146" s="29"/>
      <c r="L146" s="87" t="s">
        <v>3967</v>
      </c>
    </row>
    <row r="147">
      <c r="A147" s="29" t="s">
        <v>4444</v>
      </c>
      <c r="B147" s="37" t="s">
        <v>4445</v>
      </c>
      <c r="C147" s="37">
        <v>6.583085201E9</v>
      </c>
      <c r="D147" s="29"/>
      <c r="E147" s="94" t="s">
        <v>4448</v>
      </c>
      <c r="F147" s="38" t="s">
        <v>4449</v>
      </c>
      <c r="G147" s="63" t="b">
        <v>1</v>
      </c>
      <c r="H147" s="27" t="b">
        <v>0</v>
      </c>
      <c r="I147" s="28" t="b">
        <v>0</v>
      </c>
      <c r="J147" s="88">
        <v>1.0</v>
      </c>
      <c r="K147" s="58" t="s">
        <v>4446</v>
      </c>
      <c r="L147" s="87" t="s">
        <v>4447</v>
      </c>
    </row>
    <row r="148">
      <c r="A148" s="29" t="s">
        <v>9886</v>
      </c>
      <c r="B148" s="29"/>
      <c r="C148" s="29"/>
      <c r="D148" s="33" t="s">
        <v>9887</v>
      </c>
      <c r="E148" s="94" t="s">
        <v>9889</v>
      </c>
      <c r="F148" s="38" t="s">
        <v>9890</v>
      </c>
      <c r="G148" s="63" t="b">
        <v>1</v>
      </c>
      <c r="H148" s="63" t="b">
        <v>1</v>
      </c>
      <c r="I148" s="64" t="b">
        <v>1</v>
      </c>
      <c r="J148" s="88">
        <v>1.0</v>
      </c>
      <c r="K148" s="29"/>
      <c r="L148" s="87" t="s">
        <v>9888</v>
      </c>
    </row>
    <row r="149">
      <c r="A149" s="29" t="s">
        <v>10295</v>
      </c>
      <c r="B149" s="37" t="s">
        <v>10296</v>
      </c>
      <c r="C149" s="37">
        <v>9.18610498859E11</v>
      </c>
      <c r="D149" s="29"/>
      <c r="E149" s="94" t="s">
        <v>10299</v>
      </c>
      <c r="F149" s="38" t="s">
        <v>10300</v>
      </c>
      <c r="G149" s="63" t="b">
        <v>1</v>
      </c>
      <c r="H149" s="27" t="b">
        <v>0</v>
      </c>
      <c r="I149" s="64" t="b">
        <v>1</v>
      </c>
      <c r="J149" s="88">
        <v>2.0</v>
      </c>
      <c r="K149" s="58" t="s">
        <v>10297</v>
      </c>
      <c r="L149" s="87" t="s">
        <v>10298</v>
      </c>
    </row>
    <row r="150">
      <c r="A150" s="29" t="s">
        <v>10312</v>
      </c>
      <c r="B150" s="29"/>
      <c r="C150" s="37">
        <v>3.453296343E9</v>
      </c>
      <c r="D150" s="29"/>
      <c r="E150" s="94" t="s">
        <v>10315</v>
      </c>
      <c r="F150" s="38" t="s">
        <v>10316</v>
      </c>
      <c r="G150" s="63" t="b">
        <v>1</v>
      </c>
      <c r="H150" s="63" t="b">
        <v>1</v>
      </c>
      <c r="I150" s="64" t="b">
        <v>1</v>
      </c>
      <c r="J150" s="88">
        <v>100.0</v>
      </c>
      <c r="K150" s="58" t="s">
        <v>10313</v>
      </c>
      <c r="L150" s="87" t="s">
        <v>10314</v>
      </c>
    </row>
    <row r="151">
      <c r="A151" s="29" t="s">
        <v>10897</v>
      </c>
      <c r="B151" s="29"/>
      <c r="C151" s="37" t="s">
        <v>10898</v>
      </c>
      <c r="D151" s="29"/>
      <c r="E151" s="94" t="s">
        <v>10900</v>
      </c>
      <c r="F151" s="38" t="s">
        <v>10901</v>
      </c>
      <c r="G151" s="27" t="b">
        <v>0</v>
      </c>
      <c r="H151" s="27" t="b">
        <v>0</v>
      </c>
      <c r="I151" s="28" t="b">
        <v>0</v>
      </c>
      <c r="J151" s="88">
        <v>2.0</v>
      </c>
      <c r="K151" s="58" t="s">
        <v>10899</v>
      </c>
      <c r="L151" s="87" t="s">
        <v>7108</v>
      </c>
    </row>
    <row r="152">
      <c r="A152" s="29" t="s">
        <v>1733</v>
      </c>
      <c r="B152" s="37" t="s">
        <v>1734</v>
      </c>
      <c r="C152" s="37">
        <v>9.19582309284E11</v>
      </c>
      <c r="D152" s="33" t="s">
        <v>1735</v>
      </c>
      <c r="E152" s="94" t="s">
        <v>1738</v>
      </c>
      <c r="F152" s="38" t="s">
        <v>1739</v>
      </c>
      <c r="G152" s="63" t="b">
        <v>1</v>
      </c>
      <c r="H152" s="63" t="b">
        <v>1</v>
      </c>
      <c r="I152" s="64" t="b">
        <v>1</v>
      </c>
      <c r="J152" s="88">
        <v>18.0</v>
      </c>
      <c r="K152" s="58" t="s">
        <v>1736</v>
      </c>
      <c r="L152" s="87" t="s">
        <v>1737</v>
      </c>
    </row>
    <row r="153">
      <c r="A153" s="29" t="s">
        <v>434</v>
      </c>
      <c r="B153" s="37" t="s">
        <v>435</v>
      </c>
      <c r="C153" s="37">
        <v>9.16379233422E11</v>
      </c>
      <c r="D153" s="33" t="s">
        <v>436</v>
      </c>
      <c r="E153" s="94" t="s">
        <v>136</v>
      </c>
      <c r="F153" s="38" t="s">
        <v>439</v>
      </c>
      <c r="G153" s="63" t="b">
        <v>1</v>
      </c>
      <c r="H153" s="63" t="b">
        <v>1</v>
      </c>
      <c r="I153" s="64" t="b">
        <v>1</v>
      </c>
      <c r="J153" s="88">
        <v>6.0</v>
      </c>
      <c r="K153" s="58" t="s">
        <v>437</v>
      </c>
      <c r="L153" s="87" t="s">
        <v>438</v>
      </c>
    </row>
    <row r="154">
      <c r="A154" s="29" t="s">
        <v>7176</v>
      </c>
      <c r="B154" s="37" t="s">
        <v>7177</v>
      </c>
      <c r="C154" s="37">
        <v>9.19823341084E11</v>
      </c>
      <c r="D154" s="29"/>
      <c r="E154" s="94" t="s">
        <v>2892</v>
      </c>
      <c r="F154" s="38" t="s">
        <v>7179</v>
      </c>
      <c r="G154" s="27" t="b">
        <v>0</v>
      </c>
      <c r="H154" s="27" t="b">
        <v>0</v>
      </c>
      <c r="I154" s="28" t="b">
        <v>0</v>
      </c>
      <c r="J154" s="88">
        <v>10.0</v>
      </c>
      <c r="K154" s="29"/>
      <c r="L154" s="87" t="s">
        <v>7178</v>
      </c>
    </row>
    <row r="155">
      <c r="A155" s="29" t="s">
        <v>2374</v>
      </c>
      <c r="B155" s="29"/>
      <c r="C155" s="37">
        <v>5.411498992246E12</v>
      </c>
      <c r="D155" s="29"/>
      <c r="E155" s="94" t="s">
        <v>2376</v>
      </c>
      <c r="F155" s="38" t="s">
        <v>2377</v>
      </c>
      <c r="G155" s="27" t="b">
        <v>0</v>
      </c>
      <c r="H155" s="27" t="b">
        <v>0</v>
      </c>
      <c r="I155" s="28" t="b">
        <v>0</v>
      </c>
      <c r="J155" s="88">
        <v>20.0</v>
      </c>
      <c r="K155" s="29"/>
      <c r="L155" s="87" t="s">
        <v>2375</v>
      </c>
    </row>
    <row r="156">
      <c r="A156" s="29" t="s">
        <v>57</v>
      </c>
      <c r="B156" s="37" t="s">
        <v>58</v>
      </c>
      <c r="C156" s="37" t="s">
        <v>59</v>
      </c>
      <c r="D156" s="33" t="s">
        <v>60</v>
      </c>
      <c r="E156" s="94" t="s">
        <v>62</v>
      </c>
      <c r="F156" s="49"/>
      <c r="G156" s="27" t="b">
        <v>0</v>
      </c>
      <c r="H156" s="27" t="b">
        <v>0</v>
      </c>
      <c r="I156" s="64" t="b">
        <v>1</v>
      </c>
      <c r="J156" s="88">
        <v>1.0</v>
      </c>
      <c r="K156" s="29"/>
      <c r="L156" s="87" t="s">
        <v>61</v>
      </c>
    </row>
    <row r="157">
      <c r="A157" s="29" t="s">
        <v>872</v>
      </c>
      <c r="B157" s="29"/>
      <c r="C157" s="37">
        <v>6.1461546818E10</v>
      </c>
      <c r="D157" s="33" t="s">
        <v>873</v>
      </c>
      <c r="E157" s="94" t="s">
        <v>136</v>
      </c>
      <c r="F157" s="38" t="s">
        <v>876</v>
      </c>
      <c r="G157" s="27" t="b">
        <v>0</v>
      </c>
      <c r="H157" s="63" t="b">
        <v>1</v>
      </c>
      <c r="I157" s="64" t="b">
        <v>1</v>
      </c>
      <c r="J157" s="88">
        <v>1.0</v>
      </c>
      <c r="K157" s="58" t="s">
        <v>874</v>
      </c>
      <c r="L157" s="87" t="s">
        <v>875</v>
      </c>
    </row>
    <row r="158">
      <c r="A158" s="29" t="s">
        <v>7208</v>
      </c>
      <c r="B158" s="29"/>
      <c r="C158" s="37">
        <v>9.23314142013E11</v>
      </c>
      <c r="D158" s="29"/>
      <c r="E158" s="94" t="s">
        <v>792</v>
      </c>
      <c r="F158" s="49"/>
      <c r="G158" s="27" t="b">
        <v>0</v>
      </c>
      <c r="H158" s="27" t="b">
        <v>0</v>
      </c>
      <c r="I158" s="64" t="b">
        <v>1</v>
      </c>
      <c r="J158" s="29"/>
      <c r="K158" s="29"/>
      <c r="L158" s="29"/>
    </row>
    <row r="159">
      <c r="A159" s="29" t="s">
        <v>6105</v>
      </c>
      <c r="B159" s="29"/>
      <c r="C159" s="29"/>
      <c r="D159" s="33" t="s">
        <v>6106</v>
      </c>
      <c r="E159" s="94" t="s">
        <v>2892</v>
      </c>
      <c r="F159" s="38" t="s">
        <v>137</v>
      </c>
      <c r="G159" s="27" t="b">
        <v>0</v>
      </c>
      <c r="H159" s="27" t="b">
        <v>0</v>
      </c>
      <c r="I159" s="64" t="b">
        <v>1</v>
      </c>
      <c r="J159" s="88">
        <v>500.0</v>
      </c>
      <c r="K159" s="29"/>
      <c r="L159" s="87" t="s">
        <v>6107</v>
      </c>
    </row>
    <row r="160">
      <c r="A160" s="29" t="s">
        <v>7731</v>
      </c>
      <c r="B160" s="37" t="s">
        <v>7732</v>
      </c>
      <c r="C160" s="37">
        <v>5.0949231389E10</v>
      </c>
      <c r="D160" s="33" t="s">
        <v>7733</v>
      </c>
      <c r="E160" s="94" t="s">
        <v>7735</v>
      </c>
      <c r="F160" s="38" t="s">
        <v>7736</v>
      </c>
      <c r="G160" s="27" t="b">
        <v>0</v>
      </c>
      <c r="H160" s="63" t="b">
        <v>1</v>
      </c>
      <c r="I160" s="64" t="b">
        <v>1</v>
      </c>
      <c r="J160" s="29"/>
      <c r="K160" s="29"/>
      <c r="L160" s="87" t="s">
        <v>7734</v>
      </c>
    </row>
    <row r="161">
      <c r="A161" s="29" t="s">
        <v>4236</v>
      </c>
      <c r="B161" s="29"/>
      <c r="C161" s="37">
        <v>9.19886075743E11</v>
      </c>
      <c r="D161" s="29"/>
      <c r="E161" s="94" t="s">
        <v>1043</v>
      </c>
      <c r="F161" s="38" t="s">
        <v>4239</v>
      </c>
      <c r="G161" s="27" t="b">
        <v>0</v>
      </c>
      <c r="H161" s="63" t="b">
        <v>1</v>
      </c>
      <c r="I161" s="64" t="b">
        <v>1</v>
      </c>
      <c r="J161" s="88" t="s">
        <v>4237</v>
      </c>
      <c r="K161" s="29"/>
      <c r="L161" s="87" t="s">
        <v>4238</v>
      </c>
    </row>
    <row r="162">
      <c r="A162" s="29" t="s">
        <v>10926</v>
      </c>
      <c r="B162" s="37" t="s">
        <v>10927</v>
      </c>
      <c r="C162" s="37">
        <v>9.19004076678E11</v>
      </c>
      <c r="D162" s="33" t="s">
        <v>10928</v>
      </c>
      <c r="E162" s="94" t="s">
        <v>10931</v>
      </c>
      <c r="F162" s="38" t="s">
        <v>10932</v>
      </c>
      <c r="G162" s="27" t="b">
        <v>0</v>
      </c>
      <c r="H162" s="27" t="b">
        <v>0</v>
      </c>
      <c r="I162" s="64" t="b">
        <v>1</v>
      </c>
      <c r="J162" s="88">
        <v>2.0</v>
      </c>
      <c r="K162" s="58" t="s">
        <v>10929</v>
      </c>
      <c r="L162" s="87" t="s">
        <v>10930</v>
      </c>
    </row>
    <row r="163">
      <c r="A163" s="29" t="s">
        <v>42</v>
      </c>
      <c r="B163" s="29"/>
      <c r="C163" s="37">
        <v>9.19535678698E11</v>
      </c>
      <c r="D163" s="33" t="s">
        <v>43</v>
      </c>
      <c r="E163" s="94" t="s">
        <v>45</v>
      </c>
      <c r="F163" s="38" t="s">
        <v>46</v>
      </c>
      <c r="G163" s="27" t="b">
        <v>0</v>
      </c>
      <c r="H163" s="27" t="b">
        <v>0</v>
      </c>
      <c r="I163" s="64" t="b">
        <v>1</v>
      </c>
      <c r="J163" s="88">
        <v>1.0</v>
      </c>
      <c r="K163" s="29"/>
      <c r="L163" s="87" t="s">
        <v>44</v>
      </c>
    </row>
    <row r="164">
      <c r="A164" s="29" t="s">
        <v>1307</v>
      </c>
      <c r="B164" s="37" t="s">
        <v>1308</v>
      </c>
      <c r="C164" s="37">
        <v>9.19819414867E11</v>
      </c>
      <c r="D164" s="33" t="s">
        <v>1309</v>
      </c>
      <c r="E164" s="94" t="s">
        <v>1311</v>
      </c>
      <c r="F164" s="38" t="s">
        <v>1312</v>
      </c>
      <c r="G164" s="63" t="b">
        <v>1</v>
      </c>
      <c r="H164" s="63" t="b">
        <v>1</v>
      </c>
      <c r="I164" s="64" t="b">
        <v>1</v>
      </c>
      <c r="J164" s="88">
        <v>1.0</v>
      </c>
      <c r="K164" s="29"/>
      <c r="L164" s="87" t="s">
        <v>1310</v>
      </c>
    </row>
    <row r="165">
      <c r="A165" s="29" t="s">
        <v>7580</v>
      </c>
      <c r="B165" s="37" t="s">
        <v>7581</v>
      </c>
      <c r="C165" s="37">
        <v>3.1638460095E10</v>
      </c>
      <c r="D165" s="29"/>
      <c r="E165" s="94" t="s">
        <v>136</v>
      </c>
      <c r="F165" s="38" t="s">
        <v>7584</v>
      </c>
      <c r="G165" s="27" t="b">
        <v>0</v>
      </c>
      <c r="H165" s="63" t="b">
        <v>1</v>
      </c>
      <c r="I165" s="64" t="b">
        <v>1</v>
      </c>
      <c r="J165" s="88">
        <v>4.0</v>
      </c>
      <c r="K165" s="58" t="s">
        <v>7582</v>
      </c>
      <c r="L165" s="87" t="s">
        <v>7583</v>
      </c>
    </row>
    <row r="166">
      <c r="A166" s="29" t="s">
        <v>4379</v>
      </c>
      <c r="B166" s="37" t="s">
        <v>4380</v>
      </c>
      <c r="C166" s="37">
        <v>9.17990732734E11</v>
      </c>
      <c r="D166" s="29"/>
      <c r="E166" s="94" t="s">
        <v>4383</v>
      </c>
      <c r="F166" s="38" t="s">
        <v>4384</v>
      </c>
      <c r="G166" s="27" t="b">
        <v>0</v>
      </c>
      <c r="H166" s="63" t="b">
        <v>1</v>
      </c>
      <c r="I166" s="64" t="b">
        <v>1</v>
      </c>
      <c r="J166" s="88">
        <v>10.0</v>
      </c>
      <c r="K166" s="58" t="s">
        <v>4381</v>
      </c>
      <c r="L166" s="87" t="s">
        <v>4382</v>
      </c>
    </row>
    <row r="167">
      <c r="A167" s="29" t="s">
        <v>5598</v>
      </c>
      <c r="B167" s="29"/>
      <c r="C167" s="37">
        <v>4.20774249899E11</v>
      </c>
      <c r="D167" s="29"/>
      <c r="E167" s="94" t="s">
        <v>136</v>
      </c>
      <c r="F167" s="38" t="s">
        <v>279</v>
      </c>
      <c r="G167" s="27" t="b">
        <v>0</v>
      </c>
      <c r="H167" s="27" t="b">
        <v>0</v>
      </c>
      <c r="I167" s="64" t="b">
        <v>1</v>
      </c>
      <c r="J167" s="88">
        <v>1.0</v>
      </c>
      <c r="K167" s="29"/>
      <c r="L167" s="87" t="s">
        <v>5599</v>
      </c>
    </row>
    <row r="168">
      <c r="A168" s="29" t="s">
        <v>10265</v>
      </c>
      <c r="B168" s="37" t="s">
        <v>10266</v>
      </c>
      <c r="C168" s="37">
        <v>9.71522587802E11</v>
      </c>
      <c r="D168" s="33" t="s">
        <v>10267</v>
      </c>
      <c r="E168" s="94" t="s">
        <v>136</v>
      </c>
      <c r="F168" s="38" t="s">
        <v>10269</v>
      </c>
      <c r="G168" s="63" t="b">
        <v>1</v>
      </c>
      <c r="H168" s="63" t="b">
        <v>1</v>
      </c>
      <c r="I168" s="64" t="b">
        <v>1</v>
      </c>
      <c r="J168" s="88">
        <v>1.0</v>
      </c>
      <c r="K168" s="29"/>
      <c r="L168" s="87" t="s">
        <v>10268</v>
      </c>
    </row>
    <row r="169">
      <c r="A169" s="29" t="s">
        <v>7069</v>
      </c>
      <c r="B169" s="37" t="s">
        <v>7070</v>
      </c>
      <c r="C169" s="37" t="s">
        <v>7071</v>
      </c>
      <c r="D169" s="29"/>
      <c r="E169" s="94" t="s">
        <v>7073</v>
      </c>
      <c r="F169" s="38" t="s">
        <v>7074</v>
      </c>
      <c r="G169" s="63" t="b">
        <v>1</v>
      </c>
      <c r="H169" s="27" t="b">
        <v>0</v>
      </c>
      <c r="I169" s="64" t="b">
        <v>1</v>
      </c>
      <c r="J169" s="88">
        <v>1.0</v>
      </c>
      <c r="K169" s="29"/>
      <c r="L169" s="87" t="s">
        <v>7072</v>
      </c>
    </row>
    <row r="170">
      <c r="A170" s="29" t="s">
        <v>4433</v>
      </c>
      <c r="B170" s="37" t="s">
        <v>4434</v>
      </c>
      <c r="C170" s="29"/>
      <c r="D170" s="33" t="s">
        <v>4435</v>
      </c>
      <c r="E170" s="94" t="s">
        <v>4437</v>
      </c>
      <c r="F170" s="38" t="s">
        <v>4438</v>
      </c>
      <c r="G170" s="27" t="b">
        <v>0</v>
      </c>
      <c r="H170" s="63" t="b">
        <v>1</v>
      </c>
      <c r="I170" s="28" t="b">
        <v>0</v>
      </c>
      <c r="J170" s="88">
        <v>5.0</v>
      </c>
      <c r="K170" s="29"/>
      <c r="L170" s="87" t="s">
        <v>4436</v>
      </c>
    </row>
    <row r="171">
      <c r="A171" s="29" t="s">
        <v>10301</v>
      </c>
      <c r="B171" s="37" t="s">
        <v>10302</v>
      </c>
      <c r="C171" s="37">
        <v>9.18667495294E11</v>
      </c>
      <c r="D171" s="33" t="s">
        <v>10303</v>
      </c>
      <c r="E171" s="94" t="s">
        <v>10305</v>
      </c>
      <c r="F171" s="38" t="s">
        <v>10306</v>
      </c>
      <c r="G171" s="63" t="b">
        <v>1</v>
      </c>
      <c r="H171" s="63" t="b">
        <v>1</v>
      </c>
      <c r="I171" s="64" t="b">
        <v>1</v>
      </c>
      <c r="J171" s="88">
        <v>10.0</v>
      </c>
      <c r="K171" s="29"/>
      <c r="L171" s="87" t="s">
        <v>10304</v>
      </c>
    </row>
    <row r="172">
      <c r="A172" s="29" t="s">
        <v>7428</v>
      </c>
      <c r="B172" s="37" t="s">
        <v>7429</v>
      </c>
      <c r="C172" s="29"/>
      <c r="D172" s="33" t="s">
        <v>7430</v>
      </c>
      <c r="E172" s="94" t="s">
        <v>7432</v>
      </c>
      <c r="F172" s="38" t="s">
        <v>7433</v>
      </c>
      <c r="G172" s="27" t="b">
        <v>0</v>
      </c>
      <c r="H172" s="27" t="b">
        <v>0</v>
      </c>
      <c r="I172" s="28" t="b">
        <v>0</v>
      </c>
      <c r="J172" s="88">
        <v>5.0</v>
      </c>
      <c r="K172" s="29"/>
      <c r="L172" s="87" t="s">
        <v>7431</v>
      </c>
    </row>
    <row r="173">
      <c r="A173" s="29" t="s">
        <v>7884</v>
      </c>
      <c r="B173" s="37" t="s">
        <v>7885</v>
      </c>
      <c r="C173" s="37">
        <v>2.348069312243E12</v>
      </c>
      <c r="D173" s="29"/>
      <c r="E173" s="94" t="s">
        <v>7887</v>
      </c>
      <c r="F173" s="38" t="s">
        <v>7888</v>
      </c>
      <c r="G173" s="27" t="b">
        <v>0</v>
      </c>
      <c r="H173" s="27" t="b">
        <v>0</v>
      </c>
      <c r="I173" s="28" t="b">
        <v>0</v>
      </c>
      <c r="J173" s="88">
        <v>5.0</v>
      </c>
      <c r="K173" s="29"/>
      <c r="L173" s="87" t="s">
        <v>7886</v>
      </c>
    </row>
    <row r="174">
      <c r="A174" s="29" t="s">
        <v>787</v>
      </c>
      <c r="B174" s="37" t="s">
        <v>788</v>
      </c>
      <c r="C174" s="29"/>
      <c r="D174" s="33" t="s">
        <v>789</v>
      </c>
      <c r="E174" s="94" t="s">
        <v>792</v>
      </c>
      <c r="F174" s="38" t="s">
        <v>793</v>
      </c>
      <c r="G174" s="63" t="b">
        <v>1</v>
      </c>
      <c r="H174" s="27" t="b">
        <v>0</v>
      </c>
      <c r="I174" s="28" t="b">
        <v>0</v>
      </c>
      <c r="J174" s="88">
        <v>5.0</v>
      </c>
      <c r="K174" s="58" t="s">
        <v>790</v>
      </c>
      <c r="L174" s="87" t="s">
        <v>791</v>
      </c>
    </row>
    <row r="175">
      <c r="A175" s="29" t="s">
        <v>9194</v>
      </c>
      <c r="B175" s="37" t="s">
        <v>9195</v>
      </c>
      <c r="C175" s="37">
        <v>9.19500027086E11</v>
      </c>
      <c r="D175" s="37" t="s">
        <v>9196</v>
      </c>
      <c r="E175" s="94" t="s">
        <v>9199</v>
      </c>
      <c r="F175" s="38" t="s">
        <v>9200</v>
      </c>
      <c r="G175" s="27" t="b">
        <v>0</v>
      </c>
      <c r="H175" s="27" t="b">
        <v>0</v>
      </c>
      <c r="I175" s="28" t="b">
        <v>0</v>
      </c>
      <c r="J175" s="88">
        <v>2.0</v>
      </c>
      <c r="K175" s="58" t="s">
        <v>9197</v>
      </c>
      <c r="L175" s="87" t="s">
        <v>9198</v>
      </c>
    </row>
    <row r="176">
      <c r="A176" s="29" t="s">
        <v>2888</v>
      </c>
      <c r="B176" s="37" t="s">
        <v>2889</v>
      </c>
      <c r="C176" s="37">
        <v>9.17845272776E11</v>
      </c>
      <c r="D176" s="33" t="s">
        <v>2890</v>
      </c>
      <c r="E176" s="94" t="s">
        <v>2892</v>
      </c>
      <c r="F176" s="38" t="s">
        <v>2893</v>
      </c>
      <c r="G176" s="63" t="b">
        <v>1</v>
      </c>
      <c r="H176" s="63" t="b">
        <v>1</v>
      </c>
      <c r="I176" s="64" t="b">
        <v>1</v>
      </c>
      <c r="J176" s="88">
        <v>900.0</v>
      </c>
      <c r="K176" s="29"/>
      <c r="L176" s="87" t="s">
        <v>2891</v>
      </c>
    </row>
  </sheetData>
  <hyperlinks>
    <hyperlink r:id="rId1" ref="K4"/>
    <hyperlink r:id="rId2" ref="D7"/>
    <hyperlink r:id="rId3" ref="K10"/>
    <hyperlink r:id="rId4" ref="K12"/>
    <hyperlink r:id="rId5" ref="D13"/>
    <hyperlink r:id="rId6" ref="K14"/>
    <hyperlink r:id="rId7" ref="D15"/>
    <hyperlink r:id="rId8" ref="K16"/>
    <hyperlink r:id="rId9" ref="K17"/>
    <hyperlink r:id="rId10" ref="K19"/>
    <hyperlink r:id="rId11" ref="K20"/>
    <hyperlink r:id="rId12" ref="D21"/>
    <hyperlink r:id="rId13" ref="K21"/>
    <hyperlink r:id="rId14" ref="K22"/>
    <hyperlink r:id="rId15" ref="D23"/>
    <hyperlink r:id="rId16" ref="K23"/>
    <hyperlink r:id="rId17" ref="K25"/>
    <hyperlink r:id="rId18" ref="K26"/>
    <hyperlink r:id="rId19" ref="D28"/>
    <hyperlink r:id="rId20" ref="K28"/>
    <hyperlink r:id="rId21" ref="K29"/>
    <hyperlink r:id="rId22" ref="K31"/>
    <hyperlink r:id="rId23" ref="D32"/>
    <hyperlink r:id="rId24" ref="K32"/>
    <hyperlink r:id="rId25" ref="K34"/>
    <hyperlink r:id="rId26" ref="D37"/>
    <hyperlink r:id="rId27" ref="K37"/>
    <hyperlink r:id="rId28" ref="D38"/>
    <hyperlink r:id="rId29" ref="K38"/>
    <hyperlink r:id="rId30" ref="K39"/>
    <hyperlink r:id="rId31" ref="D40"/>
    <hyperlink r:id="rId32" ref="D41"/>
    <hyperlink r:id="rId33" ref="D43"/>
    <hyperlink r:id="rId34" ref="K43"/>
    <hyperlink r:id="rId35" ref="D45"/>
    <hyperlink r:id="rId36" ref="K45"/>
    <hyperlink r:id="rId37" ref="D47"/>
    <hyperlink r:id="rId38" ref="K47"/>
    <hyperlink r:id="rId39" ref="K48"/>
    <hyperlink r:id="rId40" ref="D49"/>
    <hyperlink r:id="rId41" ref="K49"/>
    <hyperlink r:id="rId42" ref="K50"/>
    <hyperlink r:id="rId43" ref="D51"/>
    <hyperlink r:id="rId44" ref="D52"/>
    <hyperlink r:id="rId45" ref="D54"/>
    <hyperlink r:id="rId46" ref="D57"/>
    <hyperlink r:id="rId47" ref="D59"/>
    <hyperlink r:id="rId48" ref="K59"/>
    <hyperlink r:id="rId49" ref="K60"/>
    <hyperlink r:id="rId50" ref="D61"/>
    <hyperlink r:id="rId51" ref="K61"/>
    <hyperlink r:id="rId52" ref="D65"/>
    <hyperlink r:id="rId53" ref="D67"/>
    <hyperlink r:id="rId54" ref="K67"/>
    <hyperlink r:id="rId55" ref="K68"/>
    <hyperlink r:id="rId56" ref="K70"/>
    <hyperlink r:id="rId57" ref="K74"/>
    <hyperlink r:id="rId58" ref="K76"/>
    <hyperlink r:id="rId59" ref="K77"/>
    <hyperlink r:id="rId60" ref="D79"/>
    <hyperlink r:id="rId61" ref="D81"/>
    <hyperlink r:id="rId62" ref="K81"/>
    <hyperlink r:id="rId63" ref="K82"/>
    <hyperlink r:id="rId64" ref="K83"/>
    <hyperlink r:id="rId65" ref="K85"/>
    <hyperlink r:id="rId66" ref="D88"/>
    <hyperlink r:id="rId67" ref="D89"/>
    <hyperlink r:id="rId68" ref="D93"/>
    <hyperlink r:id="rId69" ref="D95"/>
    <hyperlink r:id="rId70" ref="K100"/>
    <hyperlink r:id="rId71" ref="D101"/>
    <hyperlink r:id="rId72" ref="K103"/>
    <hyperlink r:id="rId73" ref="D104"/>
    <hyperlink r:id="rId74" ref="K104"/>
    <hyperlink r:id="rId75" ref="K105"/>
    <hyperlink r:id="rId76" ref="D108"/>
    <hyperlink r:id="rId77" ref="K110"/>
    <hyperlink r:id="rId78" ref="D111"/>
    <hyperlink r:id="rId79" ref="K111"/>
    <hyperlink r:id="rId80" ref="D112"/>
    <hyperlink r:id="rId81" ref="K112"/>
    <hyperlink r:id="rId82" ref="D113"/>
    <hyperlink r:id="rId83" ref="K115"/>
    <hyperlink r:id="rId84" ref="D118"/>
    <hyperlink r:id="rId85" ref="D122"/>
    <hyperlink r:id="rId86" ref="D123"/>
    <hyperlink r:id="rId87" ref="D124"/>
    <hyperlink r:id="rId88" ref="L125"/>
    <hyperlink r:id="rId89" ref="K126"/>
    <hyperlink r:id="rId90" ref="D129"/>
    <hyperlink r:id="rId91" ref="D130"/>
    <hyperlink r:id="rId92" ref="K132"/>
    <hyperlink r:id="rId93" ref="D133"/>
    <hyperlink r:id="rId94" ref="D134"/>
    <hyperlink r:id="rId95" ref="D139"/>
    <hyperlink r:id="rId96" ref="K144"/>
    <hyperlink r:id="rId97" ref="K145"/>
    <hyperlink r:id="rId98" ref="K147"/>
    <hyperlink r:id="rId99" ref="D148"/>
    <hyperlink r:id="rId100" ref="K149"/>
    <hyperlink r:id="rId101" ref="K150"/>
    <hyperlink r:id="rId102" ref="K151"/>
    <hyperlink r:id="rId103" ref="D152"/>
    <hyperlink r:id="rId104" ref="K152"/>
    <hyperlink r:id="rId105" ref="D153"/>
    <hyperlink r:id="rId106" ref="K153"/>
    <hyperlink r:id="rId107" ref="D156"/>
    <hyperlink r:id="rId108" ref="D157"/>
    <hyperlink r:id="rId109" ref="K157"/>
    <hyperlink r:id="rId110" ref="D159"/>
    <hyperlink r:id="rId111" ref="D160"/>
    <hyperlink r:id="rId112" ref="D162"/>
    <hyperlink r:id="rId113" ref="K162"/>
    <hyperlink r:id="rId114" ref="D163"/>
    <hyperlink r:id="rId115" ref="D164"/>
    <hyperlink r:id="rId116" ref="K165"/>
    <hyperlink r:id="rId117" ref="K166"/>
    <hyperlink r:id="rId118" ref="D168"/>
    <hyperlink r:id="rId119" ref="D170"/>
    <hyperlink r:id="rId120" ref="D171"/>
    <hyperlink r:id="rId121" ref="D172"/>
    <hyperlink r:id="rId122" ref="D174"/>
    <hyperlink r:id="rId123" ref="K174"/>
    <hyperlink r:id="rId124" ref="K175"/>
    <hyperlink r:id="rId125" ref="D176"/>
  </hyperlinks>
  <drawing r:id="rId1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9" width="20.5"/>
    <col customWidth="1" min="11" max="15" width="8.63"/>
    <col customWidth="1" min="18" max="18" width="9.5"/>
    <col customWidth="1" min="21" max="21" width="26.5"/>
    <col customWidth="1" min="22" max="23" width="24.75"/>
    <col customWidth="1" min="24" max="24" width="26.75"/>
    <col customWidth="1" min="27" max="27" width="42.5"/>
  </cols>
  <sheetData>
    <row r="1">
      <c r="A1" s="2" t="s">
        <v>0</v>
      </c>
      <c r="B1" s="2" t="s">
        <v>1</v>
      </c>
      <c r="C1" s="1" t="s">
        <v>2</v>
      </c>
      <c r="D1" s="1" t="s">
        <v>3</v>
      </c>
      <c r="E1" s="3" t="str">
        <f>"Looking to invest in Pre-seed Startups
(" &amp; COUNTIF(E2:E1128, TRUE) &amp; ")"</f>
        <v>Looking to invest in Pre-seed Startups
(198)</v>
      </c>
      <c r="F1" s="1" t="str">
        <f>"Looking to invest in Seed Startups
(" &amp; COUNTIF(F2:F1128, TRUE) &amp; ")"</f>
        <v>Looking to invest in Seed Startups
(226)</v>
      </c>
      <c r="G1" s="1" t="str">
        <f>"Looking to invest in Series A Startups
(" &amp; COUNTIF(G2:G1128, TRUE) &amp; ")"</f>
        <v>Looking to invest in Series A Startups
(115)</v>
      </c>
      <c r="H1" s="1" t="str">
        <f>"Looking to invest in Series B Startups
(" &amp; COUNTIF(H2:H1128, TRUE) &amp; ")"</f>
        <v>Looking to invest in Series B Startups
(51)</v>
      </c>
      <c r="I1" s="4" t="str">
        <f>"Looking to invest in Series C+ Startups
(" &amp; COUNTIF(I2:I1128, TRUE) &amp; ")"</f>
        <v>Looking to invest in Series C+ Startups
(5)</v>
      </c>
      <c r="J1" s="3" t="str">
        <f>"Globally – everywhere
(" &amp; COUNTIF(J2:J1128, TRUE) &amp; ")"
</f>
        <v>Globally – everywhere
(94)</v>
      </c>
      <c r="K1" s="1" t="str">
        <f>"US
(" &amp; COUNTIF(K2:K1128, TRUE) &amp; ")"
</f>
        <v>US
(114)</v>
      </c>
      <c r="L1" s="1" t="str">
        <f>"Canada
(" &amp; COUNTIF(L2:L1128, TRUE) &amp; ")"
</f>
        <v>Canada
(37)</v>
      </c>
      <c r="M1" s="1" t="str">
        <f>"UK
(" &amp; COUNTIF(M2:M1128, TRUE) &amp; ")"
</f>
        <v>UK
(43)</v>
      </c>
      <c r="N1" s="1" t="str">
        <f>"Europe
(" &amp; COUNTIF(N2:N1128, TRUE) &amp; ")"
</f>
        <v>Europe
(63)</v>
      </c>
      <c r="O1" s="1" t="str">
        <f>"Israel
(" &amp; COUNTIF(O2:O1128, TRUE) &amp; ")"
</f>
        <v>Israel
(29)</v>
      </c>
      <c r="P1" s="1" t="str">
        <f>"Latin America
(" &amp; COUNTIF(P2:P1128, TRUE) &amp; ")"
</f>
        <v>Latin America
(15)</v>
      </c>
      <c r="Q1" s="1" t="str">
        <f>"Middle East
(" &amp; COUNTIF(Q2:Q1128, TRUE) &amp; ")"
</f>
        <v>Middle East
(21)</v>
      </c>
      <c r="R1" s="1" t="str">
        <f>"Africa
(" &amp; COUNTIF(R2:R1128, TRUE) &amp; ")"
</f>
        <v>Africa
(15)</v>
      </c>
      <c r="S1" s="1" t="str">
        <f>"Asia Pacific
(" &amp; COUNTIF(S2:S1128, TRUE) &amp; ")"
</f>
        <v>Asia Pacific
(32)</v>
      </c>
      <c r="T1" s="1" t="s">
        <v>15</v>
      </c>
      <c r="U1" s="93" t="s">
        <v>16</v>
      </c>
      <c r="V1" s="3" t="str">
        <f>"Interested in AI automation services for the company
(" &amp; COUNTIF(V2:V1089, TRUE) &amp; ")"</f>
        <v>Interested in AI automation services for the company
(102)</v>
      </c>
      <c r="W1" s="1" t="str">
        <f>"Interested in educating their team on using AI in their job
(" &amp; COUNTIF(W2:W1089, TRUE) &amp; ")"</f>
        <v>Interested in educating their team on using AI in their job
(83)</v>
      </c>
      <c r="X1" s="4" t="str">
        <f>"Interested in taking an AI automation course themselves
(" &amp; COUNTIF(X2:X1089, TRUE) &amp; ")"</f>
        <v>Interested in taking an AI automation course themselves
(109)</v>
      </c>
      <c r="Y1" s="3" t="s">
        <v>4</v>
      </c>
      <c r="Z1" s="1" t="s">
        <v>5</v>
      </c>
      <c r="AA1" s="1" t="s">
        <v>6</v>
      </c>
    </row>
    <row r="2">
      <c r="A2" s="45" t="s">
        <v>7038</v>
      </c>
      <c r="B2" s="19"/>
      <c r="C2" s="45" t="s">
        <v>7039</v>
      </c>
      <c r="D2" s="19"/>
      <c r="E2" s="61" t="b">
        <v>1</v>
      </c>
      <c r="F2" s="22" t="b">
        <v>1</v>
      </c>
      <c r="G2" s="16" t="b">
        <v>0</v>
      </c>
      <c r="H2" s="16" t="b">
        <v>0</v>
      </c>
      <c r="I2" s="17" t="b">
        <v>0</v>
      </c>
      <c r="J2" s="22" t="b">
        <v>1</v>
      </c>
      <c r="K2" s="16" t="b">
        <v>0</v>
      </c>
      <c r="L2" s="16" t="b">
        <v>0</v>
      </c>
      <c r="M2" s="16" t="b">
        <v>0</v>
      </c>
      <c r="N2" s="16" t="b">
        <v>0</v>
      </c>
      <c r="O2" s="16" t="b">
        <v>0</v>
      </c>
      <c r="P2" s="16" t="b">
        <v>0</v>
      </c>
      <c r="Q2" s="16" t="b">
        <v>0</v>
      </c>
      <c r="R2" s="16" t="b">
        <v>0</v>
      </c>
      <c r="S2" s="16" t="b">
        <v>0</v>
      </c>
      <c r="T2" s="19" t="s">
        <v>101</v>
      </c>
      <c r="U2" s="95" t="s">
        <v>6978</v>
      </c>
      <c r="V2" s="16" t="b">
        <v>0</v>
      </c>
      <c r="W2" s="16" t="b">
        <v>0</v>
      </c>
      <c r="X2" s="23" t="b">
        <v>1</v>
      </c>
      <c r="Y2" s="96">
        <v>3.0</v>
      </c>
      <c r="Z2" s="56" t="s">
        <v>7040</v>
      </c>
      <c r="AA2" s="97" t="s">
        <v>3383</v>
      </c>
    </row>
    <row r="3">
      <c r="A3" s="45" t="s">
        <v>8446</v>
      </c>
      <c r="B3" s="19"/>
      <c r="C3" s="45" t="s">
        <v>8447</v>
      </c>
      <c r="D3" s="19"/>
      <c r="E3" s="61" t="b">
        <v>1</v>
      </c>
      <c r="F3" s="22" t="b">
        <v>1</v>
      </c>
      <c r="G3" s="16" t="b">
        <v>0</v>
      </c>
      <c r="H3" s="16" t="b">
        <v>0</v>
      </c>
      <c r="I3" s="17" t="b">
        <v>0</v>
      </c>
      <c r="J3" s="16" t="b">
        <v>0</v>
      </c>
      <c r="K3" s="16" t="b">
        <v>0</v>
      </c>
      <c r="L3" s="16" t="b">
        <v>0</v>
      </c>
      <c r="M3" s="16" t="b">
        <v>0</v>
      </c>
      <c r="N3" s="22" t="b">
        <v>1</v>
      </c>
      <c r="O3" s="16" t="b">
        <v>0</v>
      </c>
      <c r="P3" s="22" t="b">
        <v>1</v>
      </c>
      <c r="Q3" s="16" t="b">
        <v>0</v>
      </c>
      <c r="R3" s="16" t="b">
        <v>0</v>
      </c>
      <c r="S3" s="16" t="b">
        <v>0</v>
      </c>
      <c r="T3" s="19" t="s">
        <v>101</v>
      </c>
      <c r="U3" s="95" t="s">
        <v>8450</v>
      </c>
      <c r="V3" s="22" t="b">
        <v>1</v>
      </c>
      <c r="W3" s="22" t="b">
        <v>1</v>
      </c>
      <c r="X3" s="17" t="b">
        <v>0</v>
      </c>
      <c r="Y3" s="96">
        <v>50.0</v>
      </c>
      <c r="Z3" s="56" t="s">
        <v>8448</v>
      </c>
      <c r="AA3" s="97" t="s">
        <v>8449</v>
      </c>
    </row>
    <row r="4">
      <c r="A4" s="45" t="s">
        <v>573</v>
      </c>
      <c r="B4" s="45" t="s">
        <v>574</v>
      </c>
      <c r="C4" s="45" t="s">
        <v>575</v>
      </c>
      <c r="D4" s="19"/>
      <c r="E4" s="24" t="b">
        <v>0</v>
      </c>
      <c r="F4" s="22" t="b">
        <v>1</v>
      </c>
      <c r="G4" s="22" t="b">
        <v>1</v>
      </c>
      <c r="H4" s="22" t="b">
        <v>1</v>
      </c>
      <c r="I4" s="17" t="b">
        <v>0</v>
      </c>
      <c r="J4" s="22" t="b">
        <v>1</v>
      </c>
      <c r="K4" s="22" t="b">
        <v>1</v>
      </c>
      <c r="L4" s="16" t="b">
        <v>0</v>
      </c>
      <c r="M4" s="16" t="b">
        <v>0</v>
      </c>
      <c r="N4" s="16" t="b">
        <v>0</v>
      </c>
      <c r="O4" s="22" t="b">
        <v>1</v>
      </c>
      <c r="P4" s="16" t="b">
        <v>0</v>
      </c>
      <c r="Q4" s="16" t="b">
        <v>0</v>
      </c>
      <c r="R4" s="16" t="b">
        <v>0</v>
      </c>
      <c r="S4" s="16" t="b">
        <v>0</v>
      </c>
      <c r="T4" s="19" t="s">
        <v>101</v>
      </c>
      <c r="U4" s="95" t="s">
        <v>578</v>
      </c>
      <c r="V4" s="16" t="b">
        <v>0</v>
      </c>
      <c r="W4" s="16" t="b">
        <v>0</v>
      </c>
      <c r="X4" s="23" t="b">
        <v>1</v>
      </c>
      <c r="Y4" s="96">
        <v>10.0</v>
      </c>
      <c r="Z4" s="45" t="s">
        <v>576</v>
      </c>
      <c r="AA4" s="97" t="s">
        <v>577</v>
      </c>
    </row>
    <row r="5">
      <c r="A5" s="45" t="s">
        <v>2412</v>
      </c>
      <c r="B5" s="19"/>
      <c r="C5" s="45" t="s">
        <v>2413</v>
      </c>
      <c r="D5" s="19"/>
      <c r="E5" s="61" t="b">
        <v>1</v>
      </c>
      <c r="F5" s="22" t="b">
        <v>1</v>
      </c>
      <c r="G5" s="22" t="b">
        <v>1</v>
      </c>
      <c r="H5" s="16" t="b">
        <v>0</v>
      </c>
      <c r="I5" s="17" t="b">
        <v>0</v>
      </c>
      <c r="J5" s="22" t="b">
        <v>1</v>
      </c>
      <c r="K5" s="22" t="b">
        <v>1</v>
      </c>
      <c r="L5" s="16" t="b">
        <v>0</v>
      </c>
      <c r="M5" s="16" t="b">
        <v>0</v>
      </c>
      <c r="N5" s="16" t="b">
        <v>0</v>
      </c>
      <c r="O5" s="16" t="b">
        <v>0</v>
      </c>
      <c r="P5" s="16" t="b">
        <v>0</v>
      </c>
      <c r="Q5" s="16" t="b">
        <v>0</v>
      </c>
      <c r="R5" s="16" t="b">
        <v>0</v>
      </c>
      <c r="S5" s="16" t="b">
        <v>0</v>
      </c>
      <c r="T5" s="19" t="s">
        <v>101</v>
      </c>
      <c r="U5" s="95" t="s">
        <v>2415</v>
      </c>
      <c r="V5" s="16" t="b">
        <v>0</v>
      </c>
      <c r="W5" s="16" t="b">
        <v>0</v>
      </c>
      <c r="X5" s="23" t="b">
        <v>1</v>
      </c>
      <c r="Y5" s="96">
        <v>12.0</v>
      </c>
      <c r="Z5" s="56" t="s">
        <v>2414</v>
      </c>
    </row>
    <row r="6">
      <c r="A6" s="45" t="s">
        <v>7634</v>
      </c>
      <c r="B6" s="45" t="s">
        <v>7635</v>
      </c>
      <c r="C6" s="45" t="s">
        <v>7636</v>
      </c>
      <c r="D6" s="19"/>
      <c r="E6" s="61" t="b">
        <v>1</v>
      </c>
      <c r="F6" s="22" t="b">
        <v>1</v>
      </c>
      <c r="G6" s="22" t="b">
        <v>1</v>
      </c>
      <c r="H6" s="22" t="b">
        <v>1</v>
      </c>
      <c r="I6" s="17" t="b">
        <v>0</v>
      </c>
      <c r="J6" s="22" t="b">
        <v>1</v>
      </c>
      <c r="K6" s="16" t="b">
        <v>0</v>
      </c>
      <c r="L6" s="16" t="b">
        <v>0</v>
      </c>
      <c r="M6" s="16" t="b">
        <v>0</v>
      </c>
      <c r="N6" s="16" t="b">
        <v>0</v>
      </c>
      <c r="O6" s="16" t="b">
        <v>0</v>
      </c>
      <c r="P6" s="16" t="b">
        <v>0</v>
      </c>
      <c r="Q6" s="16" t="b">
        <v>0</v>
      </c>
      <c r="R6" s="16" t="b">
        <v>0</v>
      </c>
      <c r="S6" s="16" t="b">
        <v>0</v>
      </c>
      <c r="T6" s="19" t="s">
        <v>101</v>
      </c>
      <c r="U6" s="95" t="s">
        <v>7638</v>
      </c>
      <c r="V6" s="16" t="b">
        <v>0</v>
      </c>
      <c r="W6" s="16" t="b">
        <v>0</v>
      </c>
      <c r="X6" s="17" t="b">
        <v>0</v>
      </c>
      <c r="Y6" s="96">
        <v>60.0</v>
      </c>
      <c r="Z6" s="45"/>
      <c r="AA6" s="97" t="s">
        <v>7637</v>
      </c>
    </row>
    <row r="7">
      <c r="A7" s="45" t="s">
        <v>8537</v>
      </c>
      <c r="B7" s="19"/>
      <c r="C7" s="45" t="s">
        <v>8538</v>
      </c>
      <c r="D7" s="19"/>
      <c r="E7" s="61" t="b">
        <v>1</v>
      </c>
      <c r="F7" s="22" t="b">
        <v>1</v>
      </c>
      <c r="G7" s="16" t="b">
        <v>0</v>
      </c>
      <c r="H7" s="16" t="b">
        <v>0</v>
      </c>
      <c r="I7" s="17" t="b">
        <v>0</v>
      </c>
      <c r="J7" s="16" t="b">
        <v>0</v>
      </c>
      <c r="K7" s="16" t="b">
        <v>0</v>
      </c>
      <c r="L7" s="16" t="b">
        <v>0</v>
      </c>
      <c r="M7" s="16" t="b">
        <v>0</v>
      </c>
      <c r="N7" s="16" t="b">
        <v>0</v>
      </c>
      <c r="O7" s="16" t="b">
        <v>0</v>
      </c>
      <c r="P7" s="16" t="b">
        <v>0</v>
      </c>
      <c r="Q7" s="16" t="b">
        <v>0</v>
      </c>
      <c r="R7" s="16" t="b">
        <v>0</v>
      </c>
      <c r="S7" s="22" t="b">
        <v>1</v>
      </c>
      <c r="T7" s="19" t="s">
        <v>101</v>
      </c>
      <c r="U7" s="95" t="s">
        <v>8541</v>
      </c>
      <c r="V7" s="16" t="b">
        <v>0</v>
      </c>
      <c r="W7" s="16" t="b">
        <v>0</v>
      </c>
      <c r="X7" s="17" t="b">
        <v>0</v>
      </c>
      <c r="Y7" s="98">
        <v>130000.0</v>
      </c>
      <c r="Z7" s="56" t="s">
        <v>8539</v>
      </c>
      <c r="AA7" s="97" t="s">
        <v>8540</v>
      </c>
    </row>
    <row r="8">
      <c r="A8" s="45" t="s">
        <v>7033</v>
      </c>
      <c r="B8" s="19"/>
      <c r="C8" s="45" t="s">
        <v>7034</v>
      </c>
      <c r="D8" s="19"/>
      <c r="E8" s="61" t="b">
        <v>1</v>
      </c>
      <c r="F8" s="22" t="b">
        <v>1</v>
      </c>
      <c r="G8" s="22" t="b">
        <v>1</v>
      </c>
      <c r="H8" s="22" t="b">
        <v>1</v>
      </c>
      <c r="I8" s="17" t="b">
        <v>0</v>
      </c>
      <c r="J8" s="22" t="b">
        <v>1</v>
      </c>
      <c r="K8" s="16" t="b">
        <v>0</v>
      </c>
      <c r="L8" s="16" t="b">
        <v>0</v>
      </c>
      <c r="M8" s="16" t="b">
        <v>0</v>
      </c>
      <c r="N8" s="16" t="b">
        <v>0</v>
      </c>
      <c r="O8" s="16" t="b">
        <v>0</v>
      </c>
      <c r="P8" s="16" t="b">
        <v>0</v>
      </c>
      <c r="Q8" s="16" t="b">
        <v>0</v>
      </c>
      <c r="R8" s="16" t="b">
        <v>0</v>
      </c>
      <c r="S8" s="16" t="b">
        <v>0</v>
      </c>
      <c r="T8" s="19" t="s">
        <v>101</v>
      </c>
      <c r="U8" s="95" t="s">
        <v>7037</v>
      </c>
      <c r="V8" s="16" t="b">
        <v>0</v>
      </c>
      <c r="W8" s="16" t="b">
        <v>0</v>
      </c>
      <c r="X8" s="17" t="b">
        <v>0</v>
      </c>
      <c r="Y8" s="96">
        <v>10.0</v>
      </c>
      <c r="Z8" s="56" t="s">
        <v>7035</v>
      </c>
      <c r="AA8" s="97" t="s">
        <v>7036</v>
      </c>
    </row>
    <row r="9">
      <c r="A9" s="45" t="s">
        <v>9721</v>
      </c>
      <c r="B9" s="45" t="s">
        <v>9722</v>
      </c>
      <c r="C9" s="45" t="s">
        <v>9723</v>
      </c>
      <c r="D9" s="56" t="s">
        <v>9724</v>
      </c>
      <c r="E9" s="24" t="b">
        <v>0</v>
      </c>
      <c r="F9" s="22" t="b">
        <v>1</v>
      </c>
      <c r="G9" s="22" t="b">
        <v>1</v>
      </c>
      <c r="H9" s="22" t="b">
        <v>1</v>
      </c>
      <c r="I9" s="17" t="b">
        <v>0</v>
      </c>
      <c r="J9" s="22" t="b">
        <v>1</v>
      </c>
      <c r="K9" s="16" t="b">
        <v>0</v>
      </c>
      <c r="L9" s="16" t="b">
        <v>0</v>
      </c>
      <c r="M9" s="16" t="b">
        <v>0</v>
      </c>
      <c r="N9" s="16" t="b">
        <v>0</v>
      </c>
      <c r="O9" s="16" t="b">
        <v>0</v>
      </c>
      <c r="P9" s="16" t="b">
        <v>0</v>
      </c>
      <c r="Q9" s="16" t="b">
        <v>0</v>
      </c>
      <c r="R9" s="16" t="b">
        <v>0</v>
      </c>
      <c r="S9" s="16" t="b">
        <v>0</v>
      </c>
      <c r="T9" s="19" t="s">
        <v>101</v>
      </c>
      <c r="U9" s="95" t="s">
        <v>9726</v>
      </c>
      <c r="V9" s="22" t="b">
        <v>1</v>
      </c>
      <c r="W9" s="22" t="b">
        <v>1</v>
      </c>
      <c r="X9" s="23" t="b">
        <v>1</v>
      </c>
      <c r="Y9" s="96">
        <v>20.0</v>
      </c>
      <c r="Z9" s="45"/>
      <c r="AA9" s="97" t="s">
        <v>9725</v>
      </c>
    </row>
    <row r="10">
      <c r="A10" s="45" t="s">
        <v>8371</v>
      </c>
      <c r="B10" s="19"/>
      <c r="C10" s="19"/>
      <c r="D10" s="19"/>
      <c r="E10" s="61" t="b">
        <v>1</v>
      </c>
      <c r="F10" s="22" t="b">
        <v>1</v>
      </c>
      <c r="G10" s="16" t="b">
        <v>0</v>
      </c>
      <c r="H10" s="16" t="b">
        <v>0</v>
      </c>
      <c r="I10" s="17" t="b">
        <v>0</v>
      </c>
      <c r="J10" s="16" t="b">
        <v>0</v>
      </c>
      <c r="K10" s="16" t="b">
        <v>0</v>
      </c>
      <c r="L10" s="16" t="b">
        <v>0</v>
      </c>
      <c r="M10" s="22" t="b">
        <v>1</v>
      </c>
      <c r="N10" s="22" t="b">
        <v>1</v>
      </c>
      <c r="O10" s="16" t="b">
        <v>0</v>
      </c>
      <c r="P10" s="16" t="b">
        <v>0</v>
      </c>
      <c r="Q10" s="16" t="b">
        <v>0</v>
      </c>
      <c r="R10" s="16" t="b">
        <v>0</v>
      </c>
      <c r="S10" s="16" t="b">
        <v>0</v>
      </c>
      <c r="T10" s="19" t="s">
        <v>101</v>
      </c>
      <c r="U10" s="95" t="s">
        <v>1848</v>
      </c>
      <c r="V10" s="16" t="b">
        <v>0</v>
      </c>
      <c r="W10" s="16" t="b">
        <v>0</v>
      </c>
      <c r="X10" s="23" t="b">
        <v>1</v>
      </c>
      <c r="Y10" s="96">
        <v>5.0</v>
      </c>
      <c r="Z10" s="56" t="s">
        <v>8372</v>
      </c>
      <c r="AA10" s="97" t="s">
        <v>8373</v>
      </c>
    </row>
    <row r="11">
      <c r="A11" s="45" t="s">
        <v>8931</v>
      </c>
      <c r="B11" s="45" t="s">
        <v>8932</v>
      </c>
      <c r="C11" s="45" t="s">
        <v>8933</v>
      </c>
      <c r="D11" s="56" t="s">
        <v>8934</v>
      </c>
      <c r="E11" s="61" t="b">
        <v>1</v>
      </c>
      <c r="F11" s="22" t="b">
        <v>1</v>
      </c>
      <c r="G11" s="16" t="b">
        <v>0</v>
      </c>
      <c r="H11" s="16" t="b">
        <v>0</v>
      </c>
      <c r="I11" s="17" t="b">
        <v>0</v>
      </c>
      <c r="J11" s="16" t="b">
        <v>0</v>
      </c>
      <c r="K11" s="16" t="b">
        <v>0</v>
      </c>
      <c r="L11" s="22" t="b">
        <v>1</v>
      </c>
      <c r="M11" s="16" t="b">
        <v>0</v>
      </c>
      <c r="N11" s="16" t="b">
        <v>0</v>
      </c>
      <c r="O11" s="16" t="b">
        <v>0</v>
      </c>
      <c r="P11" s="16" t="b">
        <v>0</v>
      </c>
      <c r="Q11" s="16" t="b">
        <v>0</v>
      </c>
      <c r="R11" s="16" t="b">
        <v>0</v>
      </c>
      <c r="S11" s="16" t="b">
        <v>0</v>
      </c>
      <c r="T11" s="19" t="s">
        <v>101</v>
      </c>
      <c r="U11" s="95" t="s">
        <v>6407</v>
      </c>
      <c r="V11" s="16" t="b">
        <v>0</v>
      </c>
      <c r="W11" s="16" t="b">
        <v>0</v>
      </c>
      <c r="X11" s="17" t="b">
        <v>0</v>
      </c>
      <c r="Y11" s="96">
        <v>3.0</v>
      </c>
      <c r="Z11" s="56" t="s">
        <v>8935</v>
      </c>
      <c r="AA11" s="97" t="s">
        <v>8936</v>
      </c>
    </row>
    <row r="12">
      <c r="A12" s="45" t="s">
        <v>4833</v>
      </c>
      <c r="B12" s="45" t="s">
        <v>4834</v>
      </c>
      <c r="C12" s="19"/>
      <c r="D12" s="19"/>
      <c r="E12" s="61" t="b">
        <v>1</v>
      </c>
      <c r="F12" s="22" t="b">
        <v>1</v>
      </c>
      <c r="G12" s="22" t="b">
        <v>1</v>
      </c>
      <c r="H12" s="16" t="b">
        <v>0</v>
      </c>
      <c r="I12" s="17" t="b">
        <v>0</v>
      </c>
      <c r="J12" s="16" t="b">
        <v>0</v>
      </c>
      <c r="K12" s="22" t="b">
        <v>1</v>
      </c>
      <c r="L12" s="16" t="b">
        <v>0</v>
      </c>
      <c r="M12" s="16" t="b">
        <v>0</v>
      </c>
      <c r="N12" s="16" t="b">
        <v>0</v>
      </c>
      <c r="O12" s="16" t="b">
        <v>0</v>
      </c>
      <c r="P12" s="16" t="b">
        <v>0</v>
      </c>
      <c r="Q12" s="16" t="b">
        <v>0</v>
      </c>
      <c r="R12" s="16" t="b">
        <v>0</v>
      </c>
      <c r="S12" s="16" t="b">
        <v>0</v>
      </c>
      <c r="T12" s="19" t="s">
        <v>101</v>
      </c>
      <c r="U12" s="95" t="s">
        <v>4837</v>
      </c>
      <c r="V12" s="16" t="b">
        <v>0</v>
      </c>
      <c r="W12" s="16" t="b">
        <v>0</v>
      </c>
      <c r="X12" s="23" t="b">
        <v>1</v>
      </c>
      <c r="Y12" s="96">
        <v>8.0</v>
      </c>
      <c r="Z12" s="56" t="s">
        <v>4835</v>
      </c>
      <c r="AA12" s="97" t="s">
        <v>4836</v>
      </c>
    </row>
    <row r="13">
      <c r="A13" s="45" t="s">
        <v>7062</v>
      </c>
      <c r="B13" s="19"/>
      <c r="C13" s="19"/>
      <c r="D13" s="19"/>
      <c r="E13" s="24" t="b">
        <v>0</v>
      </c>
      <c r="F13" s="16" t="b">
        <v>0</v>
      </c>
      <c r="G13" s="16" t="b">
        <v>0</v>
      </c>
      <c r="H13" s="16" t="b">
        <v>0</v>
      </c>
      <c r="I13" s="17" t="b">
        <v>0</v>
      </c>
      <c r="J13" s="16" t="b">
        <v>0</v>
      </c>
      <c r="K13" s="22" t="b">
        <v>1</v>
      </c>
      <c r="L13" s="22" t="b">
        <v>1</v>
      </c>
      <c r="M13" s="22" t="b">
        <v>1</v>
      </c>
      <c r="N13" s="22" t="b">
        <v>1</v>
      </c>
      <c r="O13" s="16" t="b">
        <v>0</v>
      </c>
      <c r="P13" s="16" t="b">
        <v>0</v>
      </c>
      <c r="Q13" s="16" t="b">
        <v>0</v>
      </c>
      <c r="R13" s="16" t="b">
        <v>0</v>
      </c>
      <c r="S13" s="16" t="b">
        <v>0</v>
      </c>
      <c r="T13" s="19" t="s">
        <v>101</v>
      </c>
      <c r="U13" s="95" t="s">
        <v>7064</v>
      </c>
      <c r="V13" s="16" t="b">
        <v>0</v>
      </c>
      <c r="W13" s="22" t="b">
        <v>1</v>
      </c>
      <c r="X13" s="23" t="b">
        <v>1</v>
      </c>
      <c r="Y13" s="96">
        <v>3.0</v>
      </c>
      <c r="Z13" s="45"/>
      <c r="AA13" s="97" t="s">
        <v>7063</v>
      </c>
    </row>
    <row r="14">
      <c r="A14" s="45" t="s">
        <v>6675</v>
      </c>
      <c r="B14" s="19"/>
      <c r="C14" s="45" t="s">
        <v>6676</v>
      </c>
      <c r="D14" s="19"/>
      <c r="E14" s="61" t="b">
        <v>1</v>
      </c>
      <c r="F14" s="22" t="b">
        <v>1</v>
      </c>
      <c r="G14" s="22" t="b">
        <v>1</v>
      </c>
      <c r="H14" s="16" t="b">
        <v>0</v>
      </c>
      <c r="I14" s="17" t="b">
        <v>0</v>
      </c>
      <c r="J14" s="16" t="b">
        <v>0</v>
      </c>
      <c r="K14" s="22" t="b">
        <v>1</v>
      </c>
      <c r="L14" s="22" t="b">
        <v>1</v>
      </c>
      <c r="M14" s="16" t="b">
        <v>0</v>
      </c>
      <c r="N14" s="16" t="b">
        <v>0</v>
      </c>
      <c r="O14" s="16" t="b">
        <v>0</v>
      </c>
      <c r="P14" s="16" t="b">
        <v>0</v>
      </c>
      <c r="Q14" s="16" t="b">
        <v>0</v>
      </c>
      <c r="R14" s="16" t="b">
        <v>0</v>
      </c>
      <c r="S14" s="16" t="b">
        <v>0</v>
      </c>
      <c r="T14" s="19" t="s">
        <v>101</v>
      </c>
      <c r="U14" s="95" t="s">
        <v>6679</v>
      </c>
      <c r="V14" s="16" t="b">
        <v>0</v>
      </c>
      <c r="W14" s="16" t="b">
        <v>0</v>
      </c>
      <c r="X14" s="17" t="b">
        <v>0</v>
      </c>
      <c r="Y14" s="96">
        <v>5.0</v>
      </c>
      <c r="Z14" s="56" t="s">
        <v>6677</v>
      </c>
      <c r="AA14" s="97" t="s">
        <v>6678</v>
      </c>
    </row>
    <row r="15">
      <c r="A15" s="45" t="s">
        <v>3321</v>
      </c>
      <c r="B15" s="45" t="s">
        <v>3322</v>
      </c>
      <c r="C15" s="45" t="s">
        <v>3323</v>
      </c>
      <c r="D15" s="56" t="s">
        <v>3324</v>
      </c>
      <c r="E15" s="61" t="b">
        <v>1</v>
      </c>
      <c r="F15" s="22" t="b">
        <v>1</v>
      </c>
      <c r="G15" s="16" t="b">
        <v>0</v>
      </c>
      <c r="H15" s="16" t="b">
        <v>0</v>
      </c>
      <c r="I15" s="17" t="b">
        <v>0</v>
      </c>
      <c r="J15" s="16" t="b">
        <v>0</v>
      </c>
      <c r="K15" s="16" t="b">
        <v>0</v>
      </c>
      <c r="L15" s="16" t="b">
        <v>0</v>
      </c>
      <c r="M15" s="22" t="b">
        <v>1</v>
      </c>
      <c r="N15" s="22" t="b">
        <v>1</v>
      </c>
      <c r="O15" s="16" t="b">
        <v>0</v>
      </c>
      <c r="P15" s="16" t="b">
        <v>0</v>
      </c>
      <c r="Q15" s="16" t="b">
        <v>0</v>
      </c>
      <c r="R15" s="16" t="b">
        <v>0</v>
      </c>
      <c r="S15" s="16" t="b">
        <v>0</v>
      </c>
      <c r="T15" s="19" t="s">
        <v>101</v>
      </c>
      <c r="U15" s="95" t="s">
        <v>3327</v>
      </c>
      <c r="V15" s="22" t="b">
        <v>1</v>
      </c>
      <c r="W15" s="22" t="b">
        <v>1</v>
      </c>
      <c r="X15" s="23" t="b">
        <v>1</v>
      </c>
      <c r="Y15" s="96">
        <v>1.0</v>
      </c>
      <c r="Z15" s="56" t="s">
        <v>3325</v>
      </c>
      <c r="AA15" s="97" t="s">
        <v>3326</v>
      </c>
    </row>
    <row r="16">
      <c r="A16" s="45" t="s">
        <v>4586</v>
      </c>
      <c r="B16" s="45" t="s">
        <v>4587</v>
      </c>
      <c r="C16" s="45" t="s">
        <v>4588</v>
      </c>
      <c r="D16" s="56" t="s">
        <v>4589</v>
      </c>
      <c r="E16" s="61" t="b">
        <v>1</v>
      </c>
      <c r="F16" s="22" t="b">
        <v>1</v>
      </c>
      <c r="G16" s="22" t="b">
        <v>1</v>
      </c>
      <c r="H16" s="22" t="b">
        <v>1</v>
      </c>
      <c r="I16" s="17" t="b">
        <v>0</v>
      </c>
      <c r="J16" s="16" t="b">
        <v>0</v>
      </c>
      <c r="K16" s="22" t="b">
        <v>1</v>
      </c>
      <c r="L16" s="16" t="b">
        <v>0</v>
      </c>
      <c r="M16" s="16" t="b">
        <v>0</v>
      </c>
      <c r="N16" s="16" t="b">
        <v>0</v>
      </c>
      <c r="O16" s="16" t="b">
        <v>0</v>
      </c>
      <c r="P16" s="16" t="b">
        <v>0</v>
      </c>
      <c r="Q16" s="16" t="b">
        <v>0</v>
      </c>
      <c r="R16" s="16" t="b">
        <v>0</v>
      </c>
      <c r="S16" s="16" t="b">
        <v>0</v>
      </c>
      <c r="T16" s="19" t="s">
        <v>101</v>
      </c>
      <c r="U16" s="95" t="s">
        <v>4592</v>
      </c>
      <c r="V16" s="16" t="b">
        <v>0</v>
      </c>
      <c r="W16" s="16" t="b">
        <v>0</v>
      </c>
      <c r="X16" s="23" t="b">
        <v>1</v>
      </c>
      <c r="Y16" s="96">
        <v>10.0</v>
      </c>
      <c r="Z16" s="56" t="s">
        <v>4590</v>
      </c>
      <c r="AA16" s="97" t="s">
        <v>4591</v>
      </c>
    </row>
    <row r="17">
      <c r="A17" s="45" t="s">
        <v>10157</v>
      </c>
      <c r="B17" s="19"/>
      <c r="C17" s="45" t="s">
        <v>10158</v>
      </c>
      <c r="D17" s="19"/>
      <c r="E17" s="61" t="b">
        <v>1</v>
      </c>
      <c r="F17" s="22" t="b">
        <v>1</v>
      </c>
      <c r="G17" s="16" t="b">
        <v>0</v>
      </c>
      <c r="H17" s="16" t="b">
        <v>0</v>
      </c>
      <c r="I17" s="17" t="b">
        <v>0</v>
      </c>
      <c r="J17" s="22" t="b">
        <v>1</v>
      </c>
      <c r="K17" s="16" t="b">
        <v>0</v>
      </c>
      <c r="L17" s="16" t="b">
        <v>0</v>
      </c>
      <c r="M17" s="16" t="b">
        <v>0</v>
      </c>
      <c r="N17" s="16" t="b">
        <v>0</v>
      </c>
      <c r="O17" s="16" t="b">
        <v>0</v>
      </c>
      <c r="P17" s="16" t="b">
        <v>0</v>
      </c>
      <c r="Q17" s="16" t="b">
        <v>0</v>
      </c>
      <c r="R17" s="16" t="b">
        <v>0</v>
      </c>
      <c r="S17" s="16" t="b">
        <v>0</v>
      </c>
      <c r="T17" s="19" t="s">
        <v>101</v>
      </c>
      <c r="U17" s="95" t="s">
        <v>10161</v>
      </c>
      <c r="V17" s="16" t="b">
        <v>0</v>
      </c>
      <c r="W17" s="16" t="b">
        <v>0</v>
      </c>
      <c r="X17" s="17" t="b">
        <v>0</v>
      </c>
      <c r="Y17" s="96">
        <v>20.0</v>
      </c>
      <c r="Z17" s="56" t="s">
        <v>10159</v>
      </c>
      <c r="AA17" s="97" t="s">
        <v>10160</v>
      </c>
    </row>
    <row r="18">
      <c r="A18" s="45" t="s">
        <v>7662</v>
      </c>
      <c r="B18" s="45" t="s">
        <v>7663</v>
      </c>
      <c r="C18" s="45" t="s">
        <v>7664</v>
      </c>
      <c r="D18" s="56" t="s">
        <v>7665</v>
      </c>
      <c r="E18" s="61" t="b">
        <v>1</v>
      </c>
      <c r="F18" s="22" t="b">
        <v>1</v>
      </c>
      <c r="G18" s="22" t="b">
        <v>1</v>
      </c>
      <c r="H18" s="16" t="b">
        <v>0</v>
      </c>
      <c r="I18" s="17" t="b">
        <v>0</v>
      </c>
      <c r="J18" s="22" t="b">
        <v>1</v>
      </c>
      <c r="K18" s="22" t="b">
        <v>1</v>
      </c>
      <c r="L18" s="16" t="b">
        <v>0</v>
      </c>
      <c r="M18" s="16" t="b">
        <v>0</v>
      </c>
      <c r="N18" s="22" t="b">
        <v>1</v>
      </c>
      <c r="O18" s="16" t="b">
        <v>0</v>
      </c>
      <c r="P18" s="16" t="b">
        <v>0</v>
      </c>
      <c r="Q18" s="16" t="b">
        <v>0</v>
      </c>
      <c r="R18" s="22" t="b">
        <v>1</v>
      </c>
      <c r="S18" s="16" t="b">
        <v>0</v>
      </c>
      <c r="T18" s="19" t="s">
        <v>101</v>
      </c>
      <c r="U18" s="95" t="s">
        <v>7666</v>
      </c>
      <c r="V18" s="22" t="b">
        <v>1</v>
      </c>
      <c r="W18" s="16" t="b">
        <v>0</v>
      </c>
      <c r="X18" s="23" t="b">
        <v>1</v>
      </c>
      <c r="Y18" s="19"/>
      <c r="Z18" s="45"/>
      <c r="AA18" s="97" t="s">
        <v>3545</v>
      </c>
    </row>
    <row r="19">
      <c r="A19" s="45" t="s">
        <v>4428</v>
      </c>
      <c r="B19" s="45" t="s">
        <v>4429</v>
      </c>
      <c r="C19" s="19"/>
      <c r="D19" s="19"/>
      <c r="E19" s="61" t="b">
        <v>1</v>
      </c>
      <c r="F19" s="22" t="b">
        <v>1</v>
      </c>
      <c r="G19" s="22" t="b">
        <v>1</v>
      </c>
      <c r="H19" s="22" t="b">
        <v>1</v>
      </c>
      <c r="I19" s="17" t="b">
        <v>0</v>
      </c>
      <c r="J19" s="16" t="b">
        <v>0</v>
      </c>
      <c r="K19" s="22" t="b">
        <v>1</v>
      </c>
      <c r="L19" s="16" t="b">
        <v>0</v>
      </c>
      <c r="M19" s="16" t="b">
        <v>0</v>
      </c>
      <c r="N19" s="22" t="b">
        <v>1</v>
      </c>
      <c r="O19" s="16" t="b">
        <v>0</v>
      </c>
      <c r="P19" s="22" t="b">
        <v>1</v>
      </c>
      <c r="Q19" s="16" t="b">
        <v>0</v>
      </c>
      <c r="R19" s="16" t="b">
        <v>0</v>
      </c>
      <c r="S19" s="16" t="b">
        <v>0</v>
      </c>
      <c r="T19" s="19" t="s">
        <v>101</v>
      </c>
      <c r="U19" s="95" t="s">
        <v>4432</v>
      </c>
      <c r="V19" s="22" t="b">
        <v>1</v>
      </c>
      <c r="W19" s="22" t="b">
        <v>1</v>
      </c>
      <c r="X19" s="17" t="b">
        <v>0</v>
      </c>
      <c r="Y19" s="96">
        <v>9.0</v>
      </c>
      <c r="Z19" s="56" t="s">
        <v>4430</v>
      </c>
      <c r="AA19" s="97" t="s">
        <v>4431</v>
      </c>
    </row>
    <row r="20">
      <c r="A20" s="45" t="s">
        <v>2178</v>
      </c>
      <c r="B20" s="45" t="s">
        <v>2179</v>
      </c>
      <c r="C20" s="19"/>
      <c r="D20" s="19"/>
      <c r="E20" s="61" t="b">
        <v>1</v>
      </c>
      <c r="F20" s="22" t="b">
        <v>1</v>
      </c>
      <c r="G20" s="16" t="b">
        <v>0</v>
      </c>
      <c r="H20" s="16" t="b">
        <v>0</v>
      </c>
      <c r="I20" s="17" t="b">
        <v>0</v>
      </c>
      <c r="J20" s="16" t="b">
        <v>0</v>
      </c>
      <c r="K20" s="16" t="b">
        <v>0</v>
      </c>
      <c r="L20" s="16" t="b">
        <v>0</v>
      </c>
      <c r="M20" s="22" t="b">
        <v>1</v>
      </c>
      <c r="N20" s="16" t="b">
        <v>0</v>
      </c>
      <c r="O20" s="16" t="b">
        <v>0</v>
      </c>
      <c r="P20" s="16" t="b">
        <v>0</v>
      </c>
      <c r="Q20" s="16" t="b">
        <v>0</v>
      </c>
      <c r="R20" s="16" t="b">
        <v>0</v>
      </c>
      <c r="S20" s="16" t="b">
        <v>0</v>
      </c>
      <c r="T20" s="19" t="s">
        <v>101</v>
      </c>
      <c r="U20" s="95" t="s">
        <v>2183</v>
      </c>
      <c r="V20" s="22" t="b">
        <v>1</v>
      </c>
      <c r="W20" s="16" t="b">
        <v>0</v>
      </c>
      <c r="X20" s="23" t="b">
        <v>1</v>
      </c>
      <c r="Y20" s="96" t="s">
        <v>2180</v>
      </c>
      <c r="Z20" s="56" t="s">
        <v>2181</v>
      </c>
      <c r="AA20" s="97" t="s">
        <v>2182</v>
      </c>
    </row>
    <row r="21">
      <c r="A21" s="45" t="s">
        <v>1975</v>
      </c>
      <c r="B21" s="45" t="s">
        <v>1976</v>
      </c>
      <c r="C21" s="45" t="s">
        <v>1977</v>
      </c>
      <c r="D21" s="56" t="s">
        <v>1978</v>
      </c>
      <c r="E21" s="61" t="b">
        <v>1</v>
      </c>
      <c r="F21" s="22" t="b">
        <v>1</v>
      </c>
      <c r="G21" s="22" t="b">
        <v>1</v>
      </c>
      <c r="H21" s="16" t="b">
        <v>0</v>
      </c>
      <c r="I21" s="17" t="b">
        <v>0</v>
      </c>
      <c r="J21" s="16" t="b">
        <v>0</v>
      </c>
      <c r="K21" s="22" t="b">
        <v>1</v>
      </c>
      <c r="L21" s="16" t="b">
        <v>0</v>
      </c>
      <c r="M21" s="16" t="b">
        <v>0</v>
      </c>
      <c r="N21" s="16" t="b">
        <v>0</v>
      </c>
      <c r="O21" s="16" t="b">
        <v>0</v>
      </c>
      <c r="P21" s="16" t="b">
        <v>0</v>
      </c>
      <c r="Q21" s="16" t="b">
        <v>0</v>
      </c>
      <c r="R21" s="16" t="b">
        <v>0</v>
      </c>
      <c r="S21" s="16" t="b">
        <v>0</v>
      </c>
      <c r="T21" s="19" t="s">
        <v>101</v>
      </c>
      <c r="U21" s="95" t="s">
        <v>1980</v>
      </c>
      <c r="V21" s="16" t="b">
        <v>0</v>
      </c>
      <c r="W21" s="16" t="b">
        <v>0</v>
      </c>
      <c r="X21" s="17" t="b">
        <v>0</v>
      </c>
      <c r="Y21" s="96">
        <v>10.0</v>
      </c>
      <c r="Z21" s="45"/>
      <c r="AA21" s="97" t="s">
        <v>1979</v>
      </c>
    </row>
    <row r="22">
      <c r="A22" s="45" t="s">
        <v>10136</v>
      </c>
      <c r="B22" s="45" t="s">
        <v>10137</v>
      </c>
      <c r="C22" s="19"/>
      <c r="D22" s="19"/>
      <c r="E22" s="61" t="b">
        <v>1</v>
      </c>
      <c r="F22" s="22" t="b">
        <v>1</v>
      </c>
      <c r="G22" s="22" t="b">
        <v>1</v>
      </c>
      <c r="H22" s="22" t="b">
        <v>1</v>
      </c>
      <c r="I22" s="17" t="b">
        <v>0</v>
      </c>
      <c r="J22" s="22" t="b">
        <v>1</v>
      </c>
      <c r="K22" s="16" t="b">
        <v>0</v>
      </c>
      <c r="L22" s="16" t="b">
        <v>0</v>
      </c>
      <c r="M22" s="16" t="b">
        <v>0</v>
      </c>
      <c r="N22" s="16" t="b">
        <v>0</v>
      </c>
      <c r="O22" s="16" t="b">
        <v>0</v>
      </c>
      <c r="P22" s="16" t="b">
        <v>0</v>
      </c>
      <c r="Q22" s="16" t="b">
        <v>0</v>
      </c>
      <c r="R22" s="16" t="b">
        <v>0</v>
      </c>
      <c r="S22" s="16" t="b">
        <v>0</v>
      </c>
      <c r="T22" s="19" t="s">
        <v>101</v>
      </c>
      <c r="U22" s="95" t="s">
        <v>10139</v>
      </c>
      <c r="V22" s="22" t="b">
        <v>1</v>
      </c>
      <c r="W22" s="22" t="b">
        <v>1</v>
      </c>
      <c r="X22" s="23" t="b">
        <v>1</v>
      </c>
      <c r="Y22" s="96">
        <v>1.0</v>
      </c>
      <c r="Z22" s="45"/>
      <c r="AA22" s="97" t="s">
        <v>10138</v>
      </c>
    </row>
    <row r="23">
      <c r="A23" s="45" t="s">
        <v>8202</v>
      </c>
      <c r="B23" s="19"/>
      <c r="C23" s="45" t="s">
        <v>8203</v>
      </c>
      <c r="D23" s="19"/>
      <c r="E23" s="61" t="b">
        <v>1</v>
      </c>
      <c r="F23" s="22" t="b">
        <v>1</v>
      </c>
      <c r="G23" s="22" t="b">
        <v>1</v>
      </c>
      <c r="H23" s="16" t="b">
        <v>0</v>
      </c>
      <c r="I23" s="17" t="b">
        <v>0</v>
      </c>
      <c r="J23" s="22" t="b">
        <v>1</v>
      </c>
      <c r="K23" s="16" t="b">
        <v>0</v>
      </c>
      <c r="L23" s="16" t="b">
        <v>0</v>
      </c>
      <c r="M23" s="16" t="b">
        <v>0</v>
      </c>
      <c r="N23" s="16" t="b">
        <v>0</v>
      </c>
      <c r="O23" s="16" t="b">
        <v>0</v>
      </c>
      <c r="P23" s="16" t="b">
        <v>0</v>
      </c>
      <c r="Q23" s="16" t="b">
        <v>0</v>
      </c>
      <c r="R23" s="16" t="b">
        <v>0</v>
      </c>
      <c r="S23" s="16" t="b">
        <v>0</v>
      </c>
      <c r="T23" s="19" t="s">
        <v>101</v>
      </c>
      <c r="U23" s="95" t="s">
        <v>8204</v>
      </c>
      <c r="V23" s="16" t="b">
        <v>0</v>
      </c>
      <c r="W23" s="16" t="b">
        <v>0</v>
      </c>
      <c r="X23" s="17" t="b">
        <v>0</v>
      </c>
      <c r="Y23" s="96" t="s">
        <v>277</v>
      </c>
      <c r="Z23" s="45"/>
      <c r="AA23" s="97" t="s">
        <v>277</v>
      </c>
    </row>
    <row r="24">
      <c r="A24" s="45" t="s">
        <v>3839</v>
      </c>
      <c r="B24" s="19"/>
      <c r="C24" s="45" t="s">
        <v>3840</v>
      </c>
      <c r="D24" s="19"/>
      <c r="E24" s="61" t="b">
        <v>1</v>
      </c>
      <c r="F24" s="22" t="b">
        <v>1</v>
      </c>
      <c r="G24" s="16" t="b">
        <v>0</v>
      </c>
      <c r="H24" s="16" t="b">
        <v>0</v>
      </c>
      <c r="I24" s="17" t="b">
        <v>0</v>
      </c>
      <c r="J24" s="22" t="b">
        <v>1</v>
      </c>
      <c r="K24" s="22" t="b">
        <v>1</v>
      </c>
      <c r="L24" s="22" t="b">
        <v>1</v>
      </c>
      <c r="M24" s="22" t="b">
        <v>1</v>
      </c>
      <c r="N24" s="22" t="b">
        <v>1</v>
      </c>
      <c r="O24" s="16" t="b">
        <v>0</v>
      </c>
      <c r="P24" s="16" t="b">
        <v>0</v>
      </c>
      <c r="Q24" s="16" t="b">
        <v>0</v>
      </c>
      <c r="R24" s="16" t="b">
        <v>0</v>
      </c>
      <c r="S24" s="22" t="b">
        <v>1</v>
      </c>
      <c r="T24" s="19" t="s">
        <v>101</v>
      </c>
      <c r="U24" s="95" t="s">
        <v>3657</v>
      </c>
      <c r="V24" s="22" t="b">
        <v>1</v>
      </c>
      <c r="W24" s="16" t="b">
        <v>0</v>
      </c>
      <c r="X24" s="17" t="b">
        <v>0</v>
      </c>
      <c r="Y24" s="96">
        <v>20.0</v>
      </c>
      <c r="Z24" s="56" t="s">
        <v>3841</v>
      </c>
      <c r="AA24" s="97" t="s">
        <v>3842</v>
      </c>
    </row>
    <row r="25">
      <c r="A25" s="45" t="s">
        <v>9438</v>
      </c>
      <c r="B25" s="19"/>
      <c r="C25" s="19"/>
      <c r="D25" s="19"/>
      <c r="E25" s="61" t="b">
        <v>1</v>
      </c>
      <c r="F25" s="22" t="b">
        <v>1</v>
      </c>
      <c r="G25" s="22" t="b">
        <v>1</v>
      </c>
      <c r="H25" s="16" t="b">
        <v>0</v>
      </c>
      <c r="I25" s="17" t="b">
        <v>0</v>
      </c>
      <c r="J25" s="16" t="b">
        <v>0</v>
      </c>
      <c r="K25" s="22" t="b">
        <v>1</v>
      </c>
      <c r="L25" s="16" t="b">
        <v>0</v>
      </c>
      <c r="M25" s="16" t="b">
        <v>0</v>
      </c>
      <c r="N25" s="16" t="b">
        <v>0</v>
      </c>
      <c r="O25" s="16" t="b">
        <v>0</v>
      </c>
      <c r="P25" s="16" t="b">
        <v>0</v>
      </c>
      <c r="Q25" s="16" t="b">
        <v>0</v>
      </c>
      <c r="R25" s="16" t="b">
        <v>0</v>
      </c>
      <c r="S25" s="16" t="b">
        <v>0</v>
      </c>
      <c r="T25" s="19" t="s">
        <v>101</v>
      </c>
      <c r="U25" s="95" t="s">
        <v>9439</v>
      </c>
      <c r="V25" s="16" t="b">
        <v>0</v>
      </c>
      <c r="W25" s="16" t="b">
        <v>0</v>
      </c>
      <c r="X25" s="17" t="b">
        <v>0</v>
      </c>
      <c r="Y25" s="96">
        <v>1.0</v>
      </c>
      <c r="Z25" s="45"/>
      <c r="AA25" s="97" t="s">
        <v>3545</v>
      </c>
    </row>
    <row r="26">
      <c r="A26" s="45" t="s">
        <v>6126</v>
      </c>
      <c r="B26" s="45" t="s">
        <v>6127</v>
      </c>
      <c r="C26" s="45" t="s">
        <v>6128</v>
      </c>
      <c r="D26" s="19"/>
      <c r="E26" s="61" t="b">
        <v>1</v>
      </c>
      <c r="F26" s="22" t="b">
        <v>1</v>
      </c>
      <c r="G26" s="22" t="b">
        <v>1</v>
      </c>
      <c r="H26" s="22" t="b">
        <v>1</v>
      </c>
      <c r="I26" s="17" t="b">
        <v>0</v>
      </c>
      <c r="J26" s="22" t="b">
        <v>1</v>
      </c>
      <c r="K26" s="16" t="b">
        <v>0</v>
      </c>
      <c r="L26" s="16" t="b">
        <v>0</v>
      </c>
      <c r="M26" s="16" t="b">
        <v>0</v>
      </c>
      <c r="N26" s="16" t="b">
        <v>0</v>
      </c>
      <c r="O26" s="16" t="b">
        <v>0</v>
      </c>
      <c r="P26" s="16" t="b">
        <v>0</v>
      </c>
      <c r="Q26" s="16" t="b">
        <v>0</v>
      </c>
      <c r="R26" s="16" t="b">
        <v>0</v>
      </c>
      <c r="S26" s="16" t="b">
        <v>0</v>
      </c>
      <c r="T26" s="19" t="s">
        <v>101</v>
      </c>
      <c r="U26" s="95" t="s">
        <v>341</v>
      </c>
      <c r="V26" s="16" t="b">
        <v>0</v>
      </c>
      <c r="W26" s="16" t="b">
        <v>0</v>
      </c>
      <c r="X26" s="17" t="b">
        <v>0</v>
      </c>
      <c r="Y26" s="96" t="s">
        <v>1423</v>
      </c>
      <c r="Z26" s="56" t="s">
        <v>6129</v>
      </c>
      <c r="AA26" s="97" t="s">
        <v>6130</v>
      </c>
    </row>
    <row r="27">
      <c r="A27" s="45" t="s">
        <v>8145</v>
      </c>
      <c r="B27" s="45" t="s">
        <v>8146</v>
      </c>
      <c r="C27" s="45">
        <v>4.47950844384E11</v>
      </c>
      <c r="D27" s="56" t="s">
        <v>8147</v>
      </c>
      <c r="E27" s="24" t="b">
        <v>0</v>
      </c>
      <c r="F27" s="22" t="b">
        <v>1</v>
      </c>
      <c r="G27" s="22" t="b">
        <v>1</v>
      </c>
      <c r="H27" s="22" t="b">
        <v>1</v>
      </c>
      <c r="I27" s="17" t="b">
        <v>0</v>
      </c>
      <c r="J27" s="16" t="b">
        <v>0</v>
      </c>
      <c r="K27" s="22" t="b">
        <v>1</v>
      </c>
      <c r="L27" s="22" t="b">
        <v>1</v>
      </c>
      <c r="M27" s="22" t="b">
        <v>1</v>
      </c>
      <c r="N27" s="22" t="b">
        <v>1</v>
      </c>
      <c r="O27" s="22" t="b">
        <v>1</v>
      </c>
      <c r="P27" s="16" t="b">
        <v>0</v>
      </c>
      <c r="Q27" s="22" t="b">
        <v>1</v>
      </c>
      <c r="R27" s="16" t="b">
        <v>0</v>
      </c>
      <c r="S27" s="16" t="b">
        <v>0</v>
      </c>
      <c r="T27" s="19" t="s">
        <v>101</v>
      </c>
      <c r="U27" s="95" t="s">
        <v>8150</v>
      </c>
      <c r="V27" s="16" t="b">
        <v>0</v>
      </c>
      <c r="W27" s="16" t="b">
        <v>0</v>
      </c>
      <c r="X27" s="17" t="b">
        <v>0</v>
      </c>
      <c r="Y27" s="96">
        <v>4.0</v>
      </c>
      <c r="Z27" s="56" t="s">
        <v>8148</v>
      </c>
      <c r="AA27" s="97" t="s">
        <v>8149</v>
      </c>
    </row>
    <row r="28">
      <c r="A28" s="45" t="s">
        <v>2416</v>
      </c>
      <c r="B28" s="19"/>
      <c r="C28" s="45" t="s">
        <v>2417</v>
      </c>
      <c r="D28" s="56" t="s">
        <v>2418</v>
      </c>
      <c r="E28" s="61" t="b">
        <v>1</v>
      </c>
      <c r="F28" s="22" t="b">
        <v>1</v>
      </c>
      <c r="G28" s="16" t="b">
        <v>0</v>
      </c>
      <c r="H28" s="16" t="b">
        <v>0</v>
      </c>
      <c r="I28" s="17" t="b">
        <v>0</v>
      </c>
      <c r="J28" s="16" t="b">
        <v>0</v>
      </c>
      <c r="K28" s="16" t="b">
        <v>0</v>
      </c>
      <c r="L28" s="16" t="b">
        <v>0</v>
      </c>
      <c r="M28" s="16" t="b">
        <v>0</v>
      </c>
      <c r="N28" s="22" t="b">
        <v>1</v>
      </c>
      <c r="O28" s="16" t="b">
        <v>0</v>
      </c>
      <c r="P28" s="16" t="b">
        <v>0</v>
      </c>
      <c r="Q28" s="16" t="b">
        <v>0</v>
      </c>
      <c r="R28" s="16" t="b">
        <v>0</v>
      </c>
      <c r="S28" s="16" t="b">
        <v>0</v>
      </c>
      <c r="T28" s="19" t="s">
        <v>101</v>
      </c>
      <c r="U28" s="95" t="s">
        <v>2421</v>
      </c>
      <c r="V28" s="16" t="b">
        <v>0</v>
      </c>
      <c r="W28" s="16" t="b">
        <v>0</v>
      </c>
      <c r="X28" s="17" t="b">
        <v>0</v>
      </c>
      <c r="Y28" s="96" t="s">
        <v>1423</v>
      </c>
      <c r="Z28" s="45" t="s">
        <v>2419</v>
      </c>
      <c r="AA28" s="97" t="s">
        <v>2420</v>
      </c>
    </row>
    <row r="29">
      <c r="A29" s="45" t="s">
        <v>9080</v>
      </c>
      <c r="B29" s="45" t="s">
        <v>9081</v>
      </c>
      <c r="C29" s="19"/>
      <c r="D29" s="19"/>
      <c r="E29" s="61" t="b">
        <v>1</v>
      </c>
      <c r="F29" s="22" t="b">
        <v>1</v>
      </c>
      <c r="G29" s="16" t="b">
        <v>0</v>
      </c>
      <c r="H29" s="16" t="b">
        <v>0</v>
      </c>
      <c r="I29" s="17" t="b">
        <v>0</v>
      </c>
      <c r="J29" s="16" t="b">
        <v>0</v>
      </c>
      <c r="K29" s="22" t="b">
        <v>1</v>
      </c>
      <c r="L29" s="16" t="b">
        <v>0</v>
      </c>
      <c r="M29" s="16" t="b">
        <v>0</v>
      </c>
      <c r="N29" s="16" t="b">
        <v>0</v>
      </c>
      <c r="O29" s="16" t="b">
        <v>0</v>
      </c>
      <c r="P29" s="16" t="b">
        <v>0</v>
      </c>
      <c r="Q29" s="16" t="b">
        <v>0</v>
      </c>
      <c r="R29" s="16" t="b">
        <v>0</v>
      </c>
      <c r="S29" s="16" t="b">
        <v>0</v>
      </c>
      <c r="T29" s="19" t="s">
        <v>101</v>
      </c>
      <c r="U29" s="95" t="s">
        <v>9084</v>
      </c>
      <c r="V29" s="16" t="b">
        <v>0</v>
      </c>
      <c r="W29" s="16" t="b">
        <v>0</v>
      </c>
      <c r="X29" s="17" t="b">
        <v>0</v>
      </c>
      <c r="Y29" s="96">
        <v>15.0</v>
      </c>
      <c r="Z29" s="56" t="s">
        <v>9082</v>
      </c>
      <c r="AA29" s="97" t="s">
        <v>9083</v>
      </c>
    </row>
    <row r="30">
      <c r="A30" s="45" t="s">
        <v>6664</v>
      </c>
      <c r="B30" s="19"/>
      <c r="C30" s="19"/>
      <c r="D30" s="19"/>
      <c r="E30" s="61" t="b">
        <v>1</v>
      </c>
      <c r="F30" s="22" t="b">
        <v>1</v>
      </c>
      <c r="G30" s="16" t="b">
        <v>0</v>
      </c>
      <c r="H30" s="16" t="b">
        <v>0</v>
      </c>
      <c r="I30" s="17" t="b">
        <v>0</v>
      </c>
      <c r="J30" s="16" t="b">
        <v>0</v>
      </c>
      <c r="K30" s="16" t="b">
        <v>0</v>
      </c>
      <c r="L30" s="16" t="b">
        <v>0</v>
      </c>
      <c r="M30" s="22" t="b">
        <v>1</v>
      </c>
      <c r="N30" s="16" t="b">
        <v>0</v>
      </c>
      <c r="O30" s="16" t="b">
        <v>0</v>
      </c>
      <c r="P30" s="16" t="b">
        <v>0</v>
      </c>
      <c r="Q30" s="16" t="b">
        <v>0</v>
      </c>
      <c r="R30" s="16" t="b">
        <v>0</v>
      </c>
      <c r="S30" s="16" t="b">
        <v>0</v>
      </c>
      <c r="T30" s="19" t="s">
        <v>101</v>
      </c>
      <c r="U30" s="95" t="s">
        <v>6668</v>
      </c>
      <c r="V30" s="16" t="b">
        <v>0</v>
      </c>
      <c r="W30" s="22" t="b">
        <v>1</v>
      </c>
      <c r="X30" s="23" t="b">
        <v>1</v>
      </c>
      <c r="Y30" s="96" t="s">
        <v>6665</v>
      </c>
      <c r="Z30" s="56" t="s">
        <v>6666</v>
      </c>
      <c r="AA30" s="97" t="s">
        <v>6667</v>
      </c>
    </row>
    <row r="31">
      <c r="A31" s="45" t="s">
        <v>6404</v>
      </c>
      <c r="B31" s="19"/>
      <c r="C31" s="45" t="s">
        <v>6405</v>
      </c>
      <c r="D31" s="19"/>
      <c r="E31" s="61" t="b">
        <v>1</v>
      </c>
      <c r="F31" s="22" t="b">
        <v>1</v>
      </c>
      <c r="G31" s="16" t="b">
        <v>0</v>
      </c>
      <c r="H31" s="16" t="b">
        <v>0</v>
      </c>
      <c r="I31" s="17" t="b">
        <v>0</v>
      </c>
      <c r="J31" s="22" t="b">
        <v>1</v>
      </c>
      <c r="K31" s="16" t="b">
        <v>0</v>
      </c>
      <c r="L31" s="16" t="b">
        <v>0</v>
      </c>
      <c r="M31" s="16" t="b">
        <v>0</v>
      </c>
      <c r="N31" s="16" t="b">
        <v>0</v>
      </c>
      <c r="O31" s="16" t="b">
        <v>0</v>
      </c>
      <c r="P31" s="16" t="b">
        <v>0</v>
      </c>
      <c r="Q31" s="16" t="b">
        <v>0</v>
      </c>
      <c r="R31" s="16" t="b">
        <v>0</v>
      </c>
      <c r="S31" s="16" t="b">
        <v>0</v>
      </c>
      <c r="T31" s="19" t="s">
        <v>101</v>
      </c>
      <c r="U31" s="95" t="s">
        <v>6407</v>
      </c>
      <c r="V31" s="22" t="b">
        <v>1</v>
      </c>
      <c r="W31" s="16" t="b">
        <v>0</v>
      </c>
      <c r="X31" s="23" t="b">
        <v>1</v>
      </c>
      <c r="Y31" s="96">
        <v>3.0</v>
      </c>
      <c r="Z31" s="45"/>
      <c r="AA31" s="97" t="s">
        <v>6406</v>
      </c>
    </row>
    <row r="32">
      <c r="A32" s="45" t="s">
        <v>968</v>
      </c>
      <c r="B32" s="45" t="s">
        <v>969</v>
      </c>
      <c r="C32" s="19"/>
      <c r="D32" s="19"/>
      <c r="E32" s="61" t="b">
        <v>1</v>
      </c>
      <c r="F32" s="22" t="b">
        <v>1</v>
      </c>
      <c r="G32" s="22" t="b">
        <v>1</v>
      </c>
      <c r="H32" s="16" t="b">
        <v>0</v>
      </c>
      <c r="I32" s="17" t="b">
        <v>0</v>
      </c>
      <c r="J32" s="22" t="b">
        <v>1</v>
      </c>
      <c r="K32" s="16" t="b">
        <v>0</v>
      </c>
      <c r="L32" s="16" t="b">
        <v>0</v>
      </c>
      <c r="M32" s="16" t="b">
        <v>0</v>
      </c>
      <c r="N32" s="16" t="b">
        <v>0</v>
      </c>
      <c r="O32" s="16" t="b">
        <v>0</v>
      </c>
      <c r="P32" s="16" t="b">
        <v>0</v>
      </c>
      <c r="Q32" s="16" t="b">
        <v>0</v>
      </c>
      <c r="R32" s="16" t="b">
        <v>0</v>
      </c>
      <c r="S32" s="16" t="b">
        <v>0</v>
      </c>
      <c r="T32" s="19" t="s">
        <v>101</v>
      </c>
      <c r="U32" s="95" t="s">
        <v>971</v>
      </c>
      <c r="V32" s="16" t="b">
        <v>0</v>
      </c>
      <c r="W32" s="16" t="b">
        <v>0</v>
      </c>
      <c r="X32" s="17" t="b">
        <v>0</v>
      </c>
      <c r="Y32" s="96">
        <v>6.0</v>
      </c>
      <c r="Z32" s="45"/>
      <c r="AA32" s="97" t="s">
        <v>970</v>
      </c>
    </row>
    <row r="33">
      <c r="A33" s="45" t="s">
        <v>2297</v>
      </c>
      <c r="B33" s="45" t="s">
        <v>2298</v>
      </c>
      <c r="C33" s="19"/>
      <c r="D33" s="19"/>
      <c r="E33" s="61" t="b">
        <v>1</v>
      </c>
      <c r="F33" s="22" t="b">
        <v>1</v>
      </c>
      <c r="G33" s="22" t="b">
        <v>1</v>
      </c>
      <c r="H33" s="22" t="b">
        <v>1</v>
      </c>
      <c r="I33" s="17" t="b">
        <v>0</v>
      </c>
      <c r="J33" s="22" t="b">
        <v>1</v>
      </c>
      <c r="K33" s="22" t="b">
        <v>1</v>
      </c>
      <c r="L33" s="22" t="b">
        <v>1</v>
      </c>
      <c r="M33" s="22" t="b">
        <v>1</v>
      </c>
      <c r="N33" s="16" t="b">
        <v>0</v>
      </c>
      <c r="O33" s="16" t="b">
        <v>0</v>
      </c>
      <c r="P33" s="16" t="b">
        <v>0</v>
      </c>
      <c r="Q33" s="22" t="b">
        <v>1</v>
      </c>
      <c r="R33" s="22" t="b">
        <v>1</v>
      </c>
      <c r="S33" s="16" t="b">
        <v>0</v>
      </c>
      <c r="T33" s="19" t="s">
        <v>101</v>
      </c>
      <c r="U33" s="95" t="s">
        <v>2300</v>
      </c>
      <c r="V33" s="16" t="b">
        <v>0</v>
      </c>
      <c r="W33" s="16" t="b">
        <v>0</v>
      </c>
      <c r="X33" s="23" t="b">
        <v>1</v>
      </c>
      <c r="Y33" s="96">
        <v>1.0</v>
      </c>
      <c r="Z33" s="45"/>
      <c r="AA33" s="97" t="s">
        <v>2299</v>
      </c>
    </row>
    <row r="34">
      <c r="A34" s="45" t="s">
        <v>6331</v>
      </c>
      <c r="B34" s="19"/>
      <c r="C34" s="19"/>
      <c r="D34" s="56" t="s">
        <v>6332</v>
      </c>
      <c r="E34" s="61" t="b">
        <v>1</v>
      </c>
      <c r="F34" s="22" t="b">
        <v>1</v>
      </c>
      <c r="G34" s="16" t="b">
        <v>0</v>
      </c>
      <c r="H34" s="16" t="b">
        <v>0</v>
      </c>
      <c r="I34" s="17" t="b">
        <v>0</v>
      </c>
      <c r="J34" s="16" t="b">
        <v>0</v>
      </c>
      <c r="K34" s="22" t="b">
        <v>1</v>
      </c>
      <c r="L34" s="16" t="b">
        <v>0</v>
      </c>
      <c r="M34" s="16" t="b">
        <v>0</v>
      </c>
      <c r="N34" s="16" t="b">
        <v>0</v>
      </c>
      <c r="O34" s="16" t="b">
        <v>0</v>
      </c>
      <c r="P34" s="16" t="b">
        <v>0</v>
      </c>
      <c r="Q34" s="16" t="b">
        <v>0</v>
      </c>
      <c r="R34" s="16" t="b">
        <v>0</v>
      </c>
      <c r="S34" s="16" t="b">
        <v>0</v>
      </c>
      <c r="T34" s="19" t="s">
        <v>101</v>
      </c>
      <c r="U34" s="95" t="s">
        <v>6335</v>
      </c>
      <c r="V34" s="22" t="b">
        <v>1</v>
      </c>
      <c r="W34" s="16" t="b">
        <v>0</v>
      </c>
      <c r="X34" s="17" t="b">
        <v>0</v>
      </c>
      <c r="Y34" s="96">
        <v>50.0</v>
      </c>
      <c r="Z34" s="56" t="s">
        <v>6333</v>
      </c>
      <c r="AA34" s="97" t="s">
        <v>6334</v>
      </c>
    </row>
    <row r="35">
      <c r="A35" s="45" t="s">
        <v>9334</v>
      </c>
      <c r="B35" s="19"/>
      <c r="C35" s="19"/>
      <c r="D35" s="19"/>
      <c r="E35" s="61" t="b">
        <v>1</v>
      </c>
      <c r="F35" s="22" t="b">
        <v>1</v>
      </c>
      <c r="G35" s="16" t="b">
        <v>0</v>
      </c>
      <c r="H35" s="16" t="b">
        <v>0</v>
      </c>
      <c r="I35" s="17" t="b">
        <v>0</v>
      </c>
      <c r="J35" s="16" t="b">
        <v>0</v>
      </c>
      <c r="K35" s="22" t="b">
        <v>1</v>
      </c>
      <c r="L35" s="16" t="b">
        <v>0</v>
      </c>
      <c r="M35" s="16" t="b">
        <v>0</v>
      </c>
      <c r="N35" s="16" t="b">
        <v>0</v>
      </c>
      <c r="O35" s="16" t="b">
        <v>0</v>
      </c>
      <c r="P35" s="16" t="b">
        <v>0</v>
      </c>
      <c r="Q35" s="16" t="b">
        <v>0</v>
      </c>
      <c r="R35" s="16" t="b">
        <v>0</v>
      </c>
      <c r="S35" s="16" t="b">
        <v>0</v>
      </c>
      <c r="T35" s="19" t="s">
        <v>101</v>
      </c>
      <c r="U35" s="95" t="s">
        <v>9337</v>
      </c>
      <c r="V35" s="22" t="b">
        <v>1</v>
      </c>
      <c r="W35" s="22" t="b">
        <v>1</v>
      </c>
      <c r="X35" s="23" t="b">
        <v>1</v>
      </c>
      <c r="Y35" s="96">
        <v>6.0</v>
      </c>
      <c r="Z35" s="56" t="s">
        <v>9335</v>
      </c>
      <c r="AA35" s="97" t="s">
        <v>9336</v>
      </c>
    </row>
    <row r="36">
      <c r="A36" s="45" t="s">
        <v>883</v>
      </c>
      <c r="B36" s="45" t="s">
        <v>884</v>
      </c>
      <c r="C36" s="19"/>
      <c r="D36" s="19"/>
      <c r="E36" s="61" t="b">
        <v>1</v>
      </c>
      <c r="F36" s="22" t="b">
        <v>1</v>
      </c>
      <c r="G36" s="22" t="b">
        <v>1</v>
      </c>
      <c r="H36" s="22" t="b">
        <v>1</v>
      </c>
      <c r="I36" s="17" t="b">
        <v>0</v>
      </c>
      <c r="J36" s="16" t="b">
        <v>0</v>
      </c>
      <c r="K36" s="22" t="b">
        <v>1</v>
      </c>
      <c r="L36" s="22" t="b">
        <v>1</v>
      </c>
      <c r="M36" s="22" t="b">
        <v>1</v>
      </c>
      <c r="N36" s="22" t="b">
        <v>1</v>
      </c>
      <c r="O36" s="22" t="b">
        <v>1</v>
      </c>
      <c r="P36" s="16" t="b">
        <v>0</v>
      </c>
      <c r="Q36" s="22" t="b">
        <v>1</v>
      </c>
      <c r="R36" s="16" t="b">
        <v>0</v>
      </c>
      <c r="S36" s="22" t="b">
        <v>1</v>
      </c>
      <c r="T36" s="19" t="s">
        <v>101</v>
      </c>
      <c r="U36" s="95" t="s">
        <v>887</v>
      </c>
      <c r="V36" s="22" t="b">
        <v>1</v>
      </c>
      <c r="W36" s="16" t="b">
        <v>0</v>
      </c>
      <c r="X36" s="17" t="b">
        <v>0</v>
      </c>
      <c r="Y36" s="96">
        <v>14.0</v>
      </c>
      <c r="Z36" s="56" t="s">
        <v>885</v>
      </c>
      <c r="AA36" s="97" t="s">
        <v>886</v>
      </c>
    </row>
    <row r="37">
      <c r="A37" s="45" t="s">
        <v>1701</v>
      </c>
      <c r="B37" s="19"/>
      <c r="C37" s="45" t="s">
        <v>1702</v>
      </c>
      <c r="D37" s="19"/>
      <c r="E37" s="61" t="b">
        <v>1</v>
      </c>
      <c r="F37" s="22" t="b">
        <v>1</v>
      </c>
      <c r="G37" s="16" t="b">
        <v>0</v>
      </c>
      <c r="H37" s="16" t="b">
        <v>0</v>
      </c>
      <c r="I37" s="17" t="b">
        <v>0</v>
      </c>
      <c r="J37" s="22" t="b">
        <v>1</v>
      </c>
      <c r="K37" s="22" t="b">
        <v>1</v>
      </c>
      <c r="L37" s="16" t="b">
        <v>0</v>
      </c>
      <c r="M37" s="22" t="b">
        <v>1</v>
      </c>
      <c r="N37" s="22" t="b">
        <v>1</v>
      </c>
      <c r="O37" s="16" t="b">
        <v>0</v>
      </c>
      <c r="P37" s="16" t="b">
        <v>0</v>
      </c>
      <c r="Q37" s="16" t="b">
        <v>0</v>
      </c>
      <c r="R37" s="16" t="b">
        <v>0</v>
      </c>
      <c r="S37" s="16" t="b">
        <v>0</v>
      </c>
      <c r="T37" s="19" t="s">
        <v>101</v>
      </c>
      <c r="U37" s="95" t="s">
        <v>1704</v>
      </c>
      <c r="V37" s="16" t="b">
        <v>0</v>
      </c>
      <c r="W37" s="22" t="b">
        <v>1</v>
      </c>
      <c r="X37" s="17" t="b">
        <v>0</v>
      </c>
      <c r="Y37" s="96">
        <v>2.0</v>
      </c>
      <c r="Z37" s="45"/>
      <c r="AA37" s="97" t="s">
        <v>1703</v>
      </c>
    </row>
    <row r="38">
      <c r="A38" s="45" t="s">
        <v>4423</v>
      </c>
      <c r="B38" s="45" t="s">
        <v>4424</v>
      </c>
      <c r="C38" s="45" t="s">
        <v>4425</v>
      </c>
      <c r="D38" s="19"/>
      <c r="E38" s="24" t="b">
        <v>0</v>
      </c>
      <c r="F38" s="16" t="b">
        <v>0</v>
      </c>
      <c r="G38" s="16" t="b">
        <v>0</v>
      </c>
      <c r="H38" s="16" t="b">
        <v>0</v>
      </c>
      <c r="I38" s="17" t="b">
        <v>0</v>
      </c>
      <c r="J38" s="22" t="b">
        <v>1</v>
      </c>
      <c r="K38" s="16" t="b">
        <v>0</v>
      </c>
      <c r="L38" s="16" t="b">
        <v>0</v>
      </c>
      <c r="M38" s="16" t="b">
        <v>0</v>
      </c>
      <c r="N38" s="16" t="b">
        <v>0</v>
      </c>
      <c r="O38" s="16" t="b">
        <v>0</v>
      </c>
      <c r="P38" s="16" t="b">
        <v>0</v>
      </c>
      <c r="Q38" s="16" t="b">
        <v>0</v>
      </c>
      <c r="R38" s="16" t="b">
        <v>0</v>
      </c>
      <c r="S38" s="16" t="b">
        <v>0</v>
      </c>
      <c r="T38" s="19" t="s">
        <v>101</v>
      </c>
      <c r="U38" s="95" t="s">
        <v>4427</v>
      </c>
      <c r="V38" s="22" t="b">
        <v>1</v>
      </c>
      <c r="W38" s="22" t="b">
        <v>1</v>
      </c>
      <c r="X38" s="17" t="b">
        <v>0</v>
      </c>
      <c r="Y38" s="19"/>
      <c r="Z38" s="45"/>
      <c r="AA38" s="97" t="s">
        <v>4426</v>
      </c>
    </row>
    <row r="39">
      <c r="A39" s="45" t="s">
        <v>2360</v>
      </c>
      <c r="B39" s="19"/>
      <c r="C39" s="45" t="s">
        <v>2361</v>
      </c>
      <c r="D39" s="19"/>
      <c r="E39" s="61" t="b">
        <v>1</v>
      </c>
      <c r="F39" s="22" t="b">
        <v>1</v>
      </c>
      <c r="G39" s="16" t="b">
        <v>0</v>
      </c>
      <c r="H39" s="16" t="b">
        <v>0</v>
      </c>
      <c r="I39" s="17" t="b">
        <v>0</v>
      </c>
      <c r="J39" s="22" t="b">
        <v>1</v>
      </c>
      <c r="K39" s="16" t="b">
        <v>0</v>
      </c>
      <c r="L39" s="16" t="b">
        <v>0</v>
      </c>
      <c r="M39" s="16" t="b">
        <v>0</v>
      </c>
      <c r="N39" s="16" t="b">
        <v>0</v>
      </c>
      <c r="O39" s="16" t="b">
        <v>0</v>
      </c>
      <c r="P39" s="16" t="b">
        <v>0</v>
      </c>
      <c r="Q39" s="16" t="b">
        <v>0</v>
      </c>
      <c r="R39" s="16" t="b">
        <v>0</v>
      </c>
      <c r="S39" s="16" t="b">
        <v>0</v>
      </c>
      <c r="T39" s="19" t="s">
        <v>101</v>
      </c>
      <c r="U39" s="99">
        <v>2000000.0</v>
      </c>
      <c r="V39" s="16" t="b">
        <v>0</v>
      </c>
      <c r="W39" s="16" t="b">
        <v>0</v>
      </c>
      <c r="X39" s="17" t="b">
        <v>0</v>
      </c>
      <c r="Y39" s="96">
        <v>450.0</v>
      </c>
      <c r="Z39" s="45"/>
      <c r="AA39" s="97" t="s">
        <v>2362</v>
      </c>
    </row>
    <row r="40">
      <c r="A40" s="45" t="s">
        <v>2664</v>
      </c>
      <c r="B40" s="19"/>
      <c r="C40" s="45" t="s">
        <v>2665</v>
      </c>
      <c r="D40" s="19"/>
      <c r="E40" s="61" t="b">
        <v>1</v>
      </c>
      <c r="F40" s="22" t="b">
        <v>1</v>
      </c>
      <c r="G40" s="16" t="b">
        <v>0</v>
      </c>
      <c r="H40" s="16" t="b">
        <v>0</v>
      </c>
      <c r="I40" s="17" t="b">
        <v>0</v>
      </c>
      <c r="J40" s="22" t="b">
        <v>1</v>
      </c>
      <c r="K40" s="16" t="b">
        <v>0</v>
      </c>
      <c r="L40" s="16" t="b">
        <v>0</v>
      </c>
      <c r="M40" s="16" t="b">
        <v>0</v>
      </c>
      <c r="N40" s="16" t="b">
        <v>0</v>
      </c>
      <c r="O40" s="16" t="b">
        <v>0</v>
      </c>
      <c r="P40" s="16" t="b">
        <v>0</v>
      </c>
      <c r="Q40" s="16" t="b">
        <v>0</v>
      </c>
      <c r="R40" s="16" t="b">
        <v>0</v>
      </c>
      <c r="S40" s="16" t="b">
        <v>0</v>
      </c>
      <c r="T40" s="19" t="s">
        <v>101</v>
      </c>
      <c r="U40" s="95" t="s">
        <v>2634</v>
      </c>
      <c r="V40" s="22" t="b">
        <v>1</v>
      </c>
      <c r="W40" s="22" t="b">
        <v>1</v>
      </c>
      <c r="X40" s="23" t="b">
        <v>1</v>
      </c>
      <c r="Y40" s="96">
        <v>10.0</v>
      </c>
      <c r="Z40" s="56" t="s">
        <v>2666</v>
      </c>
      <c r="AA40" s="97" t="s">
        <v>2667</v>
      </c>
    </row>
    <row r="41">
      <c r="A41" s="45" t="s">
        <v>565</v>
      </c>
      <c r="B41" s="19"/>
      <c r="C41" s="45" t="s">
        <v>566</v>
      </c>
      <c r="D41" s="19"/>
      <c r="E41" s="61" t="b">
        <v>1</v>
      </c>
      <c r="F41" s="22" t="b">
        <v>1</v>
      </c>
      <c r="G41" s="16" t="b">
        <v>0</v>
      </c>
      <c r="H41" s="16" t="b">
        <v>0</v>
      </c>
      <c r="I41" s="17" t="b">
        <v>0</v>
      </c>
      <c r="J41" s="16" t="b">
        <v>0</v>
      </c>
      <c r="K41" s="16" t="b">
        <v>0</v>
      </c>
      <c r="L41" s="16" t="b">
        <v>0</v>
      </c>
      <c r="M41" s="16" t="b">
        <v>0</v>
      </c>
      <c r="N41" s="16" t="b">
        <v>0</v>
      </c>
      <c r="O41" s="16" t="b">
        <v>0</v>
      </c>
      <c r="P41" s="16" t="b">
        <v>0</v>
      </c>
      <c r="Q41" s="22" t="b">
        <v>1</v>
      </c>
      <c r="R41" s="16" t="b">
        <v>0</v>
      </c>
      <c r="S41" s="16" t="b">
        <v>0</v>
      </c>
      <c r="T41" s="19" t="s">
        <v>101</v>
      </c>
      <c r="U41" s="95" t="s">
        <v>568</v>
      </c>
      <c r="V41" s="22" t="b">
        <v>1</v>
      </c>
      <c r="W41" s="16" t="b">
        <v>0</v>
      </c>
      <c r="X41" s="23" t="b">
        <v>1</v>
      </c>
      <c r="Y41" s="96">
        <v>1.0</v>
      </c>
      <c r="Z41" s="45"/>
      <c r="AA41" s="97" t="s">
        <v>567</v>
      </c>
    </row>
    <row r="42">
      <c r="A42" s="45" t="s">
        <v>9571</v>
      </c>
      <c r="B42" s="19"/>
      <c r="C42" s="45" t="s">
        <v>9572</v>
      </c>
      <c r="D42" s="19"/>
      <c r="E42" s="61" t="b">
        <v>1</v>
      </c>
      <c r="F42" s="22" t="b">
        <v>1</v>
      </c>
      <c r="G42" s="16" t="b">
        <v>0</v>
      </c>
      <c r="H42" s="16" t="b">
        <v>0</v>
      </c>
      <c r="I42" s="17" t="b">
        <v>0</v>
      </c>
      <c r="J42" s="16" t="b">
        <v>0</v>
      </c>
      <c r="K42" s="22" t="b">
        <v>1</v>
      </c>
      <c r="L42" s="22" t="b">
        <v>1</v>
      </c>
      <c r="M42" s="16" t="b">
        <v>0</v>
      </c>
      <c r="N42" s="22" t="b">
        <v>1</v>
      </c>
      <c r="O42" s="16" t="b">
        <v>0</v>
      </c>
      <c r="P42" s="16" t="b">
        <v>0</v>
      </c>
      <c r="Q42" s="16" t="b">
        <v>0</v>
      </c>
      <c r="R42" s="16" t="b">
        <v>0</v>
      </c>
      <c r="S42" s="16" t="b">
        <v>0</v>
      </c>
      <c r="T42" s="19" t="s">
        <v>101</v>
      </c>
      <c r="U42" s="95" t="s">
        <v>9575</v>
      </c>
      <c r="V42" s="22" t="b">
        <v>1</v>
      </c>
      <c r="W42" s="22" t="b">
        <v>1</v>
      </c>
      <c r="X42" s="23" t="b">
        <v>1</v>
      </c>
      <c r="Y42" s="96">
        <v>30.0</v>
      </c>
      <c r="Z42" s="56" t="s">
        <v>9573</v>
      </c>
      <c r="AA42" s="97" t="s">
        <v>9574</v>
      </c>
    </row>
    <row r="43">
      <c r="A43" s="45" t="s">
        <v>7618</v>
      </c>
      <c r="B43" s="45" t="s">
        <v>7619</v>
      </c>
      <c r="C43" s="19"/>
      <c r="D43" s="19"/>
      <c r="E43" s="24" t="b">
        <v>0</v>
      </c>
      <c r="F43" s="16" t="b">
        <v>0</v>
      </c>
      <c r="G43" s="16" t="b">
        <v>0</v>
      </c>
      <c r="H43" s="16" t="b">
        <v>0</v>
      </c>
      <c r="I43" s="17" t="b">
        <v>0</v>
      </c>
      <c r="J43" s="16" t="b">
        <v>0</v>
      </c>
      <c r="K43" s="22" t="b">
        <v>1</v>
      </c>
      <c r="L43" s="16" t="b">
        <v>0</v>
      </c>
      <c r="M43" s="16" t="b">
        <v>0</v>
      </c>
      <c r="N43" s="16" t="b">
        <v>0</v>
      </c>
      <c r="O43" s="16" t="b">
        <v>0</v>
      </c>
      <c r="P43" s="16" t="b">
        <v>0</v>
      </c>
      <c r="Q43" s="16" t="b">
        <v>0</v>
      </c>
      <c r="R43" s="22" t="b">
        <v>1</v>
      </c>
      <c r="S43" s="16" t="b">
        <v>0</v>
      </c>
      <c r="T43" s="19" t="s">
        <v>101</v>
      </c>
      <c r="U43" s="95" t="s">
        <v>7622</v>
      </c>
      <c r="V43" s="16" t="b">
        <v>0</v>
      </c>
      <c r="W43" s="16" t="b">
        <v>0</v>
      </c>
      <c r="X43" s="17" t="b">
        <v>0</v>
      </c>
      <c r="Y43" s="96">
        <v>10.0</v>
      </c>
      <c r="Z43" s="56" t="s">
        <v>7620</v>
      </c>
      <c r="AA43" s="97" t="s">
        <v>7621</v>
      </c>
    </row>
    <row r="44">
      <c r="A44" s="45" t="s">
        <v>9490</v>
      </c>
      <c r="B44" s="45" t="s">
        <v>9491</v>
      </c>
      <c r="C44" s="45" t="s">
        <v>9492</v>
      </c>
      <c r="D44" s="56" t="s">
        <v>9493</v>
      </c>
      <c r="E44" s="24" t="b">
        <v>0</v>
      </c>
      <c r="F44" s="16" t="b">
        <v>0</v>
      </c>
      <c r="G44" s="22" t="b">
        <v>1</v>
      </c>
      <c r="H44" s="22" t="b">
        <v>1</v>
      </c>
      <c r="I44" s="17" t="b">
        <v>0</v>
      </c>
      <c r="J44" s="16" t="b">
        <v>0</v>
      </c>
      <c r="K44" s="22" t="b">
        <v>1</v>
      </c>
      <c r="L44" s="22" t="b">
        <v>1</v>
      </c>
      <c r="M44" s="22" t="b">
        <v>1</v>
      </c>
      <c r="N44" s="22" t="b">
        <v>1</v>
      </c>
      <c r="O44" s="22" t="b">
        <v>1</v>
      </c>
      <c r="P44" s="16" t="b">
        <v>0</v>
      </c>
      <c r="Q44" s="16" t="b">
        <v>0</v>
      </c>
      <c r="R44" s="16" t="b">
        <v>0</v>
      </c>
      <c r="S44" s="16" t="b">
        <v>0</v>
      </c>
      <c r="T44" s="19" t="s">
        <v>101</v>
      </c>
      <c r="U44" s="95" t="s">
        <v>9496</v>
      </c>
      <c r="V44" s="16" t="b">
        <v>0</v>
      </c>
      <c r="W44" s="22" t="b">
        <v>1</v>
      </c>
      <c r="X44" s="17" t="b">
        <v>0</v>
      </c>
      <c r="Y44" s="96">
        <v>30.0</v>
      </c>
      <c r="Z44" s="56" t="s">
        <v>9494</v>
      </c>
      <c r="AA44" s="97" t="s">
        <v>9495</v>
      </c>
    </row>
    <row r="45">
      <c r="A45" s="45" t="s">
        <v>10045</v>
      </c>
      <c r="B45" s="45" t="s">
        <v>10046</v>
      </c>
      <c r="C45" s="19"/>
      <c r="D45" s="19"/>
      <c r="E45" s="61" t="b">
        <v>1</v>
      </c>
      <c r="F45" s="22" t="b">
        <v>1</v>
      </c>
      <c r="G45" s="22" t="b">
        <v>1</v>
      </c>
      <c r="H45" s="16" t="b">
        <v>0</v>
      </c>
      <c r="I45" s="17" t="b">
        <v>0</v>
      </c>
      <c r="J45" s="16" t="b">
        <v>0</v>
      </c>
      <c r="K45" s="22" t="b">
        <v>1</v>
      </c>
      <c r="L45" s="22" t="b">
        <v>1</v>
      </c>
      <c r="M45" s="16" t="b">
        <v>0</v>
      </c>
      <c r="N45" s="16" t="b">
        <v>0</v>
      </c>
      <c r="O45" s="22" t="b">
        <v>1</v>
      </c>
      <c r="P45" s="16" t="b">
        <v>0</v>
      </c>
      <c r="Q45" s="16" t="b">
        <v>0</v>
      </c>
      <c r="R45" s="16" t="b">
        <v>0</v>
      </c>
      <c r="S45" s="16" t="b">
        <v>0</v>
      </c>
      <c r="T45" s="19" t="s">
        <v>101</v>
      </c>
      <c r="U45" s="95" t="s">
        <v>10049</v>
      </c>
      <c r="V45" s="16" t="b">
        <v>0</v>
      </c>
      <c r="W45" s="16" t="b">
        <v>0</v>
      </c>
      <c r="X45" s="17" t="b">
        <v>0</v>
      </c>
      <c r="Y45" s="96">
        <v>3.0</v>
      </c>
      <c r="Z45" s="56" t="s">
        <v>10047</v>
      </c>
      <c r="AA45" s="97" t="s">
        <v>10048</v>
      </c>
    </row>
    <row r="46">
      <c r="A46" s="45" t="s">
        <v>5710</v>
      </c>
      <c r="B46" s="45" t="s">
        <v>5711</v>
      </c>
      <c r="C46" s="45" t="s">
        <v>5712</v>
      </c>
      <c r="D46" s="19"/>
      <c r="E46" s="61" t="b">
        <v>1</v>
      </c>
      <c r="F46" s="22" t="b">
        <v>1</v>
      </c>
      <c r="G46" s="22" t="b">
        <v>1</v>
      </c>
      <c r="H46" s="16" t="b">
        <v>0</v>
      </c>
      <c r="I46" s="17" t="b">
        <v>0</v>
      </c>
      <c r="J46" s="22" t="b">
        <v>1</v>
      </c>
      <c r="K46" s="16" t="b">
        <v>0</v>
      </c>
      <c r="L46" s="16" t="b">
        <v>0</v>
      </c>
      <c r="M46" s="16" t="b">
        <v>0</v>
      </c>
      <c r="N46" s="16" t="b">
        <v>0</v>
      </c>
      <c r="O46" s="16" t="b">
        <v>0</v>
      </c>
      <c r="P46" s="16" t="b">
        <v>0</v>
      </c>
      <c r="Q46" s="16" t="b">
        <v>0</v>
      </c>
      <c r="R46" s="16" t="b">
        <v>0</v>
      </c>
      <c r="S46" s="16" t="b">
        <v>0</v>
      </c>
      <c r="T46" s="19" t="s">
        <v>101</v>
      </c>
      <c r="U46" s="95" t="s">
        <v>3611</v>
      </c>
      <c r="V46" s="16" t="b">
        <v>0</v>
      </c>
      <c r="W46" s="16" t="b">
        <v>0</v>
      </c>
      <c r="X46" s="17" t="b">
        <v>0</v>
      </c>
      <c r="Y46" s="96">
        <v>20.0</v>
      </c>
      <c r="Z46" s="56" t="s">
        <v>2564</v>
      </c>
      <c r="AA46" s="97" t="s">
        <v>5713</v>
      </c>
    </row>
    <row r="47">
      <c r="A47" s="45" t="s">
        <v>9466</v>
      </c>
      <c r="B47" s="19"/>
      <c r="C47" s="45" t="s">
        <v>9467</v>
      </c>
      <c r="D47" s="19"/>
      <c r="E47" s="24" t="b">
        <v>0</v>
      </c>
      <c r="F47" s="22" t="b">
        <v>1</v>
      </c>
      <c r="G47" s="16" t="b">
        <v>0</v>
      </c>
      <c r="H47" s="16" t="b">
        <v>0</v>
      </c>
      <c r="I47" s="17" t="b">
        <v>0</v>
      </c>
      <c r="J47" s="16" t="b">
        <v>0</v>
      </c>
      <c r="K47" s="16" t="b">
        <v>0</v>
      </c>
      <c r="L47" s="16" t="b">
        <v>0</v>
      </c>
      <c r="M47" s="16" t="b">
        <v>0</v>
      </c>
      <c r="N47" s="16" t="b">
        <v>0</v>
      </c>
      <c r="O47" s="16" t="b">
        <v>0</v>
      </c>
      <c r="P47" s="16" t="b">
        <v>0</v>
      </c>
      <c r="Q47" s="16" t="b">
        <v>0</v>
      </c>
      <c r="R47" s="22" t="b">
        <v>1</v>
      </c>
      <c r="S47" s="16" t="b">
        <v>0</v>
      </c>
      <c r="T47" s="19" t="s">
        <v>101</v>
      </c>
      <c r="U47" s="95" t="s">
        <v>9469</v>
      </c>
      <c r="V47" s="22" t="b">
        <v>1</v>
      </c>
      <c r="W47" s="16" t="b">
        <v>0</v>
      </c>
      <c r="X47" s="17" t="b">
        <v>0</v>
      </c>
      <c r="Y47" s="96">
        <v>2.0</v>
      </c>
      <c r="Z47" s="45"/>
      <c r="AA47" s="97" t="s">
        <v>9468</v>
      </c>
    </row>
    <row r="48">
      <c r="A48" s="45" t="s">
        <v>9767</v>
      </c>
      <c r="B48" s="19"/>
      <c r="C48" s="45">
        <v>9.19920134848E11</v>
      </c>
      <c r="D48" s="56" t="s">
        <v>9768</v>
      </c>
      <c r="E48" s="24" t="b">
        <v>0</v>
      </c>
      <c r="F48" s="22" t="b">
        <v>1</v>
      </c>
      <c r="G48" s="22" t="b">
        <v>1</v>
      </c>
      <c r="H48" s="16" t="b">
        <v>0</v>
      </c>
      <c r="I48" s="17" t="b">
        <v>0</v>
      </c>
      <c r="J48" s="16" t="b">
        <v>0</v>
      </c>
      <c r="K48" s="16" t="b">
        <v>0</v>
      </c>
      <c r="L48" s="16" t="b">
        <v>0</v>
      </c>
      <c r="M48" s="16" t="b">
        <v>0</v>
      </c>
      <c r="N48" s="16" t="b">
        <v>0</v>
      </c>
      <c r="O48" s="16" t="b">
        <v>0</v>
      </c>
      <c r="P48" s="16" t="b">
        <v>0</v>
      </c>
      <c r="Q48" s="16" t="b">
        <v>0</v>
      </c>
      <c r="R48" s="16" t="b">
        <v>0</v>
      </c>
      <c r="S48" s="16" t="b">
        <v>0</v>
      </c>
      <c r="T48" s="76" t="s">
        <v>203</v>
      </c>
      <c r="U48" s="95" t="s">
        <v>9770</v>
      </c>
      <c r="V48" s="16" t="b">
        <v>0</v>
      </c>
      <c r="W48" s="16" t="b">
        <v>0</v>
      </c>
      <c r="X48" s="23" t="b">
        <v>1</v>
      </c>
      <c r="Y48" s="96">
        <v>10.0</v>
      </c>
      <c r="Z48" s="45"/>
      <c r="AA48" s="97" t="s">
        <v>9769</v>
      </c>
    </row>
    <row r="49">
      <c r="A49" s="45" t="s">
        <v>8651</v>
      </c>
      <c r="B49" s="19"/>
      <c r="C49" s="45" t="s">
        <v>8652</v>
      </c>
      <c r="D49" s="19"/>
      <c r="E49" s="61" t="b">
        <v>1</v>
      </c>
      <c r="F49" s="22" t="b">
        <v>1</v>
      </c>
      <c r="G49" s="16" t="b">
        <v>0</v>
      </c>
      <c r="H49" s="16" t="b">
        <v>0</v>
      </c>
      <c r="I49" s="17" t="b">
        <v>0</v>
      </c>
      <c r="J49" s="22" t="b">
        <v>1</v>
      </c>
      <c r="K49" s="22" t="b">
        <v>1</v>
      </c>
      <c r="L49" s="22" t="b">
        <v>1</v>
      </c>
      <c r="M49" s="22" t="b">
        <v>1</v>
      </c>
      <c r="N49" s="22" t="b">
        <v>1</v>
      </c>
      <c r="O49" s="22" t="b">
        <v>1</v>
      </c>
      <c r="P49" s="22" t="b">
        <v>1</v>
      </c>
      <c r="Q49" s="22" t="b">
        <v>1</v>
      </c>
      <c r="R49" s="22" t="b">
        <v>1</v>
      </c>
      <c r="S49" s="22" t="b">
        <v>1</v>
      </c>
      <c r="T49" s="76" t="s">
        <v>8655</v>
      </c>
      <c r="U49" s="95" t="s">
        <v>8656</v>
      </c>
      <c r="V49" s="16" t="b">
        <v>0</v>
      </c>
      <c r="W49" s="16" t="b">
        <v>0</v>
      </c>
      <c r="X49" s="17" t="b">
        <v>0</v>
      </c>
      <c r="Y49" s="96" t="s">
        <v>2886</v>
      </c>
      <c r="Z49" s="56" t="s">
        <v>8653</v>
      </c>
      <c r="AA49" s="97" t="s">
        <v>8654</v>
      </c>
    </row>
    <row r="50">
      <c r="A50" s="45" t="s">
        <v>10663</v>
      </c>
      <c r="B50" s="45" t="s">
        <v>10664</v>
      </c>
      <c r="C50" s="45" t="s">
        <v>10665</v>
      </c>
      <c r="D50" s="19"/>
      <c r="E50" s="24" t="b">
        <v>0</v>
      </c>
      <c r="F50" s="22" t="b">
        <v>1</v>
      </c>
      <c r="G50" s="16" t="b">
        <v>0</v>
      </c>
      <c r="H50" s="16" t="b">
        <v>0</v>
      </c>
      <c r="I50" s="17" t="b">
        <v>0</v>
      </c>
      <c r="J50" s="16" t="b">
        <v>0</v>
      </c>
      <c r="K50" s="22" t="b">
        <v>1</v>
      </c>
      <c r="L50" s="16" t="b">
        <v>0</v>
      </c>
      <c r="M50" s="22" t="b">
        <v>1</v>
      </c>
      <c r="N50" s="16" t="b">
        <v>0</v>
      </c>
      <c r="O50" s="16" t="b">
        <v>0</v>
      </c>
      <c r="P50" s="16" t="b">
        <v>0</v>
      </c>
      <c r="Q50" s="16" t="b">
        <v>0</v>
      </c>
      <c r="R50" s="16" t="b">
        <v>0</v>
      </c>
      <c r="S50" s="22" t="b">
        <v>1</v>
      </c>
      <c r="T50" s="19" t="s">
        <v>101</v>
      </c>
      <c r="U50" s="95" t="s">
        <v>10667</v>
      </c>
      <c r="V50" s="16" t="b">
        <v>0</v>
      </c>
      <c r="W50" s="16" t="b">
        <v>0</v>
      </c>
      <c r="X50" s="23" t="b">
        <v>1</v>
      </c>
      <c r="Y50" s="96">
        <v>2.0</v>
      </c>
      <c r="Z50" s="45"/>
      <c r="AA50" s="97" t="s">
        <v>10666</v>
      </c>
    </row>
    <row r="51">
      <c r="A51" s="45" t="s">
        <v>3544</v>
      </c>
      <c r="B51" s="19"/>
      <c r="C51" s="19"/>
      <c r="D51" s="19"/>
      <c r="E51" s="61" t="b">
        <v>1</v>
      </c>
      <c r="F51" s="22" t="b">
        <v>1</v>
      </c>
      <c r="G51" s="16" t="b">
        <v>0</v>
      </c>
      <c r="H51" s="16" t="b">
        <v>0</v>
      </c>
      <c r="I51" s="17" t="b">
        <v>0</v>
      </c>
      <c r="J51" s="16" t="b">
        <v>0</v>
      </c>
      <c r="K51" s="16" t="b">
        <v>0</v>
      </c>
      <c r="L51" s="16" t="b">
        <v>0</v>
      </c>
      <c r="M51" s="16" t="b">
        <v>0</v>
      </c>
      <c r="N51" s="22" t="b">
        <v>1</v>
      </c>
      <c r="O51" s="16" t="b">
        <v>0</v>
      </c>
      <c r="P51" s="16" t="b">
        <v>0</v>
      </c>
      <c r="Q51" s="16" t="b">
        <v>0</v>
      </c>
      <c r="R51" s="16" t="b">
        <v>0</v>
      </c>
      <c r="S51" s="16" t="b">
        <v>0</v>
      </c>
      <c r="T51" s="19" t="s">
        <v>101</v>
      </c>
      <c r="U51" s="95" t="s">
        <v>568</v>
      </c>
      <c r="V51" s="16" t="b">
        <v>0</v>
      </c>
      <c r="W51" s="16" t="b">
        <v>0</v>
      </c>
      <c r="X51" s="17" t="b">
        <v>0</v>
      </c>
      <c r="Y51" s="96">
        <v>1.0</v>
      </c>
      <c r="Z51" s="45"/>
      <c r="AA51" s="97" t="s">
        <v>3545</v>
      </c>
    </row>
    <row r="52">
      <c r="A52" s="45" t="s">
        <v>3020</v>
      </c>
      <c r="B52" s="45" t="s">
        <v>3021</v>
      </c>
      <c r="C52" s="45" t="s">
        <v>3022</v>
      </c>
      <c r="D52" s="56" t="s">
        <v>3023</v>
      </c>
      <c r="E52" s="61" t="b">
        <v>1</v>
      </c>
      <c r="F52" s="22" t="b">
        <v>1</v>
      </c>
      <c r="G52" s="22" t="b">
        <v>1</v>
      </c>
      <c r="H52" s="16" t="b">
        <v>0</v>
      </c>
      <c r="I52" s="17" t="b">
        <v>0</v>
      </c>
      <c r="J52" s="16" t="b">
        <v>0</v>
      </c>
      <c r="K52" s="16" t="b">
        <v>0</v>
      </c>
      <c r="L52" s="16" t="b">
        <v>0</v>
      </c>
      <c r="M52" s="16" t="b">
        <v>0</v>
      </c>
      <c r="N52" s="16" t="b">
        <v>0</v>
      </c>
      <c r="O52" s="22" t="b">
        <v>1</v>
      </c>
      <c r="P52" s="16" t="b">
        <v>0</v>
      </c>
      <c r="Q52" s="22" t="b">
        <v>1</v>
      </c>
      <c r="R52" s="16" t="b">
        <v>0</v>
      </c>
      <c r="S52" s="22" t="b">
        <v>1</v>
      </c>
      <c r="T52" s="19" t="s">
        <v>101</v>
      </c>
      <c r="U52" s="95" t="s">
        <v>341</v>
      </c>
      <c r="V52" s="16" t="b">
        <v>0</v>
      </c>
      <c r="W52" s="16" t="b">
        <v>0</v>
      </c>
      <c r="X52" s="23" t="b">
        <v>1</v>
      </c>
      <c r="Y52" s="96">
        <v>2.0</v>
      </c>
      <c r="Z52" s="45"/>
      <c r="AA52" s="97" t="s">
        <v>3024</v>
      </c>
    </row>
    <row r="53">
      <c r="A53" s="45" t="s">
        <v>8438</v>
      </c>
      <c r="B53" s="45" t="s">
        <v>8439</v>
      </c>
      <c r="C53" s="19"/>
      <c r="D53" s="19"/>
      <c r="E53" s="61" t="b">
        <v>1</v>
      </c>
      <c r="F53" s="22" t="b">
        <v>1</v>
      </c>
      <c r="G53" s="22" t="b">
        <v>1</v>
      </c>
      <c r="H53" s="16" t="b">
        <v>0</v>
      </c>
      <c r="I53" s="17" t="b">
        <v>0</v>
      </c>
      <c r="J53" s="16" t="b">
        <v>0</v>
      </c>
      <c r="K53" s="22" t="b">
        <v>1</v>
      </c>
      <c r="L53" s="16" t="b">
        <v>0</v>
      </c>
      <c r="M53" s="16" t="b">
        <v>0</v>
      </c>
      <c r="N53" s="16" t="b">
        <v>0</v>
      </c>
      <c r="O53" s="16" t="b">
        <v>0</v>
      </c>
      <c r="P53" s="16" t="b">
        <v>0</v>
      </c>
      <c r="Q53" s="16" t="b">
        <v>0</v>
      </c>
      <c r="R53" s="16" t="b">
        <v>0</v>
      </c>
      <c r="S53" s="16" t="b">
        <v>0</v>
      </c>
      <c r="T53" s="19" t="s">
        <v>101</v>
      </c>
      <c r="U53" s="95" t="s">
        <v>4378</v>
      </c>
      <c r="V53" s="16" t="b">
        <v>0</v>
      </c>
      <c r="W53" s="16" t="b">
        <v>0</v>
      </c>
      <c r="X53" s="17" t="b">
        <v>0</v>
      </c>
      <c r="Y53" s="96">
        <v>70.0</v>
      </c>
      <c r="Z53" s="56" t="s">
        <v>8440</v>
      </c>
      <c r="AA53" s="97" t="s">
        <v>8441</v>
      </c>
    </row>
    <row r="54">
      <c r="A54" s="45" t="s">
        <v>496</v>
      </c>
      <c r="B54" s="19"/>
      <c r="C54" s="45" t="s">
        <v>497</v>
      </c>
      <c r="D54" s="19"/>
      <c r="E54" s="24" t="b">
        <v>0</v>
      </c>
      <c r="F54" s="22" t="b">
        <v>1</v>
      </c>
      <c r="G54" s="22" t="b">
        <v>1</v>
      </c>
      <c r="H54" s="16" t="b">
        <v>0</v>
      </c>
      <c r="I54" s="17" t="b">
        <v>0</v>
      </c>
      <c r="J54" s="16" t="b">
        <v>0</v>
      </c>
      <c r="K54" s="22" t="b">
        <v>1</v>
      </c>
      <c r="L54" s="16" t="b">
        <v>0</v>
      </c>
      <c r="M54" s="22" t="b">
        <v>1</v>
      </c>
      <c r="N54" s="22" t="b">
        <v>1</v>
      </c>
      <c r="O54" s="16" t="b">
        <v>0</v>
      </c>
      <c r="P54" s="16" t="b">
        <v>0</v>
      </c>
      <c r="Q54" s="22" t="b">
        <v>1</v>
      </c>
      <c r="R54" s="22" t="b">
        <v>1</v>
      </c>
      <c r="S54" s="16" t="b">
        <v>0</v>
      </c>
      <c r="T54" s="19" t="s">
        <v>101</v>
      </c>
      <c r="U54" s="95" t="s">
        <v>500</v>
      </c>
      <c r="V54" s="22" t="b">
        <v>1</v>
      </c>
      <c r="W54" s="16" t="b">
        <v>0</v>
      </c>
      <c r="X54" s="17" t="b">
        <v>0</v>
      </c>
      <c r="Y54" s="96">
        <v>5.0</v>
      </c>
      <c r="Z54" s="70" t="s">
        <v>11375</v>
      </c>
      <c r="AA54" s="97" t="s">
        <v>499</v>
      </c>
    </row>
    <row r="55">
      <c r="A55" s="45" t="s">
        <v>10617</v>
      </c>
      <c r="B55" s="45" t="s">
        <v>10618</v>
      </c>
      <c r="C55" s="19"/>
      <c r="D55" s="19"/>
      <c r="E55" s="61" t="b">
        <v>1</v>
      </c>
      <c r="F55" s="22" t="b">
        <v>1</v>
      </c>
      <c r="G55" s="16" t="b">
        <v>0</v>
      </c>
      <c r="H55" s="16" t="b">
        <v>0</v>
      </c>
      <c r="I55" s="17" t="b">
        <v>0</v>
      </c>
      <c r="J55" s="16" t="b">
        <v>0</v>
      </c>
      <c r="K55" s="22" t="b">
        <v>1</v>
      </c>
      <c r="L55" s="16" t="b">
        <v>0</v>
      </c>
      <c r="M55" s="16" t="b">
        <v>0</v>
      </c>
      <c r="N55" s="16" t="b">
        <v>0</v>
      </c>
      <c r="O55" s="16" t="b">
        <v>0</v>
      </c>
      <c r="P55" s="16" t="b">
        <v>0</v>
      </c>
      <c r="Q55" s="16" t="b">
        <v>0</v>
      </c>
      <c r="R55" s="16" t="b">
        <v>0</v>
      </c>
      <c r="S55" s="16" t="b">
        <v>0</v>
      </c>
      <c r="T55" s="19" t="s">
        <v>101</v>
      </c>
      <c r="U55" s="95" t="s">
        <v>568</v>
      </c>
      <c r="V55" s="22" t="b">
        <v>1</v>
      </c>
      <c r="W55" s="16" t="b">
        <v>0</v>
      </c>
      <c r="X55" s="17" t="b">
        <v>0</v>
      </c>
      <c r="Y55" s="96">
        <v>5.0</v>
      </c>
      <c r="Z55" s="45"/>
      <c r="AA55" s="97" t="s">
        <v>10619</v>
      </c>
    </row>
    <row r="56">
      <c r="A56" s="45" t="s">
        <v>8926</v>
      </c>
      <c r="B56" s="45" t="s">
        <v>8927</v>
      </c>
      <c r="C56" s="45" t="s">
        <v>8928</v>
      </c>
      <c r="D56" s="19"/>
      <c r="E56" s="61" t="b">
        <v>1</v>
      </c>
      <c r="F56" s="22" t="b">
        <v>1</v>
      </c>
      <c r="G56" s="16" t="b">
        <v>0</v>
      </c>
      <c r="H56" s="16" t="b">
        <v>0</v>
      </c>
      <c r="I56" s="17" t="b">
        <v>0</v>
      </c>
      <c r="J56" s="22" t="b">
        <v>1</v>
      </c>
      <c r="K56" s="16" t="b">
        <v>0</v>
      </c>
      <c r="L56" s="16" t="b">
        <v>0</v>
      </c>
      <c r="M56" s="16" t="b">
        <v>0</v>
      </c>
      <c r="N56" s="16" t="b">
        <v>0</v>
      </c>
      <c r="O56" s="22" t="b">
        <v>1</v>
      </c>
      <c r="P56" s="16" t="b">
        <v>0</v>
      </c>
      <c r="Q56" s="16" t="b">
        <v>0</v>
      </c>
      <c r="R56" s="16" t="b">
        <v>0</v>
      </c>
      <c r="S56" s="16" t="b">
        <v>0</v>
      </c>
      <c r="T56" s="19" t="s">
        <v>101</v>
      </c>
      <c r="U56" s="95" t="s">
        <v>4378</v>
      </c>
      <c r="V56" s="22" t="b">
        <v>1</v>
      </c>
      <c r="W56" s="22" t="b">
        <v>1</v>
      </c>
      <c r="X56" s="23" t="b">
        <v>1</v>
      </c>
      <c r="Y56" s="96">
        <v>5.0</v>
      </c>
      <c r="Z56" s="56" t="s">
        <v>8929</v>
      </c>
      <c r="AA56" s="97" t="s">
        <v>8930</v>
      </c>
    </row>
    <row r="57">
      <c r="A57" s="45" t="s">
        <v>4652</v>
      </c>
      <c r="B57" s="45" t="s">
        <v>4653</v>
      </c>
      <c r="C57" s="19"/>
      <c r="D57" s="56" t="s">
        <v>4654</v>
      </c>
      <c r="E57" s="61" t="b">
        <v>1</v>
      </c>
      <c r="F57" s="22" t="b">
        <v>1</v>
      </c>
      <c r="G57" s="16" t="b">
        <v>0</v>
      </c>
      <c r="H57" s="16" t="b">
        <v>0</v>
      </c>
      <c r="I57" s="17" t="b">
        <v>0</v>
      </c>
      <c r="J57" s="22" t="b">
        <v>1</v>
      </c>
      <c r="K57" s="16" t="b">
        <v>0</v>
      </c>
      <c r="L57" s="16" t="b">
        <v>0</v>
      </c>
      <c r="M57" s="16" t="b">
        <v>0</v>
      </c>
      <c r="N57" s="16" t="b">
        <v>0</v>
      </c>
      <c r="O57" s="16" t="b">
        <v>0</v>
      </c>
      <c r="P57" s="16" t="b">
        <v>0</v>
      </c>
      <c r="Q57" s="16" t="b">
        <v>0</v>
      </c>
      <c r="R57" s="16" t="b">
        <v>0</v>
      </c>
      <c r="S57" s="16" t="b">
        <v>0</v>
      </c>
      <c r="T57" s="19" t="s">
        <v>101</v>
      </c>
      <c r="U57" s="95" t="s">
        <v>4657</v>
      </c>
      <c r="V57" s="22" t="b">
        <v>1</v>
      </c>
      <c r="W57" s="22" t="b">
        <v>1</v>
      </c>
      <c r="X57" s="23" t="b">
        <v>1</v>
      </c>
      <c r="Y57" s="19"/>
      <c r="Z57" s="56" t="s">
        <v>4655</v>
      </c>
      <c r="AA57" s="97" t="s">
        <v>4656</v>
      </c>
    </row>
    <row r="58">
      <c r="A58" s="45" t="s">
        <v>6073</v>
      </c>
      <c r="B58" s="45" t="s">
        <v>6074</v>
      </c>
      <c r="C58" s="19"/>
      <c r="D58" s="19"/>
      <c r="E58" s="61" t="b">
        <v>1</v>
      </c>
      <c r="F58" s="22" t="b">
        <v>1</v>
      </c>
      <c r="G58" s="16" t="b">
        <v>0</v>
      </c>
      <c r="H58" s="16" t="b">
        <v>0</v>
      </c>
      <c r="I58" s="17" t="b">
        <v>0</v>
      </c>
      <c r="J58" s="16" t="b">
        <v>0</v>
      </c>
      <c r="K58" s="16" t="b">
        <v>0</v>
      </c>
      <c r="L58" s="16" t="b">
        <v>0</v>
      </c>
      <c r="M58" s="16" t="b">
        <v>0</v>
      </c>
      <c r="N58" s="16" t="b">
        <v>0</v>
      </c>
      <c r="O58" s="16" t="b">
        <v>0</v>
      </c>
      <c r="P58" s="22" t="b">
        <v>1</v>
      </c>
      <c r="Q58" s="16" t="b">
        <v>0</v>
      </c>
      <c r="R58" s="16" t="b">
        <v>0</v>
      </c>
      <c r="S58" s="16" t="b">
        <v>0</v>
      </c>
      <c r="T58" s="19" t="s">
        <v>101</v>
      </c>
      <c r="U58" s="95" t="s">
        <v>6076</v>
      </c>
      <c r="V58" s="16" t="b">
        <v>0</v>
      </c>
      <c r="W58" s="16" t="b">
        <v>0</v>
      </c>
      <c r="X58" s="23" t="b">
        <v>1</v>
      </c>
      <c r="Y58" s="96">
        <v>10.0</v>
      </c>
      <c r="Z58" s="56" t="s">
        <v>5281</v>
      </c>
      <c r="AA58" s="97" t="s">
        <v>6075</v>
      </c>
    </row>
    <row r="59">
      <c r="A59" s="45" t="s">
        <v>5279</v>
      </c>
      <c r="B59" s="45" t="s">
        <v>5280</v>
      </c>
      <c r="C59" s="19"/>
      <c r="D59" s="19"/>
      <c r="E59" s="61" t="b">
        <v>1</v>
      </c>
      <c r="F59" s="22" t="b">
        <v>1</v>
      </c>
      <c r="G59" s="16" t="b">
        <v>0</v>
      </c>
      <c r="H59" s="16" t="b">
        <v>0</v>
      </c>
      <c r="I59" s="17" t="b">
        <v>0</v>
      </c>
      <c r="J59" s="16" t="b">
        <v>0</v>
      </c>
      <c r="K59" s="16" t="b">
        <v>0</v>
      </c>
      <c r="L59" s="16" t="b">
        <v>0</v>
      </c>
      <c r="M59" s="16" t="b">
        <v>0</v>
      </c>
      <c r="N59" s="16" t="b">
        <v>0</v>
      </c>
      <c r="O59" s="16" t="b">
        <v>0</v>
      </c>
      <c r="P59" s="22" t="b">
        <v>1</v>
      </c>
      <c r="Q59" s="16" t="b">
        <v>0</v>
      </c>
      <c r="R59" s="16" t="b">
        <v>0</v>
      </c>
      <c r="S59" s="16" t="b">
        <v>0</v>
      </c>
      <c r="T59" s="19" t="s">
        <v>101</v>
      </c>
      <c r="U59" s="95" t="s">
        <v>5283</v>
      </c>
      <c r="V59" s="16" t="b">
        <v>0</v>
      </c>
      <c r="W59" s="22" t="b">
        <v>1</v>
      </c>
      <c r="X59" s="17" t="b">
        <v>0</v>
      </c>
      <c r="Y59" s="96">
        <v>9.0</v>
      </c>
      <c r="Z59" s="56" t="s">
        <v>5281</v>
      </c>
      <c r="AA59" s="97" t="s">
        <v>5282</v>
      </c>
    </row>
    <row r="60">
      <c r="A60" s="45" t="s">
        <v>1322</v>
      </c>
      <c r="B60" s="45" t="s">
        <v>1323</v>
      </c>
      <c r="C60" s="19"/>
      <c r="D60" s="19"/>
      <c r="E60" s="61" t="b">
        <v>1</v>
      </c>
      <c r="F60" s="22" t="b">
        <v>1</v>
      </c>
      <c r="G60" s="16" t="b">
        <v>0</v>
      </c>
      <c r="H60" s="16" t="b">
        <v>0</v>
      </c>
      <c r="I60" s="17" t="b">
        <v>0</v>
      </c>
      <c r="J60" s="16" t="b">
        <v>0</v>
      </c>
      <c r="K60" s="22" t="b">
        <v>1</v>
      </c>
      <c r="L60" s="16" t="b">
        <v>0</v>
      </c>
      <c r="M60" s="16" t="b">
        <v>0</v>
      </c>
      <c r="N60" s="16" t="b">
        <v>0</v>
      </c>
      <c r="O60" s="16" t="b">
        <v>0</v>
      </c>
      <c r="P60" s="16" t="b">
        <v>0</v>
      </c>
      <c r="Q60" s="16" t="b">
        <v>0</v>
      </c>
      <c r="R60" s="16" t="b">
        <v>0</v>
      </c>
      <c r="S60" s="16" t="b">
        <v>0</v>
      </c>
      <c r="T60" s="19" t="s">
        <v>101</v>
      </c>
      <c r="U60" s="95" t="s">
        <v>1326</v>
      </c>
      <c r="V60" s="16" t="b">
        <v>0</v>
      </c>
      <c r="W60" s="22" t="b">
        <v>1</v>
      </c>
      <c r="X60" s="17" t="b">
        <v>0</v>
      </c>
      <c r="Y60" s="96">
        <v>23.0</v>
      </c>
      <c r="Z60" s="56" t="s">
        <v>1324</v>
      </c>
      <c r="AA60" s="97" t="s">
        <v>1325</v>
      </c>
    </row>
    <row r="61">
      <c r="A61" s="45" t="s">
        <v>3298</v>
      </c>
      <c r="B61" s="19"/>
      <c r="C61" s="19"/>
      <c r="D61" s="56" t="s">
        <v>3299</v>
      </c>
      <c r="E61" s="61" t="b">
        <v>1</v>
      </c>
      <c r="F61" s="22" t="b">
        <v>1</v>
      </c>
      <c r="G61" s="22" t="b">
        <v>1</v>
      </c>
      <c r="H61" s="22" t="b">
        <v>1</v>
      </c>
      <c r="I61" s="17" t="b">
        <v>0</v>
      </c>
      <c r="J61" s="22" t="b">
        <v>1</v>
      </c>
      <c r="K61" s="16" t="b">
        <v>0</v>
      </c>
      <c r="L61" s="16" t="b">
        <v>0</v>
      </c>
      <c r="M61" s="16" t="b">
        <v>0</v>
      </c>
      <c r="N61" s="16" t="b">
        <v>0</v>
      </c>
      <c r="O61" s="16" t="b">
        <v>0</v>
      </c>
      <c r="P61" s="16" t="b">
        <v>0</v>
      </c>
      <c r="Q61" s="16" t="b">
        <v>0</v>
      </c>
      <c r="R61" s="16" t="b">
        <v>0</v>
      </c>
      <c r="S61" s="16" t="b">
        <v>0</v>
      </c>
      <c r="T61" s="19" t="s">
        <v>101</v>
      </c>
      <c r="U61" s="95" t="s">
        <v>3302</v>
      </c>
      <c r="V61" s="16" t="b">
        <v>0</v>
      </c>
      <c r="W61" s="16" t="b">
        <v>0</v>
      </c>
      <c r="X61" s="23" t="b">
        <v>1</v>
      </c>
      <c r="Y61" s="96">
        <v>4.0</v>
      </c>
      <c r="Z61" s="56" t="s">
        <v>3300</v>
      </c>
      <c r="AA61" s="97" t="s">
        <v>3301</v>
      </c>
    </row>
    <row r="62">
      <c r="A62" s="45" t="s">
        <v>3741</v>
      </c>
      <c r="B62" s="45" t="s">
        <v>3742</v>
      </c>
      <c r="C62" s="19"/>
      <c r="D62" s="19"/>
      <c r="E62" s="61" t="b">
        <v>1</v>
      </c>
      <c r="F62" s="22" t="b">
        <v>1</v>
      </c>
      <c r="G62" s="22" t="b">
        <v>1</v>
      </c>
      <c r="H62" s="16" t="b">
        <v>0</v>
      </c>
      <c r="I62" s="17" t="b">
        <v>0</v>
      </c>
      <c r="J62" s="16" t="b">
        <v>0</v>
      </c>
      <c r="K62" s="22" t="b">
        <v>1</v>
      </c>
      <c r="L62" s="16" t="b">
        <v>0</v>
      </c>
      <c r="M62" s="16" t="b">
        <v>0</v>
      </c>
      <c r="N62" s="16" t="b">
        <v>0</v>
      </c>
      <c r="O62" s="16" t="b">
        <v>0</v>
      </c>
      <c r="P62" s="16" t="b">
        <v>0</v>
      </c>
      <c r="Q62" s="16" t="b">
        <v>0</v>
      </c>
      <c r="R62" s="16" t="b">
        <v>0</v>
      </c>
      <c r="S62" s="16" t="b">
        <v>0</v>
      </c>
      <c r="T62" s="19" t="s">
        <v>101</v>
      </c>
      <c r="U62" s="95" t="s">
        <v>341</v>
      </c>
      <c r="V62" s="22" t="b">
        <v>1</v>
      </c>
      <c r="W62" s="16" t="b">
        <v>0</v>
      </c>
      <c r="X62" s="17" t="b">
        <v>0</v>
      </c>
      <c r="Y62" s="19"/>
      <c r="Z62" s="56" t="s">
        <v>3743</v>
      </c>
      <c r="AA62" s="97" t="s">
        <v>3744</v>
      </c>
    </row>
    <row r="63">
      <c r="A63" s="45" t="s">
        <v>921</v>
      </c>
      <c r="B63" s="45" t="s">
        <v>922</v>
      </c>
      <c r="C63" s="19"/>
      <c r="D63" s="19"/>
      <c r="E63" s="61" t="b">
        <v>1</v>
      </c>
      <c r="F63" s="22" t="b">
        <v>1</v>
      </c>
      <c r="G63" s="16" t="b">
        <v>0</v>
      </c>
      <c r="H63" s="16" t="b">
        <v>0</v>
      </c>
      <c r="I63" s="17" t="b">
        <v>0</v>
      </c>
      <c r="J63" s="16" t="b">
        <v>0</v>
      </c>
      <c r="K63" s="22" t="b">
        <v>1</v>
      </c>
      <c r="L63" s="22" t="b">
        <v>1</v>
      </c>
      <c r="M63" s="22" t="b">
        <v>1</v>
      </c>
      <c r="N63" s="22" t="b">
        <v>1</v>
      </c>
      <c r="O63" s="22" t="b">
        <v>1</v>
      </c>
      <c r="P63" s="16" t="b">
        <v>0</v>
      </c>
      <c r="Q63" s="16" t="b">
        <v>0</v>
      </c>
      <c r="R63" s="16" t="b">
        <v>0</v>
      </c>
      <c r="S63" s="16" t="b">
        <v>0</v>
      </c>
      <c r="T63" s="19" t="s">
        <v>101</v>
      </c>
      <c r="U63" s="95" t="s">
        <v>926</v>
      </c>
      <c r="V63" s="16" t="b">
        <v>0</v>
      </c>
      <c r="W63" s="16" t="b">
        <v>0</v>
      </c>
      <c r="X63" s="23" t="b">
        <v>1</v>
      </c>
      <c r="Y63" s="96" t="s">
        <v>923</v>
      </c>
      <c r="Z63" s="56" t="s">
        <v>924</v>
      </c>
      <c r="AA63" s="97" t="s">
        <v>925</v>
      </c>
    </row>
    <row r="64">
      <c r="A64" s="45" t="s">
        <v>7667</v>
      </c>
      <c r="B64" s="19"/>
      <c r="C64" s="45" t="s">
        <v>7668</v>
      </c>
      <c r="D64" s="19"/>
      <c r="E64" s="24" t="b">
        <v>0</v>
      </c>
      <c r="F64" s="16" t="b">
        <v>0</v>
      </c>
      <c r="G64" s="22" t="b">
        <v>1</v>
      </c>
      <c r="H64" s="16" t="b">
        <v>0</v>
      </c>
      <c r="I64" s="17" t="b">
        <v>0</v>
      </c>
      <c r="J64" s="16" t="b">
        <v>0</v>
      </c>
      <c r="K64" s="22" t="b">
        <v>1</v>
      </c>
      <c r="L64" s="16" t="b">
        <v>0</v>
      </c>
      <c r="M64" s="16" t="b">
        <v>0</v>
      </c>
      <c r="N64" s="22" t="b">
        <v>1</v>
      </c>
      <c r="O64" s="22" t="b">
        <v>1</v>
      </c>
      <c r="P64" s="16" t="b">
        <v>0</v>
      </c>
      <c r="Q64" s="16" t="b">
        <v>0</v>
      </c>
      <c r="R64" s="16" t="b">
        <v>0</v>
      </c>
      <c r="S64" s="16" t="b">
        <v>0</v>
      </c>
      <c r="T64" s="19" t="s">
        <v>101</v>
      </c>
      <c r="U64" s="95" t="s">
        <v>7671</v>
      </c>
      <c r="V64" s="16" t="b">
        <v>0</v>
      </c>
      <c r="W64" s="16" t="b">
        <v>0</v>
      </c>
      <c r="X64" s="17" t="b">
        <v>0</v>
      </c>
      <c r="Y64" s="96">
        <v>45.0</v>
      </c>
      <c r="Z64" s="56" t="s">
        <v>7669</v>
      </c>
      <c r="AA64" s="97" t="s">
        <v>7670</v>
      </c>
    </row>
    <row r="65">
      <c r="A65" s="45" t="s">
        <v>2710</v>
      </c>
      <c r="B65" s="45" t="s">
        <v>2711</v>
      </c>
      <c r="C65" s="45" t="s">
        <v>2712</v>
      </c>
      <c r="D65" s="56" t="s">
        <v>2713</v>
      </c>
      <c r="E65" s="24" t="b">
        <v>0</v>
      </c>
      <c r="F65" s="22" t="b">
        <v>1</v>
      </c>
      <c r="G65" s="22" t="b">
        <v>1</v>
      </c>
      <c r="H65" s="22" t="b">
        <v>1</v>
      </c>
      <c r="I65" s="17" t="b">
        <v>0</v>
      </c>
      <c r="J65" s="22" t="b">
        <v>1</v>
      </c>
      <c r="K65" s="16" t="b">
        <v>0</v>
      </c>
      <c r="L65" s="16" t="b">
        <v>0</v>
      </c>
      <c r="M65" s="16" t="b">
        <v>0</v>
      </c>
      <c r="N65" s="16" t="b">
        <v>0</v>
      </c>
      <c r="O65" s="16" t="b">
        <v>0</v>
      </c>
      <c r="P65" s="16" t="b">
        <v>0</v>
      </c>
      <c r="Q65" s="16" t="b">
        <v>0</v>
      </c>
      <c r="R65" s="16" t="b">
        <v>0</v>
      </c>
      <c r="S65" s="16" t="b">
        <v>0</v>
      </c>
      <c r="T65" s="19" t="s">
        <v>101</v>
      </c>
      <c r="U65" s="95" t="s">
        <v>2714</v>
      </c>
      <c r="V65" s="16" t="b">
        <v>0</v>
      </c>
      <c r="W65" s="16" t="b">
        <v>0</v>
      </c>
      <c r="X65" s="17" t="b">
        <v>0</v>
      </c>
      <c r="Y65" s="96">
        <v>50.0</v>
      </c>
      <c r="Z65" s="45"/>
      <c r="AA65" s="97" t="s">
        <v>1016</v>
      </c>
    </row>
    <row r="66">
      <c r="A66" s="45" t="s">
        <v>6459</v>
      </c>
      <c r="B66" s="45" t="s">
        <v>6460</v>
      </c>
      <c r="C66" s="45" t="s">
        <v>6461</v>
      </c>
      <c r="D66" s="19"/>
      <c r="E66" s="61" t="b">
        <v>1</v>
      </c>
      <c r="F66" s="22" t="b">
        <v>1</v>
      </c>
      <c r="G66" s="16" t="b">
        <v>0</v>
      </c>
      <c r="H66" s="16" t="b">
        <v>0</v>
      </c>
      <c r="I66" s="17" t="b">
        <v>0</v>
      </c>
      <c r="J66" s="16" t="b">
        <v>0</v>
      </c>
      <c r="K66" s="22" t="b">
        <v>1</v>
      </c>
      <c r="L66" s="22" t="b">
        <v>1</v>
      </c>
      <c r="M66" s="16" t="b">
        <v>0</v>
      </c>
      <c r="N66" s="16" t="b">
        <v>0</v>
      </c>
      <c r="O66" s="16" t="b">
        <v>0</v>
      </c>
      <c r="P66" s="16" t="b">
        <v>0</v>
      </c>
      <c r="Q66" s="16" t="b">
        <v>0</v>
      </c>
      <c r="R66" s="16" t="b">
        <v>0</v>
      </c>
      <c r="S66" s="16" t="b">
        <v>0</v>
      </c>
      <c r="T66" s="19" t="s">
        <v>101</v>
      </c>
      <c r="U66" s="95" t="s">
        <v>3373</v>
      </c>
      <c r="V66" s="22" t="b">
        <v>1</v>
      </c>
      <c r="W66" s="22" t="b">
        <v>1</v>
      </c>
      <c r="X66" s="23" t="b">
        <v>1</v>
      </c>
      <c r="Y66" s="96">
        <v>1.0</v>
      </c>
      <c r="Z66" s="45"/>
      <c r="AA66" s="97" t="s">
        <v>6462</v>
      </c>
    </row>
    <row r="67">
      <c r="A67" s="45" t="s">
        <v>11005</v>
      </c>
      <c r="B67" s="19"/>
      <c r="C67" s="19"/>
      <c r="D67" s="19"/>
      <c r="E67" s="61" t="b">
        <v>1</v>
      </c>
      <c r="F67" s="22" t="b">
        <v>1</v>
      </c>
      <c r="G67" s="16" t="b">
        <v>0</v>
      </c>
      <c r="H67" s="16" t="b">
        <v>0</v>
      </c>
      <c r="I67" s="17" t="b">
        <v>0</v>
      </c>
      <c r="J67" s="16" t="b">
        <v>0</v>
      </c>
      <c r="K67" s="22" t="b">
        <v>1</v>
      </c>
      <c r="L67" s="16" t="b">
        <v>0</v>
      </c>
      <c r="M67" s="16" t="b">
        <v>0</v>
      </c>
      <c r="N67" s="16" t="b">
        <v>0</v>
      </c>
      <c r="O67" s="16" t="b">
        <v>0</v>
      </c>
      <c r="P67" s="16" t="b">
        <v>0</v>
      </c>
      <c r="Q67" s="16" t="b">
        <v>0</v>
      </c>
      <c r="R67" s="16" t="b">
        <v>0</v>
      </c>
      <c r="S67" s="16" t="b">
        <v>0</v>
      </c>
      <c r="T67" s="19" t="s">
        <v>101</v>
      </c>
      <c r="U67" s="95" t="s">
        <v>11007</v>
      </c>
      <c r="V67" s="16" t="b">
        <v>0</v>
      </c>
      <c r="W67" s="16" t="b">
        <v>0</v>
      </c>
      <c r="X67" s="23" t="b">
        <v>1</v>
      </c>
      <c r="Y67" s="96">
        <v>2.0</v>
      </c>
      <c r="Z67" s="45"/>
      <c r="AA67" s="97" t="s">
        <v>11006</v>
      </c>
    </row>
    <row r="68">
      <c r="A68" s="45" t="s">
        <v>2816</v>
      </c>
      <c r="B68" s="45" t="s">
        <v>2817</v>
      </c>
      <c r="C68" s="45" t="s">
        <v>2818</v>
      </c>
      <c r="D68" s="19"/>
      <c r="E68" s="61" t="b">
        <v>1</v>
      </c>
      <c r="F68" s="22" t="b">
        <v>1</v>
      </c>
      <c r="G68" s="16" t="b">
        <v>0</v>
      </c>
      <c r="H68" s="16" t="b">
        <v>0</v>
      </c>
      <c r="I68" s="17" t="b">
        <v>0</v>
      </c>
      <c r="J68" s="22" t="b">
        <v>1</v>
      </c>
      <c r="K68" s="22" t="b">
        <v>1</v>
      </c>
      <c r="L68" s="16" t="b">
        <v>0</v>
      </c>
      <c r="M68" s="16" t="b">
        <v>0</v>
      </c>
      <c r="N68" s="16" t="b">
        <v>0</v>
      </c>
      <c r="O68" s="16" t="b">
        <v>0</v>
      </c>
      <c r="P68" s="16" t="b">
        <v>0</v>
      </c>
      <c r="Q68" s="16" t="b">
        <v>0</v>
      </c>
      <c r="R68" s="16" t="b">
        <v>0</v>
      </c>
      <c r="S68" s="16" t="b">
        <v>0</v>
      </c>
      <c r="T68" s="19" t="s">
        <v>101</v>
      </c>
      <c r="U68" s="95" t="s">
        <v>2820</v>
      </c>
      <c r="V68" s="16" t="b">
        <v>0</v>
      </c>
      <c r="W68" s="16" t="b">
        <v>0</v>
      </c>
      <c r="X68" s="17" t="b">
        <v>0</v>
      </c>
      <c r="Y68" s="96">
        <v>4.0</v>
      </c>
      <c r="Z68" s="45"/>
      <c r="AA68" s="97" t="s">
        <v>2819</v>
      </c>
    </row>
    <row r="69">
      <c r="A69" s="45" t="s">
        <v>9482</v>
      </c>
      <c r="B69" s="19"/>
      <c r="C69" s="19"/>
      <c r="D69" s="56" t="s">
        <v>9483</v>
      </c>
      <c r="E69" s="61" t="b">
        <v>1</v>
      </c>
      <c r="F69" s="22" t="b">
        <v>1</v>
      </c>
      <c r="G69" s="16" t="b">
        <v>0</v>
      </c>
      <c r="H69" s="16" t="b">
        <v>0</v>
      </c>
      <c r="I69" s="17" t="b">
        <v>0</v>
      </c>
      <c r="J69" s="16" t="b">
        <v>0</v>
      </c>
      <c r="K69" s="22" t="b">
        <v>1</v>
      </c>
      <c r="L69" s="16" t="b">
        <v>0</v>
      </c>
      <c r="M69" s="16" t="b">
        <v>0</v>
      </c>
      <c r="N69" s="16" t="b">
        <v>0</v>
      </c>
      <c r="O69" s="16" t="b">
        <v>0</v>
      </c>
      <c r="P69" s="16" t="b">
        <v>0</v>
      </c>
      <c r="Q69" s="16" t="b">
        <v>0</v>
      </c>
      <c r="R69" s="16" t="b">
        <v>0</v>
      </c>
      <c r="S69" s="16" t="b">
        <v>0</v>
      </c>
      <c r="T69" s="19" t="s">
        <v>101</v>
      </c>
      <c r="U69" s="95" t="s">
        <v>9486</v>
      </c>
      <c r="V69" s="22" t="b">
        <v>1</v>
      </c>
      <c r="W69" s="22" t="b">
        <v>1</v>
      </c>
      <c r="X69" s="23" t="b">
        <v>1</v>
      </c>
      <c r="Y69" s="96">
        <v>8.0</v>
      </c>
      <c r="Z69" s="56" t="s">
        <v>9484</v>
      </c>
      <c r="AA69" s="97" t="s">
        <v>9485</v>
      </c>
    </row>
    <row r="70">
      <c r="A70" s="45" t="s">
        <v>11145</v>
      </c>
      <c r="B70" s="45" t="s">
        <v>11146</v>
      </c>
      <c r="C70" s="45" t="s">
        <v>11147</v>
      </c>
      <c r="D70" s="56" t="s">
        <v>11148</v>
      </c>
      <c r="E70" s="61" t="b">
        <v>1</v>
      </c>
      <c r="F70" s="22" t="b">
        <v>1</v>
      </c>
      <c r="G70" s="16" t="b">
        <v>0</v>
      </c>
      <c r="H70" s="16" t="b">
        <v>0</v>
      </c>
      <c r="I70" s="17" t="b">
        <v>0</v>
      </c>
      <c r="J70" s="16" t="b">
        <v>0</v>
      </c>
      <c r="K70" s="16" t="b">
        <v>0</v>
      </c>
      <c r="L70" s="16" t="b">
        <v>0</v>
      </c>
      <c r="M70" s="16" t="b">
        <v>0</v>
      </c>
      <c r="N70" s="16" t="b">
        <v>0</v>
      </c>
      <c r="O70" s="16" t="b">
        <v>0</v>
      </c>
      <c r="P70" s="16" t="b">
        <v>0</v>
      </c>
      <c r="Q70" s="16" t="b">
        <v>0</v>
      </c>
      <c r="R70" s="16" t="b">
        <v>0</v>
      </c>
      <c r="S70" s="22" t="b">
        <v>1</v>
      </c>
      <c r="T70" s="19" t="s">
        <v>101</v>
      </c>
      <c r="U70" s="95" t="s">
        <v>11151</v>
      </c>
      <c r="V70" s="16" t="b">
        <v>0</v>
      </c>
      <c r="W70" s="16" t="b">
        <v>0</v>
      </c>
      <c r="X70" s="17" t="b">
        <v>0</v>
      </c>
      <c r="Y70" s="96">
        <v>5.0</v>
      </c>
      <c r="Z70" s="56" t="s">
        <v>11149</v>
      </c>
      <c r="AA70" s="97" t="s">
        <v>11150</v>
      </c>
    </row>
    <row r="71">
      <c r="A71" s="45" t="s">
        <v>526</v>
      </c>
      <c r="B71" s="19"/>
      <c r="C71" s="45" t="s">
        <v>527</v>
      </c>
      <c r="D71" s="19"/>
      <c r="E71" s="24" t="b">
        <v>0</v>
      </c>
      <c r="F71" s="22" t="b">
        <v>1</v>
      </c>
      <c r="G71" s="22" t="b">
        <v>1</v>
      </c>
      <c r="H71" s="16" t="b">
        <v>0</v>
      </c>
      <c r="I71" s="17" t="b">
        <v>0</v>
      </c>
      <c r="J71" s="16" t="b">
        <v>0</v>
      </c>
      <c r="K71" s="16" t="b">
        <v>0</v>
      </c>
      <c r="L71" s="16" t="b">
        <v>0</v>
      </c>
      <c r="M71" s="16" t="b">
        <v>0</v>
      </c>
      <c r="N71" s="22" t="b">
        <v>1</v>
      </c>
      <c r="O71" s="16" t="b">
        <v>0</v>
      </c>
      <c r="P71" s="16" t="b">
        <v>0</v>
      </c>
      <c r="Q71" s="16" t="b">
        <v>0</v>
      </c>
      <c r="R71" s="16" t="b">
        <v>0</v>
      </c>
      <c r="S71" s="16" t="b">
        <v>0</v>
      </c>
      <c r="T71" s="19" t="s">
        <v>101</v>
      </c>
      <c r="U71" s="95" t="s">
        <v>529</v>
      </c>
      <c r="V71" s="16" t="b">
        <v>0</v>
      </c>
      <c r="W71" s="22" t="b">
        <v>1</v>
      </c>
      <c r="X71" s="17" t="b">
        <v>0</v>
      </c>
      <c r="Y71" s="96">
        <v>200.0</v>
      </c>
      <c r="Z71" s="45"/>
      <c r="AA71" s="97" t="s">
        <v>528</v>
      </c>
    </row>
    <row r="72">
      <c r="A72" s="45" t="s">
        <v>338</v>
      </c>
      <c r="B72" s="45" t="s">
        <v>339</v>
      </c>
      <c r="C72" s="19"/>
      <c r="D72" s="19"/>
      <c r="E72" s="61" t="b">
        <v>1</v>
      </c>
      <c r="F72" s="22" t="b">
        <v>1</v>
      </c>
      <c r="G72" s="16" t="b">
        <v>0</v>
      </c>
      <c r="H72" s="16" t="b">
        <v>0</v>
      </c>
      <c r="I72" s="17" t="b">
        <v>0</v>
      </c>
      <c r="J72" s="16" t="b">
        <v>0</v>
      </c>
      <c r="K72" s="22" t="b">
        <v>1</v>
      </c>
      <c r="L72" s="16" t="b">
        <v>0</v>
      </c>
      <c r="M72" s="16" t="b">
        <v>0</v>
      </c>
      <c r="N72" s="16" t="b">
        <v>0</v>
      </c>
      <c r="O72" s="16" t="b">
        <v>0</v>
      </c>
      <c r="P72" s="16" t="b">
        <v>0</v>
      </c>
      <c r="Q72" s="22" t="b">
        <v>1</v>
      </c>
      <c r="R72" s="16" t="b">
        <v>0</v>
      </c>
      <c r="S72" s="16" t="b">
        <v>0</v>
      </c>
      <c r="T72" s="19" t="s">
        <v>101</v>
      </c>
      <c r="U72" s="95" t="s">
        <v>341</v>
      </c>
      <c r="V72" s="16" t="b">
        <v>0</v>
      </c>
      <c r="W72" s="16" t="b">
        <v>0</v>
      </c>
      <c r="X72" s="17" t="b">
        <v>0</v>
      </c>
      <c r="Y72" s="96">
        <v>1.0</v>
      </c>
      <c r="Z72" s="45"/>
      <c r="AA72" s="97" t="s">
        <v>340</v>
      </c>
    </row>
    <row r="73">
      <c r="A73" s="45" t="s">
        <v>2560</v>
      </c>
      <c r="B73" s="45" t="s">
        <v>2561</v>
      </c>
      <c r="C73" s="45" t="s">
        <v>2562</v>
      </c>
      <c r="D73" s="56" t="s">
        <v>2563</v>
      </c>
      <c r="E73" s="61" t="b">
        <v>1</v>
      </c>
      <c r="F73" s="22" t="b">
        <v>1</v>
      </c>
      <c r="G73" s="22" t="b">
        <v>1</v>
      </c>
      <c r="H73" s="16" t="b">
        <v>0</v>
      </c>
      <c r="I73" s="17" t="b">
        <v>0</v>
      </c>
      <c r="J73" s="22" t="b">
        <v>1</v>
      </c>
      <c r="K73" s="16" t="b">
        <v>0</v>
      </c>
      <c r="L73" s="16" t="b">
        <v>0</v>
      </c>
      <c r="M73" s="16" t="b">
        <v>0</v>
      </c>
      <c r="N73" s="16" t="b">
        <v>0</v>
      </c>
      <c r="O73" s="16" t="b">
        <v>0</v>
      </c>
      <c r="P73" s="16" t="b">
        <v>0</v>
      </c>
      <c r="Q73" s="16" t="b">
        <v>0</v>
      </c>
      <c r="R73" s="16" t="b">
        <v>0</v>
      </c>
      <c r="S73" s="16" t="b">
        <v>0</v>
      </c>
      <c r="T73" s="19" t="s">
        <v>101</v>
      </c>
      <c r="U73" s="95" t="s">
        <v>2566</v>
      </c>
      <c r="V73" s="16" t="b">
        <v>0</v>
      </c>
      <c r="W73" s="22" t="b">
        <v>1</v>
      </c>
      <c r="X73" s="17" t="b">
        <v>0</v>
      </c>
      <c r="Y73" s="96">
        <v>40.0</v>
      </c>
      <c r="Z73" s="56" t="s">
        <v>2564</v>
      </c>
      <c r="AA73" s="97" t="s">
        <v>2565</v>
      </c>
    </row>
    <row r="74">
      <c r="A74" s="45" t="s">
        <v>10526</v>
      </c>
      <c r="B74" s="19"/>
      <c r="C74" s="19"/>
      <c r="D74" s="19"/>
      <c r="E74" s="61" t="b">
        <v>1</v>
      </c>
      <c r="F74" s="22" t="b">
        <v>1</v>
      </c>
      <c r="G74" s="22" t="b">
        <v>1</v>
      </c>
      <c r="H74" s="16" t="b">
        <v>0</v>
      </c>
      <c r="I74" s="17" t="b">
        <v>0</v>
      </c>
      <c r="J74" s="16" t="b">
        <v>0</v>
      </c>
      <c r="K74" s="22" t="b">
        <v>1</v>
      </c>
      <c r="L74" s="16" t="b">
        <v>0</v>
      </c>
      <c r="M74" s="22" t="b">
        <v>1</v>
      </c>
      <c r="N74" s="22" t="b">
        <v>1</v>
      </c>
      <c r="O74" s="22" t="b">
        <v>1</v>
      </c>
      <c r="P74" s="16" t="b">
        <v>0</v>
      </c>
      <c r="Q74" s="16" t="b">
        <v>0</v>
      </c>
      <c r="R74" s="16" t="b">
        <v>0</v>
      </c>
      <c r="S74" s="16" t="b">
        <v>0</v>
      </c>
      <c r="T74" s="19" t="s">
        <v>101</v>
      </c>
      <c r="U74" s="95" t="s">
        <v>10529</v>
      </c>
      <c r="V74" s="16" t="b">
        <v>0</v>
      </c>
      <c r="W74" s="22" t="b">
        <v>1</v>
      </c>
      <c r="X74" s="17" t="b">
        <v>0</v>
      </c>
      <c r="Y74" s="96">
        <v>5.0</v>
      </c>
      <c r="Z74" s="56" t="s">
        <v>10527</v>
      </c>
      <c r="AA74" s="97" t="s">
        <v>10528</v>
      </c>
    </row>
    <row r="75">
      <c r="A75" s="45" t="s">
        <v>2174</v>
      </c>
      <c r="B75" s="19"/>
      <c r="C75" s="45" t="s">
        <v>2175</v>
      </c>
      <c r="D75" s="19"/>
      <c r="E75" s="61" t="b">
        <v>1</v>
      </c>
      <c r="F75" s="22" t="b">
        <v>1</v>
      </c>
      <c r="G75" s="22" t="b">
        <v>1</v>
      </c>
      <c r="H75" s="22" t="b">
        <v>1</v>
      </c>
      <c r="I75" s="17" t="b">
        <v>0</v>
      </c>
      <c r="J75" s="22" t="b">
        <v>1</v>
      </c>
      <c r="K75" s="16" t="b">
        <v>0</v>
      </c>
      <c r="L75" s="16" t="b">
        <v>0</v>
      </c>
      <c r="M75" s="16" t="b">
        <v>0</v>
      </c>
      <c r="N75" s="16" t="b">
        <v>0</v>
      </c>
      <c r="O75" s="16" t="b">
        <v>0</v>
      </c>
      <c r="P75" s="16" t="b">
        <v>0</v>
      </c>
      <c r="Q75" s="16" t="b">
        <v>0</v>
      </c>
      <c r="R75" s="16" t="b">
        <v>0</v>
      </c>
      <c r="S75" s="16" t="b">
        <v>0</v>
      </c>
      <c r="T75" s="19" t="s">
        <v>101</v>
      </c>
      <c r="U75" s="95" t="s">
        <v>2177</v>
      </c>
      <c r="V75" s="16" t="b">
        <v>0</v>
      </c>
      <c r="W75" s="16" t="b">
        <v>0</v>
      </c>
      <c r="X75" s="23" t="b">
        <v>1</v>
      </c>
      <c r="Y75" s="96">
        <v>100.0</v>
      </c>
      <c r="Z75" s="45"/>
      <c r="AA75" s="97" t="s">
        <v>2176</v>
      </c>
    </row>
    <row r="76">
      <c r="A76" s="45" t="s">
        <v>7755</v>
      </c>
      <c r="B76" s="45" t="s">
        <v>7756</v>
      </c>
      <c r="C76" s="45" t="s">
        <v>7757</v>
      </c>
      <c r="D76" s="19"/>
      <c r="E76" s="24" t="b">
        <v>0</v>
      </c>
      <c r="F76" s="16" t="b">
        <v>0</v>
      </c>
      <c r="G76" s="16" t="b">
        <v>0</v>
      </c>
      <c r="H76" s="22" t="b">
        <v>1</v>
      </c>
      <c r="I76" s="17" t="b">
        <v>0</v>
      </c>
      <c r="J76" s="16" t="b">
        <v>0</v>
      </c>
      <c r="K76" s="22" t="b">
        <v>1</v>
      </c>
      <c r="L76" s="22" t="b">
        <v>1</v>
      </c>
      <c r="M76" s="22" t="b">
        <v>1</v>
      </c>
      <c r="N76" s="22" t="b">
        <v>1</v>
      </c>
      <c r="O76" s="22" t="b">
        <v>1</v>
      </c>
      <c r="P76" s="16" t="b">
        <v>0</v>
      </c>
      <c r="Q76" s="16" t="b">
        <v>0</v>
      </c>
      <c r="R76" s="16" t="b">
        <v>0</v>
      </c>
      <c r="S76" s="16" t="b">
        <v>0</v>
      </c>
      <c r="T76" s="19" t="s">
        <v>101</v>
      </c>
      <c r="U76" s="95" t="s">
        <v>7760</v>
      </c>
      <c r="V76" s="16" t="b">
        <v>0</v>
      </c>
      <c r="W76" s="22" t="b">
        <v>1</v>
      </c>
      <c r="X76" s="17" t="b">
        <v>0</v>
      </c>
      <c r="Y76" s="96">
        <v>40.0</v>
      </c>
      <c r="Z76" s="56" t="s">
        <v>7758</v>
      </c>
      <c r="AA76" s="97" t="s">
        <v>7759</v>
      </c>
    </row>
    <row r="77">
      <c r="A77" s="45" t="s">
        <v>5771</v>
      </c>
      <c r="B77" s="19"/>
      <c r="C77" s="45" t="s">
        <v>5772</v>
      </c>
      <c r="D77" s="19"/>
      <c r="E77" s="24" t="b">
        <v>0</v>
      </c>
      <c r="F77" s="22" t="b">
        <v>1</v>
      </c>
      <c r="G77" s="22" t="b">
        <v>1</v>
      </c>
      <c r="H77" s="16" t="b">
        <v>0</v>
      </c>
      <c r="I77" s="17" t="b">
        <v>0</v>
      </c>
      <c r="J77" s="16" t="b">
        <v>0</v>
      </c>
      <c r="K77" s="22" t="b">
        <v>1</v>
      </c>
      <c r="L77" s="16" t="b">
        <v>0</v>
      </c>
      <c r="M77" s="16" t="b">
        <v>0</v>
      </c>
      <c r="N77" s="16" t="b">
        <v>0</v>
      </c>
      <c r="O77" s="16" t="b">
        <v>0</v>
      </c>
      <c r="P77" s="16" t="b">
        <v>0</v>
      </c>
      <c r="Q77" s="16" t="b">
        <v>0</v>
      </c>
      <c r="R77" s="16" t="b">
        <v>0</v>
      </c>
      <c r="S77" s="16" t="b">
        <v>0</v>
      </c>
      <c r="T77" s="19" t="s">
        <v>101</v>
      </c>
      <c r="U77" s="95" t="s">
        <v>5775</v>
      </c>
      <c r="V77" s="16" t="b">
        <v>0</v>
      </c>
      <c r="W77" s="22" t="b">
        <v>1</v>
      </c>
      <c r="X77" s="17" t="b">
        <v>0</v>
      </c>
      <c r="Y77" s="96">
        <v>15.0</v>
      </c>
      <c r="Z77" s="56" t="s">
        <v>5773</v>
      </c>
      <c r="AA77" s="97" t="s">
        <v>5774</v>
      </c>
    </row>
    <row r="78">
      <c r="A78" s="45" t="s">
        <v>4867</v>
      </c>
      <c r="B78" s="45" t="s">
        <v>4868</v>
      </c>
      <c r="C78" s="19"/>
      <c r="D78" s="19"/>
      <c r="E78" s="61" t="b">
        <v>1</v>
      </c>
      <c r="F78" s="22" t="b">
        <v>1</v>
      </c>
      <c r="G78" s="16" t="b">
        <v>0</v>
      </c>
      <c r="H78" s="16" t="b">
        <v>0</v>
      </c>
      <c r="I78" s="17" t="b">
        <v>0</v>
      </c>
      <c r="J78" s="22" t="b">
        <v>1</v>
      </c>
      <c r="K78" s="16" t="b">
        <v>0</v>
      </c>
      <c r="L78" s="16" t="b">
        <v>0</v>
      </c>
      <c r="M78" s="16" t="b">
        <v>0</v>
      </c>
      <c r="N78" s="16" t="b">
        <v>0</v>
      </c>
      <c r="O78" s="16" t="b">
        <v>0</v>
      </c>
      <c r="P78" s="16" t="b">
        <v>0</v>
      </c>
      <c r="Q78" s="16" t="b">
        <v>0</v>
      </c>
      <c r="R78" s="16" t="b">
        <v>0</v>
      </c>
      <c r="S78" s="22" t="b">
        <v>1</v>
      </c>
      <c r="T78" s="19" t="s">
        <v>101</v>
      </c>
      <c r="U78" s="95" t="s">
        <v>4871</v>
      </c>
      <c r="V78" s="16" t="b">
        <v>0</v>
      </c>
      <c r="W78" s="16" t="b">
        <v>0</v>
      </c>
      <c r="X78" s="23" t="b">
        <v>1</v>
      </c>
      <c r="Y78" s="96">
        <v>7.0</v>
      </c>
      <c r="Z78" s="56" t="s">
        <v>4869</v>
      </c>
      <c r="AA78" s="97" t="s">
        <v>4870</v>
      </c>
    </row>
    <row r="79">
      <c r="A79" s="45" t="s">
        <v>9261</v>
      </c>
      <c r="B79" s="19"/>
      <c r="C79" s="45" t="s">
        <v>9262</v>
      </c>
      <c r="D79" s="19"/>
      <c r="E79" s="61" t="b">
        <v>1</v>
      </c>
      <c r="F79" s="22" t="b">
        <v>1</v>
      </c>
      <c r="G79" s="22" t="b">
        <v>1</v>
      </c>
      <c r="H79" s="22" t="b">
        <v>1</v>
      </c>
      <c r="I79" s="17" t="b">
        <v>0</v>
      </c>
      <c r="J79" s="22" t="b">
        <v>1</v>
      </c>
      <c r="K79" s="16" t="b">
        <v>0</v>
      </c>
      <c r="L79" s="16" t="b">
        <v>0</v>
      </c>
      <c r="M79" s="16" t="b">
        <v>0</v>
      </c>
      <c r="N79" s="16" t="b">
        <v>0</v>
      </c>
      <c r="O79" s="16" t="b">
        <v>0</v>
      </c>
      <c r="P79" s="16" t="b">
        <v>0</v>
      </c>
      <c r="Q79" s="16" t="b">
        <v>0</v>
      </c>
      <c r="R79" s="16" t="b">
        <v>0</v>
      </c>
      <c r="S79" s="16" t="b">
        <v>0</v>
      </c>
      <c r="T79" s="19" t="s">
        <v>101</v>
      </c>
      <c r="U79" s="95" t="s">
        <v>6258</v>
      </c>
      <c r="V79" s="22" t="b">
        <v>1</v>
      </c>
      <c r="W79" s="22" t="b">
        <v>1</v>
      </c>
      <c r="X79" s="23" t="b">
        <v>1</v>
      </c>
      <c r="Y79" s="96">
        <v>10.0</v>
      </c>
      <c r="Z79" s="56" t="s">
        <v>9263</v>
      </c>
      <c r="AA79" s="97" t="s">
        <v>9263</v>
      </c>
    </row>
    <row r="80">
      <c r="A80" s="45" t="s">
        <v>1359</v>
      </c>
      <c r="B80" s="19"/>
      <c r="C80" s="45" t="s">
        <v>1360</v>
      </c>
      <c r="D80" s="19"/>
      <c r="E80" s="61" t="b">
        <v>1</v>
      </c>
      <c r="F80" s="22" t="b">
        <v>1</v>
      </c>
      <c r="G80" s="22" t="b">
        <v>1</v>
      </c>
      <c r="H80" s="16" t="b">
        <v>0</v>
      </c>
      <c r="I80" s="17" t="b">
        <v>0</v>
      </c>
      <c r="J80" s="16" t="b">
        <v>0</v>
      </c>
      <c r="K80" s="22" t="b">
        <v>1</v>
      </c>
      <c r="L80" s="16" t="b">
        <v>0</v>
      </c>
      <c r="M80" s="16" t="b">
        <v>0</v>
      </c>
      <c r="N80" s="16" t="b">
        <v>0</v>
      </c>
      <c r="O80" s="16" t="b">
        <v>0</v>
      </c>
      <c r="P80" s="16" t="b">
        <v>0</v>
      </c>
      <c r="Q80" s="16" t="b">
        <v>0</v>
      </c>
      <c r="R80" s="16" t="b">
        <v>0</v>
      </c>
      <c r="S80" s="16" t="b">
        <v>0</v>
      </c>
      <c r="T80" s="19" t="s">
        <v>101</v>
      </c>
      <c r="U80" s="95" t="s">
        <v>1363</v>
      </c>
      <c r="V80" s="22" t="b">
        <v>1</v>
      </c>
      <c r="W80" s="22" t="b">
        <v>1</v>
      </c>
      <c r="X80" s="23" t="b">
        <v>1</v>
      </c>
      <c r="Y80" s="96">
        <v>3.0</v>
      </c>
      <c r="Z80" s="56" t="s">
        <v>1361</v>
      </c>
      <c r="AA80" s="97" t="s">
        <v>1362</v>
      </c>
    </row>
    <row r="81">
      <c r="A81" s="45" t="s">
        <v>845</v>
      </c>
      <c r="B81" s="45" t="s">
        <v>846</v>
      </c>
      <c r="C81" s="45" t="s">
        <v>847</v>
      </c>
      <c r="D81" s="19"/>
      <c r="E81" s="24" t="b">
        <v>0</v>
      </c>
      <c r="F81" s="16" t="b">
        <v>0</v>
      </c>
      <c r="G81" s="22" t="b">
        <v>1</v>
      </c>
      <c r="H81" s="22" t="b">
        <v>1</v>
      </c>
      <c r="I81" s="17" t="b">
        <v>0</v>
      </c>
      <c r="J81" s="22" t="b">
        <v>1</v>
      </c>
      <c r="K81" s="16" t="b">
        <v>0</v>
      </c>
      <c r="L81" s="16" t="b">
        <v>0</v>
      </c>
      <c r="M81" s="16" t="b">
        <v>0</v>
      </c>
      <c r="N81" s="16" t="b">
        <v>0</v>
      </c>
      <c r="O81" s="16" t="b">
        <v>0</v>
      </c>
      <c r="P81" s="16" t="b">
        <v>0</v>
      </c>
      <c r="Q81" s="16" t="b">
        <v>0</v>
      </c>
      <c r="R81" s="16" t="b">
        <v>0</v>
      </c>
      <c r="S81" s="16" t="b">
        <v>0</v>
      </c>
      <c r="T81" s="19" t="s">
        <v>101</v>
      </c>
      <c r="U81" s="95" t="s">
        <v>849</v>
      </c>
      <c r="V81" s="22" t="b">
        <v>1</v>
      </c>
      <c r="W81" s="22" t="b">
        <v>1</v>
      </c>
      <c r="X81" s="23" t="b">
        <v>1</v>
      </c>
      <c r="Y81" s="96">
        <v>4.0</v>
      </c>
      <c r="Z81" s="45"/>
      <c r="AA81" s="97" t="s">
        <v>848</v>
      </c>
    </row>
    <row r="82">
      <c r="A82" s="45" t="s">
        <v>117</v>
      </c>
      <c r="B82" s="45" t="s">
        <v>118</v>
      </c>
      <c r="C82" s="19"/>
      <c r="D82" s="19"/>
      <c r="E82" s="61" t="b">
        <v>1</v>
      </c>
      <c r="F82" s="22" t="b">
        <v>1</v>
      </c>
      <c r="G82" s="16" t="b">
        <v>0</v>
      </c>
      <c r="H82" s="16" t="b">
        <v>0</v>
      </c>
      <c r="I82" s="17" t="b">
        <v>0</v>
      </c>
      <c r="J82" s="22" t="b">
        <v>1</v>
      </c>
      <c r="K82" s="16" t="b">
        <v>0</v>
      </c>
      <c r="L82" s="16" t="b">
        <v>0</v>
      </c>
      <c r="M82" s="16" t="b">
        <v>0</v>
      </c>
      <c r="N82" s="16" t="b">
        <v>0</v>
      </c>
      <c r="O82" s="16" t="b">
        <v>0</v>
      </c>
      <c r="P82" s="16" t="b">
        <v>0</v>
      </c>
      <c r="Q82" s="16" t="b">
        <v>0</v>
      </c>
      <c r="R82" s="16" t="b">
        <v>0</v>
      </c>
      <c r="S82" s="16" t="b">
        <v>0</v>
      </c>
      <c r="T82" s="19" t="s">
        <v>101</v>
      </c>
      <c r="U82" s="95" t="s">
        <v>121</v>
      </c>
      <c r="V82" s="22" t="b">
        <v>1</v>
      </c>
      <c r="W82" s="22" t="b">
        <v>1</v>
      </c>
      <c r="X82" s="23" t="b">
        <v>1</v>
      </c>
      <c r="Y82" s="19"/>
      <c r="Z82" s="56" t="s">
        <v>119</v>
      </c>
      <c r="AA82" s="97" t="s">
        <v>120</v>
      </c>
    </row>
    <row r="83">
      <c r="A83" s="45" t="s">
        <v>4255</v>
      </c>
      <c r="B83" s="45" t="s">
        <v>4256</v>
      </c>
      <c r="C83" s="45" t="s">
        <v>4257</v>
      </c>
      <c r="D83" s="19"/>
      <c r="E83" s="61" t="b">
        <v>1</v>
      </c>
      <c r="F83" s="22" t="b">
        <v>1</v>
      </c>
      <c r="G83" s="22" t="b">
        <v>1</v>
      </c>
      <c r="H83" s="16" t="b">
        <v>0</v>
      </c>
      <c r="I83" s="17" t="b">
        <v>0</v>
      </c>
      <c r="J83" s="16" t="b">
        <v>0</v>
      </c>
      <c r="K83" s="22" t="b">
        <v>1</v>
      </c>
      <c r="L83" s="16" t="b">
        <v>0</v>
      </c>
      <c r="M83" s="16" t="b">
        <v>0</v>
      </c>
      <c r="N83" s="16" t="b">
        <v>0</v>
      </c>
      <c r="O83" s="16" t="b">
        <v>0</v>
      </c>
      <c r="P83" s="16" t="b">
        <v>0</v>
      </c>
      <c r="Q83" s="16" t="b">
        <v>0</v>
      </c>
      <c r="R83" s="16" t="b">
        <v>0</v>
      </c>
      <c r="S83" s="16" t="b">
        <v>0</v>
      </c>
      <c r="T83" s="19" t="s">
        <v>101</v>
      </c>
      <c r="U83" s="95" t="s">
        <v>4259</v>
      </c>
      <c r="V83" s="16" t="b">
        <v>0</v>
      </c>
      <c r="W83" s="16" t="b">
        <v>0</v>
      </c>
      <c r="X83" s="17" t="b">
        <v>0</v>
      </c>
      <c r="Y83" s="96">
        <v>4.0</v>
      </c>
      <c r="Z83" s="45"/>
      <c r="AA83" s="97" t="s">
        <v>4258</v>
      </c>
    </row>
    <row r="84">
      <c r="A84" s="45" t="s">
        <v>5578</v>
      </c>
      <c r="B84" s="45" t="s">
        <v>5579</v>
      </c>
      <c r="C84" s="45" t="s">
        <v>5580</v>
      </c>
      <c r="D84" s="56" t="s">
        <v>5581</v>
      </c>
      <c r="E84" s="61" t="b">
        <v>1</v>
      </c>
      <c r="F84" s="22" t="b">
        <v>1</v>
      </c>
      <c r="G84" s="16" t="b">
        <v>0</v>
      </c>
      <c r="H84" s="16" t="b">
        <v>0</v>
      </c>
      <c r="I84" s="17" t="b">
        <v>0</v>
      </c>
      <c r="J84" s="22" t="b">
        <v>1</v>
      </c>
      <c r="K84" s="16" t="b">
        <v>0</v>
      </c>
      <c r="L84" s="16" t="b">
        <v>0</v>
      </c>
      <c r="M84" s="16" t="b">
        <v>0</v>
      </c>
      <c r="N84" s="16" t="b">
        <v>0</v>
      </c>
      <c r="O84" s="16" t="b">
        <v>0</v>
      </c>
      <c r="P84" s="16" t="b">
        <v>0</v>
      </c>
      <c r="Q84" s="16" t="b">
        <v>0</v>
      </c>
      <c r="R84" s="16" t="b">
        <v>0</v>
      </c>
      <c r="S84" s="16" t="b">
        <v>0</v>
      </c>
      <c r="T84" s="19" t="s">
        <v>101</v>
      </c>
      <c r="U84" s="95" t="s">
        <v>5584</v>
      </c>
      <c r="V84" s="16" t="b">
        <v>0</v>
      </c>
      <c r="W84" s="16" t="b">
        <v>0</v>
      </c>
      <c r="X84" s="17" t="b">
        <v>0</v>
      </c>
      <c r="Y84" s="96">
        <v>175.0</v>
      </c>
      <c r="Z84" s="56" t="s">
        <v>5582</v>
      </c>
      <c r="AA84" s="97" t="s">
        <v>5583</v>
      </c>
    </row>
    <row r="85">
      <c r="A85" s="45" t="s">
        <v>1924</v>
      </c>
      <c r="B85" s="45" t="s">
        <v>1925</v>
      </c>
      <c r="C85" s="45" t="s">
        <v>1926</v>
      </c>
      <c r="D85" s="19"/>
      <c r="E85" s="61" t="b">
        <v>1</v>
      </c>
      <c r="F85" s="22" t="b">
        <v>1</v>
      </c>
      <c r="G85" s="16" t="b">
        <v>0</v>
      </c>
      <c r="H85" s="16" t="b">
        <v>0</v>
      </c>
      <c r="I85" s="17" t="b">
        <v>0</v>
      </c>
      <c r="J85" s="16" t="b">
        <v>0</v>
      </c>
      <c r="K85" s="16" t="b">
        <v>0</v>
      </c>
      <c r="L85" s="16" t="b">
        <v>0</v>
      </c>
      <c r="M85" s="16" t="b">
        <v>0</v>
      </c>
      <c r="N85" s="16" t="b">
        <v>0</v>
      </c>
      <c r="O85" s="16" t="b">
        <v>0</v>
      </c>
      <c r="P85" s="22" t="b">
        <v>1</v>
      </c>
      <c r="Q85" s="16" t="b">
        <v>0</v>
      </c>
      <c r="R85" s="16" t="b">
        <v>0</v>
      </c>
      <c r="S85" s="16" t="b">
        <v>0</v>
      </c>
      <c r="T85" s="19" t="s">
        <v>101</v>
      </c>
      <c r="U85" s="95" t="s">
        <v>1928</v>
      </c>
      <c r="V85" s="22" t="b">
        <v>1</v>
      </c>
      <c r="W85" s="22" t="b">
        <v>1</v>
      </c>
      <c r="X85" s="23" t="b">
        <v>1</v>
      </c>
      <c r="Y85" s="96">
        <v>10.0</v>
      </c>
      <c r="Z85" s="45"/>
      <c r="AA85" s="97" t="s">
        <v>1927</v>
      </c>
    </row>
    <row r="86">
      <c r="A86" s="45" t="s">
        <v>3496</v>
      </c>
      <c r="B86" s="45" t="s">
        <v>3497</v>
      </c>
      <c r="C86" s="45" t="s">
        <v>3498</v>
      </c>
      <c r="D86" s="19"/>
      <c r="E86" s="61" t="b">
        <v>1</v>
      </c>
      <c r="F86" s="22" t="b">
        <v>1</v>
      </c>
      <c r="G86" s="22" t="b">
        <v>1</v>
      </c>
      <c r="H86" s="16" t="b">
        <v>0</v>
      </c>
      <c r="I86" s="17" t="b">
        <v>0</v>
      </c>
      <c r="J86" s="22" t="b">
        <v>1</v>
      </c>
      <c r="K86" s="16" t="b">
        <v>0</v>
      </c>
      <c r="L86" s="16" t="b">
        <v>0</v>
      </c>
      <c r="M86" s="16" t="b">
        <v>0</v>
      </c>
      <c r="N86" s="16" t="b">
        <v>0</v>
      </c>
      <c r="O86" s="16" t="b">
        <v>0</v>
      </c>
      <c r="P86" s="16" t="b">
        <v>0</v>
      </c>
      <c r="Q86" s="16" t="b">
        <v>0</v>
      </c>
      <c r="R86" s="16" t="b">
        <v>0</v>
      </c>
      <c r="S86" s="16" t="b">
        <v>0</v>
      </c>
      <c r="T86" s="19" t="s">
        <v>101</v>
      </c>
      <c r="U86" s="95" t="s">
        <v>2714</v>
      </c>
      <c r="V86" s="22" t="b">
        <v>1</v>
      </c>
      <c r="W86" s="22" t="b">
        <v>1</v>
      </c>
      <c r="X86" s="23" t="b">
        <v>1</v>
      </c>
      <c r="Y86" s="96">
        <v>1000.0</v>
      </c>
      <c r="Z86" s="56" t="s">
        <v>3499</v>
      </c>
      <c r="AA86" s="97" t="s">
        <v>3500</v>
      </c>
    </row>
    <row r="87">
      <c r="A87" s="45" t="s">
        <v>3777</v>
      </c>
      <c r="B87" s="19"/>
      <c r="C87" s="45" t="s">
        <v>3778</v>
      </c>
      <c r="D87" s="19"/>
      <c r="E87" s="61" t="b">
        <v>1</v>
      </c>
      <c r="F87" s="22" t="b">
        <v>1</v>
      </c>
      <c r="G87" s="16" t="b">
        <v>0</v>
      </c>
      <c r="H87" s="16" t="b">
        <v>0</v>
      </c>
      <c r="I87" s="17" t="b">
        <v>0</v>
      </c>
      <c r="J87" s="22" t="b">
        <v>1</v>
      </c>
      <c r="K87" s="22" t="b">
        <v>1</v>
      </c>
      <c r="L87" s="16" t="b">
        <v>0</v>
      </c>
      <c r="M87" s="16" t="b">
        <v>0</v>
      </c>
      <c r="N87" s="16" t="b">
        <v>0</v>
      </c>
      <c r="O87" s="16" t="b">
        <v>0</v>
      </c>
      <c r="P87" s="16" t="b">
        <v>0</v>
      </c>
      <c r="Q87" s="16" t="b">
        <v>0</v>
      </c>
      <c r="R87" s="16" t="b">
        <v>0</v>
      </c>
      <c r="S87" s="16" t="b">
        <v>0</v>
      </c>
      <c r="T87" s="19" t="s">
        <v>101</v>
      </c>
      <c r="U87" s="95" t="s">
        <v>3781</v>
      </c>
      <c r="V87" s="16" t="b">
        <v>0</v>
      </c>
      <c r="W87" s="16" t="b">
        <v>0</v>
      </c>
      <c r="X87" s="17" t="b">
        <v>0</v>
      </c>
      <c r="Y87" s="96">
        <v>3.0</v>
      </c>
      <c r="Z87" s="45" t="s">
        <v>3779</v>
      </c>
      <c r="AA87" s="97" t="s">
        <v>3780</v>
      </c>
    </row>
    <row r="88">
      <c r="A88" s="45" t="s">
        <v>10204</v>
      </c>
      <c r="B88" s="45" t="s">
        <v>10205</v>
      </c>
      <c r="C88" s="45" t="s">
        <v>10206</v>
      </c>
      <c r="D88" s="19"/>
      <c r="E88" s="61" t="b">
        <v>1</v>
      </c>
      <c r="F88" s="22" t="b">
        <v>1</v>
      </c>
      <c r="G88" s="16" t="b">
        <v>0</v>
      </c>
      <c r="H88" s="16" t="b">
        <v>0</v>
      </c>
      <c r="I88" s="17" t="b">
        <v>0</v>
      </c>
      <c r="J88" s="22" t="b">
        <v>1</v>
      </c>
      <c r="K88" s="16" t="b">
        <v>0</v>
      </c>
      <c r="L88" s="16" t="b">
        <v>0</v>
      </c>
      <c r="M88" s="16" t="b">
        <v>0</v>
      </c>
      <c r="N88" s="16" t="b">
        <v>0</v>
      </c>
      <c r="O88" s="16" t="b">
        <v>0</v>
      </c>
      <c r="P88" s="16" t="b">
        <v>0</v>
      </c>
      <c r="Q88" s="16" t="b">
        <v>0</v>
      </c>
      <c r="R88" s="16" t="b">
        <v>0</v>
      </c>
      <c r="S88" s="16" t="b">
        <v>0</v>
      </c>
      <c r="T88" s="19" t="s">
        <v>101</v>
      </c>
      <c r="U88" s="95" t="s">
        <v>6312</v>
      </c>
      <c r="V88" s="22" t="b">
        <v>1</v>
      </c>
      <c r="W88" s="22" t="b">
        <v>1</v>
      </c>
      <c r="X88" s="23" t="b">
        <v>1</v>
      </c>
      <c r="Y88" s="96">
        <v>15.0</v>
      </c>
      <c r="Z88" s="45"/>
      <c r="AA88" s="97" t="s">
        <v>10207</v>
      </c>
    </row>
    <row r="89">
      <c r="A89" s="45" t="s">
        <v>1912</v>
      </c>
      <c r="B89" s="19"/>
      <c r="C89" s="45" t="s">
        <v>1913</v>
      </c>
      <c r="D89" s="19"/>
      <c r="E89" s="61" t="b">
        <v>1</v>
      </c>
      <c r="F89" s="22" t="b">
        <v>1</v>
      </c>
      <c r="G89" s="16" t="b">
        <v>0</v>
      </c>
      <c r="H89" s="16" t="b">
        <v>0</v>
      </c>
      <c r="I89" s="17" t="b">
        <v>0</v>
      </c>
      <c r="J89" s="16" t="b">
        <v>0</v>
      </c>
      <c r="K89" s="22" t="b">
        <v>1</v>
      </c>
      <c r="L89" s="16" t="b">
        <v>0</v>
      </c>
      <c r="M89" s="16" t="b">
        <v>0</v>
      </c>
      <c r="N89" s="16" t="b">
        <v>0</v>
      </c>
      <c r="O89" s="16" t="b">
        <v>0</v>
      </c>
      <c r="P89" s="16" t="b">
        <v>0</v>
      </c>
      <c r="Q89" s="16" t="b">
        <v>0</v>
      </c>
      <c r="R89" s="16" t="b">
        <v>0</v>
      </c>
      <c r="S89" s="16" t="b">
        <v>0</v>
      </c>
      <c r="T89" s="19" t="s">
        <v>101</v>
      </c>
      <c r="U89" s="95" t="s">
        <v>1916</v>
      </c>
      <c r="V89" s="16" t="b">
        <v>0</v>
      </c>
      <c r="W89" s="16" t="b">
        <v>0</v>
      </c>
      <c r="X89" s="17" t="b">
        <v>0</v>
      </c>
      <c r="Y89" s="96">
        <v>4.0</v>
      </c>
      <c r="Z89" s="56" t="s">
        <v>1914</v>
      </c>
      <c r="AA89" s="97" t="s">
        <v>1915</v>
      </c>
    </row>
    <row r="90">
      <c r="A90" s="45" t="s">
        <v>3622</v>
      </c>
      <c r="B90" s="45" t="s">
        <v>3623</v>
      </c>
      <c r="C90" s="19"/>
      <c r="D90" s="19"/>
      <c r="E90" s="61" t="b">
        <v>1</v>
      </c>
      <c r="F90" s="22" t="b">
        <v>1</v>
      </c>
      <c r="G90" s="22" t="b">
        <v>1</v>
      </c>
      <c r="H90" s="22" t="b">
        <v>1</v>
      </c>
      <c r="I90" s="17" t="b">
        <v>0</v>
      </c>
      <c r="J90" s="22" t="b">
        <v>1</v>
      </c>
      <c r="K90" s="16" t="b">
        <v>0</v>
      </c>
      <c r="L90" s="16" t="b">
        <v>0</v>
      </c>
      <c r="M90" s="16" t="b">
        <v>0</v>
      </c>
      <c r="N90" s="16" t="b">
        <v>0</v>
      </c>
      <c r="O90" s="16" t="b">
        <v>0</v>
      </c>
      <c r="P90" s="16" t="b">
        <v>0</v>
      </c>
      <c r="Q90" s="16" t="b">
        <v>0</v>
      </c>
      <c r="R90" s="16" t="b">
        <v>0</v>
      </c>
      <c r="S90" s="16" t="b">
        <v>0</v>
      </c>
      <c r="T90" s="19" t="s">
        <v>101</v>
      </c>
      <c r="U90" s="95" t="s">
        <v>3625</v>
      </c>
      <c r="V90" s="16" t="b">
        <v>0</v>
      </c>
      <c r="W90" s="16" t="b">
        <v>0</v>
      </c>
      <c r="X90" s="17" t="b">
        <v>0</v>
      </c>
      <c r="Y90" s="19"/>
      <c r="Z90" s="45"/>
      <c r="AA90" s="97" t="s">
        <v>3624</v>
      </c>
    </row>
    <row r="91">
      <c r="A91" s="45" t="s">
        <v>7639</v>
      </c>
      <c r="B91" s="45" t="s">
        <v>7640</v>
      </c>
      <c r="C91" s="45" t="s">
        <v>7641</v>
      </c>
      <c r="D91" s="19"/>
      <c r="E91" s="24" t="b">
        <v>0</v>
      </c>
      <c r="F91" s="22" t="b">
        <v>1</v>
      </c>
      <c r="G91" s="22" t="b">
        <v>1</v>
      </c>
      <c r="H91" s="16" t="b">
        <v>0</v>
      </c>
      <c r="I91" s="17" t="b">
        <v>0</v>
      </c>
      <c r="J91" s="16" t="b">
        <v>0</v>
      </c>
      <c r="K91" s="16" t="b">
        <v>0</v>
      </c>
      <c r="L91" s="16" t="b">
        <v>0</v>
      </c>
      <c r="M91" s="16" t="b">
        <v>0</v>
      </c>
      <c r="N91" s="16" t="b">
        <v>0</v>
      </c>
      <c r="O91" s="16" t="b">
        <v>0</v>
      </c>
      <c r="P91" s="16" t="b">
        <v>0</v>
      </c>
      <c r="Q91" s="16" t="b">
        <v>0</v>
      </c>
      <c r="R91" s="16" t="b">
        <v>0</v>
      </c>
      <c r="S91" s="22" t="b">
        <v>1</v>
      </c>
      <c r="T91" s="19" t="s">
        <v>101</v>
      </c>
      <c r="U91" s="95" t="s">
        <v>3781</v>
      </c>
      <c r="V91" s="16" t="b">
        <v>0</v>
      </c>
      <c r="W91" s="16" t="b">
        <v>0</v>
      </c>
      <c r="X91" s="23" t="b">
        <v>1</v>
      </c>
      <c r="Y91" s="96">
        <v>10.0</v>
      </c>
      <c r="Z91" s="45"/>
      <c r="AA91" s="97" t="s">
        <v>7642</v>
      </c>
    </row>
    <row r="92">
      <c r="A92" s="45" t="s">
        <v>2951</v>
      </c>
      <c r="B92" s="45" t="s">
        <v>2952</v>
      </c>
      <c r="C92" s="45" t="s">
        <v>2953</v>
      </c>
      <c r="D92" s="19"/>
      <c r="E92" s="61" t="b">
        <v>1</v>
      </c>
      <c r="F92" s="22" t="b">
        <v>1</v>
      </c>
      <c r="G92" s="22" t="b">
        <v>1</v>
      </c>
      <c r="H92" s="16" t="b">
        <v>0</v>
      </c>
      <c r="I92" s="17" t="b">
        <v>0</v>
      </c>
      <c r="J92" s="22" t="b">
        <v>1</v>
      </c>
      <c r="K92" s="16" t="b">
        <v>0</v>
      </c>
      <c r="L92" s="16" t="b">
        <v>0</v>
      </c>
      <c r="M92" s="16" t="b">
        <v>0</v>
      </c>
      <c r="N92" s="16" t="b">
        <v>0</v>
      </c>
      <c r="O92" s="16" t="b">
        <v>0</v>
      </c>
      <c r="P92" s="16" t="b">
        <v>0</v>
      </c>
      <c r="Q92" s="16" t="b">
        <v>0</v>
      </c>
      <c r="R92" s="16" t="b">
        <v>0</v>
      </c>
      <c r="S92" s="16" t="b">
        <v>0</v>
      </c>
      <c r="T92" s="19" t="s">
        <v>101</v>
      </c>
      <c r="U92" s="95" t="s">
        <v>2955</v>
      </c>
      <c r="V92" s="16" t="b">
        <v>0</v>
      </c>
      <c r="W92" s="22" t="b">
        <v>1</v>
      </c>
      <c r="X92" s="23" t="b">
        <v>1</v>
      </c>
      <c r="Y92" s="19"/>
      <c r="Z92" s="45"/>
      <c r="AA92" s="97" t="s">
        <v>2954</v>
      </c>
    </row>
    <row r="93">
      <c r="A93" s="45" t="s">
        <v>8156</v>
      </c>
      <c r="B93" s="45" t="s">
        <v>8157</v>
      </c>
      <c r="C93" s="19"/>
      <c r="D93" s="19"/>
      <c r="E93" s="61" t="b">
        <v>1</v>
      </c>
      <c r="F93" s="22" t="b">
        <v>1</v>
      </c>
      <c r="G93" s="16" t="b">
        <v>0</v>
      </c>
      <c r="H93" s="16" t="b">
        <v>0</v>
      </c>
      <c r="I93" s="17" t="b">
        <v>0</v>
      </c>
      <c r="J93" s="16" t="b">
        <v>0</v>
      </c>
      <c r="K93" s="16" t="b">
        <v>0</v>
      </c>
      <c r="L93" s="16" t="b">
        <v>0</v>
      </c>
      <c r="M93" s="16" t="b">
        <v>0</v>
      </c>
      <c r="N93" s="22" t="b">
        <v>1</v>
      </c>
      <c r="O93" s="16" t="b">
        <v>0</v>
      </c>
      <c r="P93" s="16" t="b">
        <v>0</v>
      </c>
      <c r="Q93" s="16" t="b">
        <v>0</v>
      </c>
      <c r="R93" s="16" t="b">
        <v>0</v>
      </c>
      <c r="S93" s="16" t="b">
        <v>0</v>
      </c>
      <c r="T93" s="19" t="s">
        <v>101</v>
      </c>
      <c r="U93" s="95" t="s">
        <v>8160</v>
      </c>
      <c r="V93" s="22" t="b">
        <v>1</v>
      </c>
      <c r="W93" s="22" t="b">
        <v>1</v>
      </c>
      <c r="X93" s="23" t="b">
        <v>1</v>
      </c>
      <c r="Y93" s="96">
        <v>2000.0</v>
      </c>
      <c r="Z93" s="56" t="s">
        <v>8158</v>
      </c>
      <c r="AA93" s="97" t="s">
        <v>8159</v>
      </c>
    </row>
    <row r="94">
      <c r="A94" s="45" t="s">
        <v>4662</v>
      </c>
      <c r="B94" s="45" t="s">
        <v>4663</v>
      </c>
      <c r="C94" s="45" t="s">
        <v>4664</v>
      </c>
      <c r="D94" s="56" t="s">
        <v>4665</v>
      </c>
      <c r="E94" s="61" t="b">
        <v>1</v>
      </c>
      <c r="F94" s="22" t="b">
        <v>1</v>
      </c>
      <c r="G94" s="16" t="b">
        <v>0</v>
      </c>
      <c r="H94" s="16" t="b">
        <v>0</v>
      </c>
      <c r="I94" s="17" t="b">
        <v>0</v>
      </c>
      <c r="J94" s="16" t="b">
        <v>0</v>
      </c>
      <c r="K94" s="22" t="b">
        <v>1</v>
      </c>
      <c r="L94" s="16" t="b">
        <v>0</v>
      </c>
      <c r="M94" s="16" t="b">
        <v>0</v>
      </c>
      <c r="N94" s="16" t="b">
        <v>0</v>
      </c>
      <c r="O94" s="16" t="b">
        <v>0</v>
      </c>
      <c r="P94" s="16" t="b">
        <v>0</v>
      </c>
      <c r="Q94" s="16" t="b">
        <v>0</v>
      </c>
      <c r="R94" s="16" t="b">
        <v>0</v>
      </c>
      <c r="S94" s="16" t="b">
        <v>0</v>
      </c>
      <c r="T94" s="19" t="s">
        <v>101</v>
      </c>
      <c r="U94" s="95" t="s">
        <v>4668</v>
      </c>
      <c r="V94" s="16" t="b">
        <v>0</v>
      </c>
      <c r="W94" s="22" t="b">
        <v>1</v>
      </c>
      <c r="X94" s="17" t="b">
        <v>0</v>
      </c>
      <c r="Y94" s="96">
        <v>6.0</v>
      </c>
      <c r="Z94" s="56" t="s">
        <v>4666</v>
      </c>
      <c r="AA94" s="97" t="s">
        <v>4667</v>
      </c>
    </row>
    <row r="95">
      <c r="A95" s="45" t="s">
        <v>6451</v>
      </c>
      <c r="B95" s="19"/>
      <c r="C95" s="45" t="s">
        <v>6452</v>
      </c>
      <c r="D95" s="19"/>
      <c r="E95" s="61" t="b">
        <v>1</v>
      </c>
      <c r="F95" s="22" t="b">
        <v>1</v>
      </c>
      <c r="G95" s="22" t="b">
        <v>1</v>
      </c>
      <c r="H95" s="16" t="b">
        <v>0</v>
      </c>
      <c r="I95" s="17" t="b">
        <v>0</v>
      </c>
      <c r="J95" s="16" t="b">
        <v>0</v>
      </c>
      <c r="K95" s="16" t="b">
        <v>0</v>
      </c>
      <c r="L95" s="16" t="b">
        <v>0</v>
      </c>
      <c r="M95" s="16" t="b">
        <v>0</v>
      </c>
      <c r="N95" s="22" t="b">
        <v>1</v>
      </c>
      <c r="O95" s="16" t="b">
        <v>0</v>
      </c>
      <c r="P95" s="16" t="b">
        <v>0</v>
      </c>
      <c r="Q95" s="22" t="b">
        <v>1</v>
      </c>
      <c r="R95" s="22" t="b">
        <v>1</v>
      </c>
      <c r="S95" s="16" t="b">
        <v>0</v>
      </c>
      <c r="T95" s="19" t="s">
        <v>101</v>
      </c>
      <c r="U95" s="95" t="s">
        <v>6454</v>
      </c>
      <c r="V95" s="22" t="b">
        <v>1</v>
      </c>
      <c r="W95" s="22" t="b">
        <v>1</v>
      </c>
      <c r="X95" s="23" t="b">
        <v>1</v>
      </c>
      <c r="Y95" s="96">
        <v>20.0</v>
      </c>
      <c r="Z95" s="45"/>
      <c r="AA95" s="97" t="s">
        <v>6453</v>
      </c>
    </row>
    <row r="96">
      <c r="A96" s="45" t="s">
        <v>534</v>
      </c>
      <c r="B96" s="45" t="s">
        <v>535</v>
      </c>
      <c r="C96" s="45" t="s">
        <v>536</v>
      </c>
      <c r="D96" s="19"/>
      <c r="E96" s="24" t="b">
        <v>0</v>
      </c>
      <c r="F96" s="22" t="b">
        <v>1</v>
      </c>
      <c r="G96" s="16" t="b">
        <v>0</v>
      </c>
      <c r="H96" s="16" t="b">
        <v>0</v>
      </c>
      <c r="I96" s="17" t="b">
        <v>0</v>
      </c>
      <c r="J96" s="16" t="b">
        <v>0</v>
      </c>
      <c r="K96" s="16" t="b">
        <v>0</v>
      </c>
      <c r="L96" s="16" t="b">
        <v>0</v>
      </c>
      <c r="M96" s="16" t="b">
        <v>0</v>
      </c>
      <c r="N96" s="22" t="b">
        <v>1</v>
      </c>
      <c r="O96" s="16" t="b">
        <v>0</v>
      </c>
      <c r="P96" s="16" t="b">
        <v>0</v>
      </c>
      <c r="Q96" s="16" t="b">
        <v>0</v>
      </c>
      <c r="R96" s="16" t="b">
        <v>0</v>
      </c>
      <c r="S96" s="16" t="b">
        <v>0</v>
      </c>
      <c r="T96" s="19" t="s">
        <v>101</v>
      </c>
      <c r="U96" s="95" t="s">
        <v>538</v>
      </c>
      <c r="V96" s="16" t="b">
        <v>0</v>
      </c>
      <c r="W96" s="16" t="b">
        <v>0</v>
      </c>
      <c r="X96" s="17" t="b">
        <v>0</v>
      </c>
      <c r="Y96" s="96">
        <v>1.0</v>
      </c>
      <c r="Z96" s="45"/>
      <c r="AA96" s="97" t="s">
        <v>537</v>
      </c>
    </row>
    <row r="97">
      <c r="A97" s="45" t="s">
        <v>8270</v>
      </c>
      <c r="B97" s="45" t="s">
        <v>8271</v>
      </c>
      <c r="C97" s="19"/>
      <c r="D97" s="19"/>
      <c r="E97" s="61" t="b">
        <v>1</v>
      </c>
      <c r="F97" s="22" t="b">
        <v>1</v>
      </c>
      <c r="G97" s="16" t="b">
        <v>0</v>
      </c>
      <c r="H97" s="16" t="b">
        <v>0</v>
      </c>
      <c r="I97" s="17" t="b">
        <v>0</v>
      </c>
      <c r="J97" s="16" t="b">
        <v>0</v>
      </c>
      <c r="K97" s="16" t="b">
        <v>0</v>
      </c>
      <c r="L97" s="16" t="b">
        <v>0</v>
      </c>
      <c r="M97" s="16" t="b">
        <v>0</v>
      </c>
      <c r="N97" s="22" t="b">
        <v>1</v>
      </c>
      <c r="O97" s="16" t="b">
        <v>0</v>
      </c>
      <c r="P97" s="16" t="b">
        <v>0</v>
      </c>
      <c r="Q97" s="16" t="b">
        <v>0</v>
      </c>
      <c r="R97" s="16" t="b">
        <v>0</v>
      </c>
      <c r="S97" s="16" t="b">
        <v>0</v>
      </c>
      <c r="T97" s="19" t="s">
        <v>101</v>
      </c>
      <c r="U97" s="95" t="s">
        <v>5170</v>
      </c>
      <c r="V97" s="22" t="b">
        <v>1</v>
      </c>
      <c r="W97" s="16" t="b">
        <v>0</v>
      </c>
      <c r="X97" s="23" t="b">
        <v>1</v>
      </c>
      <c r="Y97" s="96">
        <v>20.0</v>
      </c>
      <c r="Z97" s="56" t="s">
        <v>8272</v>
      </c>
      <c r="AA97" s="97" t="s">
        <v>8273</v>
      </c>
    </row>
    <row r="98">
      <c r="A98" s="45" t="s">
        <v>2784</v>
      </c>
      <c r="B98" s="45" t="s">
        <v>2785</v>
      </c>
      <c r="C98" s="45">
        <v>3.5987880491E11</v>
      </c>
      <c r="D98" s="19"/>
      <c r="E98" s="61" t="b">
        <v>1</v>
      </c>
      <c r="F98" s="22" t="b">
        <v>1</v>
      </c>
      <c r="G98" s="22" t="b">
        <v>1</v>
      </c>
      <c r="H98" s="16" t="b">
        <v>0</v>
      </c>
      <c r="I98" s="17" t="b">
        <v>0</v>
      </c>
      <c r="J98" s="22" t="b">
        <v>1</v>
      </c>
      <c r="K98" s="16" t="b">
        <v>0</v>
      </c>
      <c r="L98" s="16" t="b">
        <v>0</v>
      </c>
      <c r="M98" s="16" t="b">
        <v>0</v>
      </c>
      <c r="N98" s="16" t="b">
        <v>0</v>
      </c>
      <c r="O98" s="16" t="b">
        <v>0</v>
      </c>
      <c r="P98" s="16" t="b">
        <v>0</v>
      </c>
      <c r="Q98" s="16" t="b">
        <v>0</v>
      </c>
      <c r="R98" s="16" t="b">
        <v>0</v>
      </c>
      <c r="S98" s="16" t="b">
        <v>0</v>
      </c>
      <c r="T98" s="19" t="s">
        <v>101</v>
      </c>
      <c r="U98" s="95" t="s">
        <v>2789</v>
      </c>
      <c r="V98" s="22" t="b">
        <v>1</v>
      </c>
      <c r="W98" s="22" t="b">
        <v>1</v>
      </c>
      <c r="X98" s="23" t="b">
        <v>1</v>
      </c>
      <c r="Y98" s="96" t="s">
        <v>2786</v>
      </c>
      <c r="Z98" s="56" t="s">
        <v>2787</v>
      </c>
      <c r="AA98" s="97" t="s">
        <v>2788</v>
      </c>
    </row>
    <row r="99">
      <c r="A99" s="45" t="s">
        <v>9500</v>
      </c>
      <c r="B99" s="45" t="s">
        <v>9501</v>
      </c>
      <c r="C99" s="45" t="s">
        <v>9502</v>
      </c>
      <c r="D99" s="19"/>
      <c r="E99" s="24" t="b">
        <v>0</v>
      </c>
      <c r="F99" s="22" t="b">
        <v>1</v>
      </c>
      <c r="G99" s="22" t="b">
        <v>1</v>
      </c>
      <c r="H99" s="22" t="b">
        <v>1</v>
      </c>
      <c r="I99" s="17" t="b">
        <v>0</v>
      </c>
      <c r="J99" s="16" t="b">
        <v>0</v>
      </c>
      <c r="K99" s="16" t="b">
        <v>0</v>
      </c>
      <c r="L99" s="16" t="b">
        <v>0</v>
      </c>
      <c r="M99" s="16" t="b">
        <v>0</v>
      </c>
      <c r="N99" s="22" t="b">
        <v>1</v>
      </c>
      <c r="O99" s="16" t="b">
        <v>0</v>
      </c>
      <c r="P99" s="16" t="b">
        <v>0</v>
      </c>
      <c r="Q99" s="16" t="b">
        <v>0</v>
      </c>
      <c r="R99" s="16" t="b">
        <v>0</v>
      </c>
      <c r="S99" s="16" t="b">
        <v>0</v>
      </c>
      <c r="T99" s="19" t="s">
        <v>101</v>
      </c>
      <c r="U99" s="95" t="s">
        <v>9505</v>
      </c>
      <c r="V99" s="22" t="b">
        <v>1</v>
      </c>
      <c r="W99" s="16" t="b">
        <v>0</v>
      </c>
      <c r="X99" s="23" t="b">
        <v>1</v>
      </c>
      <c r="Y99" s="96">
        <v>5.0</v>
      </c>
      <c r="Z99" s="56" t="s">
        <v>9503</v>
      </c>
      <c r="AA99" s="97" t="s">
        <v>9504</v>
      </c>
    </row>
    <row r="100">
      <c r="A100" s="45" t="s">
        <v>6968</v>
      </c>
      <c r="B100" s="45" t="s">
        <v>6969</v>
      </c>
      <c r="C100" s="45" t="s">
        <v>6970</v>
      </c>
      <c r="D100" s="19"/>
      <c r="E100" s="61" t="b">
        <v>1</v>
      </c>
      <c r="F100" s="22" t="b">
        <v>1</v>
      </c>
      <c r="G100" s="16" t="b">
        <v>0</v>
      </c>
      <c r="H100" s="16" t="b">
        <v>0</v>
      </c>
      <c r="I100" s="17" t="b">
        <v>0</v>
      </c>
      <c r="J100" s="16" t="b">
        <v>0</v>
      </c>
      <c r="K100" s="16" t="b">
        <v>0</v>
      </c>
      <c r="L100" s="16" t="b">
        <v>0</v>
      </c>
      <c r="M100" s="16" t="b">
        <v>0</v>
      </c>
      <c r="N100" s="22" t="b">
        <v>1</v>
      </c>
      <c r="O100" s="16" t="b">
        <v>0</v>
      </c>
      <c r="P100" s="16" t="b">
        <v>0</v>
      </c>
      <c r="Q100" s="16" t="b">
        <v>0</v>
      </c>
      <c r="R100" s="16" t="b">
        <v>0</v>
      </c>
      <c r="S100" s="16" t="b">
        <v>0</v>
      </c>
      <c r="T100" s="19" t="s">
        <v>101</v>
      </c>
      <c r="U100" s="95" t="s">
        <v>6973</v>
      </c>
      <c r="V100" s="16" t="b">
        <v>0</v>
      </c>
      <c r="W100" s="16" t="b">
        <v>0</v>
      </c>
      <c r="X100" s="17" t="b">
        <v>0</v>
      </c>
      <c r="Y100" s="96">
        <v>10.0</v>
      </c>
      <c r="Z100" s="56" t="s">
        <v>6971</v>
      </c>
      <c r="AA100" s="97" t="s">
        <v>6972</v>
      </c>
    </row>
    <row r="101">
      <c r="A101" s="45" t="s">
        <v>5165</v>
      </c>
      <c r="B101" s="45" t="s">
        <v>5166</v>
      </c>
      <c r="C101" s="45" t="s">
        <v>5167</v>
      </c>
      <c r="D101" s="19"/>
      <c r="E101" s="61" t="b">
        <v>1</v>
      </c>
      <c r="F101" s="22" t="b">
        <v>1</v>
      </c>
      <c r="G101" s="16" t="b">
        <v>0</v>
      </c>
      <c r="H101" s="16" t="b">
        <v>0</v>
      </c>
      <c r="I101" s="17" t="b">
        <v>0</v>
      </c>
      <c r="J101" s="16" t="b">
        <v>0</v>
      </c>
      <c r="K101" s="16" t="b">
        <v>0</v>
      </c>
      <c r="L101" s="16" t="b">
        <v>0</v>
      </c>
      <c r="M101" s="16" t="b">
        <v>0</v>
      </c>
      <c r="N101" s="22" t="b">
        <v>1</v>
      </c>
      <c r="O101" s="16" t="b">
        <v>0</v>
      </c>
      <c r="P101" s="16" t="b">
        <v>0</v>
      </c>
      <c r="Q101" s="16" t="b">
        <v>0</v>
      </c>
      <c r="R101" s="16" t="b">
        <v>0</v>
      </c>
      <c r="S101" s="16" t="b">
        <v>0</v>
      </c>
      <c r="T101" s="19" t="s">
        <v>101</v>
      </c>
      <c r="U101" s="95" t="s">
        <v>5170</v>
      </c>
      <c r="V101" s="22" t="b">
        <v>1</v>
      </c>
      <c r="W101" s="22" t="b">
        <v>1</v>
      </c>
      <c r="X101" s="23" t="b">
        <v>1</v>
      </c>
      <c r="Y101" s="96">
        <v>6.0</v>
      </c>
      <c r="Z101" s="56" t="s">
        <v>5168</v>
      </c>
      <c r="AA101" s="97" t="s">
        <v>5169</v>
      </c>
    </row>
    <row r="102">
      <c r="A102" s="45" t="s">
        <v>4419</v>
      </c>
      <c r="B102" s="45" t="s">
        <v>4420</v>
      </c>
      <c r="C102" s="19"/>
      <c r="D102" s="19"/>
      <c r="E102" s="61" t="b">
        <v>1</v>
      </c>
      <c r="F102" s="22" t="b">
        <v>1</v>
      </c>
      <c r="G102" s="22" t="b">
        <v>1</v>
      </c>
      <c r="H102" s="16" t="b">
        <v>0</v>
      </c>
      <c r="I102" s="17" t="b">
        <v>0</v>
      </c>
      <c r="J102" s="16" t="b">
        <v>0</v>
      </c>
      <c r="K102" s="22" t="b">
        <v>1</v>
      </c>
      <c r="L102" s="16" t="b">
        <v>0</v>
      </c>
      <c r="M102" s="16" t="b">
        <v>0</v>
      </c>
      <c r="N102" s="22" t="b">
        <v>1</v>
      </c>
      <c r="O102" s="22" t="b">
        <v>1</v>
      </c>
      <c r="P102" s="16" t="b">
        <v>0</v>
      </c>
      <c r="Q102" s="16" t="b">
        <v>0</v>
      </c>
      <c r="R102" s="16" t="b">
        <v>0</v>
      </c>
      <c r="S102" s="16" t="b">
        <v>0</v>
      </c>
      <c r="T102" s="19" t="s">
        <v>101</v>
      </c>
      <c r="U102" s="95" t="s">
        <v>4422</v>
      </c>
      <c r="V102" s="22" t="b">
        <v>1</v>
      </c>
      <c r="W102" s="16" t="b">
        <v>0</v>
      </c>
      <c r="X102" s="17" t="b">
        <v>0</v>
      </c>
      <c r="Y102" s="96">
        <v>3.0</v>
      </c>
      <c r="Z102" s="45"/>
      <c r="AA102" s="97" t="s">
        <v>4421</v>
      </c>
    </row>
    <row r="103">
      <c r="A103" s="45" t="s">
        <v>2083</v>
      </c>
      <c r="B103" s="45" t="s">
        <v>2084</v>
      </c>
      <c r="C103" s="19"/>
      <c r="D103" s="19"/>
      <c r="E103" s="61" t="b">
        <v>1</v>
      </c>
      <c r="F103" s="22" t="b">
        <v>1</v>
      </c>
      <c r="G103" s="22" t="b">
        <v>1</v>
      </c>
      <c r="H103" s="16" t="b">
        <v>0</v>
      </c>
      <c r="I103" s="17" t="b">
        <v>0</v>
      </c>
      <c r="J103" s="16" t="b">
        <v>0</v>
      </c>
      <c r="K103" s="22" t="b">
        <v>1</v>
      </c>
      <c r="L103" s="22" t="b">
        <v>1</v>
      </c>
      <c r="M103" s="16" t="b">
        <v>0</v>
      </c>
      <c r="N103" s="16" t="b">
        <v>0</v>
      </c>
      <c r="O103" s="16" t="b">
        <v>0</v>
      </c>
      <c r="P103" s="16" t="b">
        <v>0</v>
      </c>
      <c r="Q103" s="16" t="b">
        <v>0</v>
      </c>
      <c r="R103" s="16" t="b">
        <v>0</v>
      </c>
      <c r="S103" s="16" t="b">
        <v>0</v>
      </c>
      <c r="T103" s="19" t="s">
        <v>101</v>
      </c>
      <c r="U103" s="95" t="s">
        <v>2086</v>
      </c>
      <c r="V103" s="16" t="b">
        <v>0</v>
      </c>
      <c r="W103" s="16" t="b">
        <v>0</v>
      </c>
      <c r="X103" s="23" t="b">
        <v>1</v>
      </c>
      <c r="Y103" s="96">
        <v>1.0</v>
      </c>
      <c r="Z103" s="45"/>
      <c r="AA103" s="97" t="s">
        <v>2085</v>
      </c>
    </row>
    <row r="104">
      <c r="A104" s="45" t="s">
        <v>10882</v>
      </c>
      <c r="B104" s="19"/>
      <c r="C104" s="45" t="s">
        <v>10883</v>
      </c>
      <c r="D104" s="19"/>
      <c r="E104" s="61" t="b">
        <v>1</v>
      </c>
      <c r="F104" s="22" t="b">
        <v>1</v>
      </c>
      <c r="G104" s="16" t="b">
        <v>0</v>
      </c>
      <c r="H104" s="16" t="b">
        <v>0</v>
      </c>
      <c r="I104" s="17" t="b">
        <v>0</v>
      </c>
      <c r="J104" s="16" t="b">
        <v>0</v>
      </c>
      <c r="K104" s="22" t="b">
        <v>1</v>
      </c>
      <c r="L104" s="22" t="b">
        <v>1</v>
      </c>
      <c r="M104" s="22" t="b">
        <v>1</v>
      </c>
      <c r="N104" s="22" t="b">
        <v>1</v>
      </c>
      <c r="O104" s="22" t="b">
        <v>1</v>
      </c>
      <c r="P104" s="16" t="b">
        <v>0</v>
      </c>
      <c r="Q104" s="16" t="b">
        <v>0</v>
      </c>
      <c r="R104" s="16" t="b">
        <v>0</v>
      </c>
      <c r="S104" s="22" t="b">
        <v>1</v>
      </c>
      <c r="T104" s="19" t="s">
        <v>101</v>
      </c>
      <c r="U104" s="95" t="s">
        <v>1848</v>
      </c>
      <c r="V104" s="22" t="b">
        <v>1</v>
      </c>
      <c r="W104" s="22" t="b">
        <v>1</v>
      </c>
      <c r="X104" s="23" t="b">
        <v>1</v>
      </c>
      <c r="Y104" s="96">
        <v>5.0</v>
      </c>
      <c r="Z104" s="56" t="s">
        <v>10884</v>
      </c>
      <c r="AA104" s="97" t="s">
        <v>10885</v>
      </c>
    </row>
    <row r="105">
      <c r="A105" s="45" t="s">
        <v>4628</v>
      </c>
      <c r="B105" s="45" t="s">
        <v>4629</v>
      </c>
      <c r="C105" s="19"/>
      <c r="D105" s="19"/>
      <c r="E105" s="61" t="b">
        <v>1</v>
      </c>
      <c r="F105" s="22" t="b">
        <v>1</v>
      </c>
      <c r="G105" s="16" t="b">
        <v>0</v>
      </c>
      <c r="H105" s="16" t="b">
        <v>0</v>
      </c>
      <c r="I105" s="17" t="b">
        <v>0</v>
      </c>
      <c r="J105" s="22" t="b">
        <v>1</v>
      </c>
      <c r="K105" s="16" t="b">
        <v>0</v>
      </c>
      <c r="L105" s="16" t="b">
        <v>0</v>
      </c>
      <c r="M105" s="16" t="b">
        <v>0</v>
      </c>
      <c r="N105" s="16" t="b">
        <v>0</v>
      </c>
      <c r="O105" s="16" t="b">
        <v>0</v>
      </c>
      <c r="P105" s="16" t="b">
        <v>0</v>
      </c>
      <c r="Q105" s="16" t="b">
        <v>0</v>
      </c>
      <c r="R105" s="16" t="b">
        <v>0</v>
      </c>
      <c r="S105" s="22" t="b">
        <v>1</v>
      </c>
      <c r="T105" s="19" t="s">
        <v>101</v>
      </c>
      <c r="U105" s="95" t="s">
        <v>568</v>
      </c>
      <c r="V105" s="16" t="b">
        <v>0</v>
      </c>
      <c r="W105" s="16" t="b">
        <v>0</v>
      </c>
      <c r="X105" s="17" t="b">
        <v>0</v>
      </c>
      <c r="Y105" s="98">
        <v>5000.0</v>
      </c>
      <c r="Z105" s="56" t="s">
        <v>4630</v>
      </c>
      <c r="AA105" s="97" t="s">
        <v>4631</v>
      </c>
    </row>
    <row r="106">
      <c r="A106" s="45" t="s">
        <v>3166</v>
      </c>
      <c r="B106" s="45" t="s">
        <v>3167</v>
      </c>
      <c r="C106" s="19"/>
      <c r="D106" s="19"/>
      <c r="E106" s="24" t="b">
        <v>0</v>
      </c>
      <c r="F106" s="16" t="b">
        <v>0</v>
      </c>
      <c r="G106" s="22" t="b">
        <v>1</v>
      </c>
      <c r="H106" s="22" t="b">
        <v>1</v>
      </c>
      <c r="I106" s="17" t="b">
        <v>0</v>
      </c>
      <c r="J106" s="22" t="b">
        <v>1</v>
      </c>
      <c r="K106" s="16" t="b">
        <v>0</v>
      </c>
      <c r="L106" s="16" t="b">
        <v>0</v>
      </c>
      <c r="M106" s="16" t="b">
        <v>0</v>
      </c>
      <c r="N106" s="16" t="b">
        <v>0</v>
      </c>
      <c r="O106" s="16" t="b">
        <v>0</v>
      </c>
      <c r="P106" s="16" t="b">
        <v>0</v>
      </c>
      <c r="Q106" s="16" t="b">
        <v>0</v>
      </c>
      <c r="R106" s="16" t="b">
        <v>0</v>
      </c>
      <c r="S106" s="16" t="b">
        <v>0</v>
      </c>
      <c r="T106" s="19" t="s">
        <v>101</v>
      </c>
      <c r="U106" s="95" t="s">
        <v>3169</v>
      </c>
      <c r="V106" s="22" t="b">
        <v>1</v>
      </c>
      <c r="W106" s="22" t="b">
        <v>1</v>
      </c>
      <c r="X106" s="23" t="b">
        <v>1</v>
      </c>
      <c r="Y106" s="96">
        <v>4.0</v>
      </c>
      <c r="Z106" s="45"/>
      <c r="AA106" s="97" t="s">
        <v>3168</v>
      </c>
    </row>
    <row r="107">
      <c r="A107" s="45" t="s">
        <v>509</v>
      </c>
      <c r="B107" s="45" t="s">
        <v>510</v>
      </c>
      <c r="C107" s="45" t="s">
        <v>511</v>
      </c>
      <c r="D107" s="56" t="s">
        <v>512</v>
      </c>
      <c r="E107" s="61" t="b">
        <v>1</v>
      </c>
      <c r="F107" s="22" t="b">
        <v>1</v>
      </c>
      <c r="G107" s="16" t="b">
        <v>0</v>
      </c>
      <c r="H107" s="16" t="b">
        <v>0</v>
      </c>
      <c r="I107" s="17" t="b">
        <v>0</v>
      </c>
      <c r="J107" s="16" t="b">
        <v>0</v>
      </c>
      <c r="K107" s="16" t="b">
        <v>0</v>
      </c>
      <c r="L107" s="16" t="b">
        <v>0</v>
      </c>
      <c r="M107" s="16" t="b">
        <v>0</v>
      </c>
      <c r="N107" s="16" t="b">
        <v>0</v>
      </c>
      <c r="O107" s="16" t="b">
        <v>0</v>
      </c>
      <c r="P107" s="22" t="b">
        <v>1</v>
      </c>
      <c r="Q107" s="16" t="b">
        <v>0</v>
      </c>
      <c r="R107" s="16" t="b">
        <v>0</v>
      </c>
      <c r="S107" s="16" t="b">
        <v>0</v>
      </c>
      <c r="T107" s="19" t="s">
        <v>101</v>
      </c>
      <c r="U107" s="95" t="s">
        <v>515</v>
      </c>
      <c r="V107" s="22" t="b">
        <v>1</v>
      </c>
      <c r="W107" s="22" t="b">
        <v>1</v>
      </c>
      <c r="X107" s="23" t="b">
        <v>1</v>
      </c>
      <c r="Y107" s="96">
        <v>9.0</v>
      </c>
      <c r="Z107" s="45" t="s">
        <v>513</v>
      </c>
      <c r="AA107" s="97" t="s">
        <v>514</v>
      </c>
    </row>
    <row r="108">
      <c r="A108" s="45" t="s">
        <v>9034</v>
      </c>
      <c r="B108" s="19"/>
      <c r="C108" s="45" t="s">
        <v>9035</v>
      </c>
      <c r="D108" s="19"/>
      <c r="E108" s="61" t="b">
        <v>1</v>
      </c>
      <c r="F108" s="22" t="b">
        <v>1</v>
      </c>
      <c r="G108" s="16" t="b">
        <v>0</v>
      </c>
      <c r="H108" s="16" t="b">
        <v>0</v>
      </c>
      <c r="I108" s="17" t="b">
        <v>0</v>
      </c>
      <c r="J108" s="22" t="b">
        <v>1</v>
      </c>
      <c r="K108" s="16" t="b">
        <v>0</v>
      </c>
      <c r="L108" s="16" t="b">
        <v>0</v>
      </c>
      <c r="M108" s="22" t="b">
        <v>1</v>
      </c>
      <c r="N108" s="16" t="b">
        <v>0</v>
      </c>
      <c r="O108" s="16" t="b">
        <v>0</v>
      </c>
      <c r="P108" s="16" t="b">
        <v>0</v>
      </c>
      <c r="Q108" s="16" t="b">
        <v>0</v>
      </c>
      <c r="R108" s="16" t="b">
        <v>0</v>
      </c>
      <c r="S108" s="16" t="b">
        <v>0</v>
      </c>
      <c r="T108" s="19" t="s">
        <v>101</v>
      </c>
      <c r="U108" s="95" t="s">
        <v>9039</v>
      </c>
      <c r="V108" s="16" t="b">
        <v>0</v>
      </c>
      <c r="W108" s="16" t="b">
        <v>0</v>
      </c>
      <c r="X108" s="17" t="b">
        <v>0</v>
      </c>
      <c r="Y108" s="96" t="s">
        <v>9036</v>
      </c>
      <c r="Z108" s="56" t="s">
        <v>9037</v>
      </c>
      <c r="AA108" s="97" t="s">
        <v>9038</v>
      </c>
    </row>
    <row r="109">
      <c r="A109" s="45" t="s">
        <v>5800</v>
      </c>
      <c r="B109" s="19"/>
      <c r="C109" s="45" t="s">
        <v>5801</v>
      </c>
      <c r="D109" s="19"/>
      <c r="E109" s="61" t="b">
        <v>1</v>
      </c>
      <c r="F109" s="22" t="b">
        <v>1</v>
      </c>
      <c r="G109" s="22" t="b">
        <v>1</v>
      </c>
      <c r="H109" s="22" t="b">
        <v>1</v>
      </c>
      <c r="I109" s="17" t="b">
        <v>0</v>
      </c>
      <c r="J109" s="16" t="b">
        <v>0</v>
      </c>
      <c r="K109" s="22" t="b">
        <v>1</v>
      </c>
      <c r="L109" s="16" t="b">
        <v>0</v>
      </c>
      <c r="M109" s="16" t="b">
        <v>0</v>
      </c>
      <c r="N109" s="16" t="b">
        <v>0</v>
      </c>
      <c r="O109" s="16" t="b">
        <v>0</v>
      </c>
      <c r="P109" s="16" t="b">
        <v>0</v>
      </c>
      <c r="Q109" s="16" t="b">
        <v>0</v>
      </c>
      <c r="R109" s="16" t="b">
        <v>0</v>
      </c>
      <c r="S109" s="16" t="b">
        <v>0</v>
      </c>
      <c r="T109" s="19" t="s">
        <v>101</v>
      </c>
      <c r="U109" s="95" t="s">
        <v>5804</v>
      </c>
      <c r="V109" s="22" t="b">
        <v>1</v>
      </c>
      <c r="W109" s="16" t="b">
        <v>0</v>
      </c>
      <c r="X109" s="23" t="b">
        <v>1</v>
      </c>
      <c r="Y109" s="96">
        <v>10.0</v>
      </c>
      <c r="Z109" s="56" t="s">
        <v>5802</v>
      </c>
      <c r="AA109" s="97" t="s">
        <v>5803</v>
      </c>
    </row>
    <row r="110">
      <c r="A110" s="45" t="s">
        <v>5267</v>
      </c>
      <c r="B110" s="45" t="s">
        <v>5268</v>
      </c>
      <c r="C110" s="45" t="s">
        <v>5269</v>
      </c>
      <c r="D110" s="56" t="s">
        <v>5270</v>
      </c>
      <c r="E110" s="61" t="b">
        <v>1</v>
      </c>
      <c r="F110" s="22" t="b">
        <v>1</v>
      </c>
      <c r="G110" s="22" t="b">
        <v>1</v>
      </c>
      <c r="H110" s="22" t="b">
        <v>1</v>
      </c>
      <c r="I110" s="17" t="b">
        <v>0</v>
      </c>
      <c r="J110" s="22" t="b">
        <v>1</v>
      </c>
      <c r="K110" s="22" t="b">
        <v>1</v>
      </c>
      <c r="L110" s="16" t="b">
        <v>0</v>
      </c>
      <c r="M110" s="16" t="b">
        <v>0</v>
      </c>
      <c r="N110" s="16" t="b">
        <v>0</v>
      </c>
      <c r="O110" s="16" t="b">
        <v>0</v>
      </c>
      <c r="P110" s="22" t="b">
        <v>1</v>
      </c>
      <c r="Q110" s="16" t="b">
        <v>0</v>
      </c>
      <c r="R110" s="16" t="b">
        <v>0</v>
      </c>
      <c r="S110" s="16" t="b">
        <v>0</v>
      </c>
      <c r="T110" s="19" t="s">
        <v>101</v>
      </c>
      <c r="U110" s="95" t="s">
        <v>341</v>
      </c>
      <c r="V110" s="22" t="b">
        <v>1</v>
      </c>
      <c r="W110" s="22" t="b">
        <v>1</v>
      </c>
      <c r="X110" s="23" t="b">
        <v>1</v>
      </c>
      <c r="Y110" s="96">
        <v>10.0</v>
      </c>
      <c r="Z110" s="45"/>
      <c r="AA110" s="97" t="s">
        <v>5271</v>
      </c>
    </row>
    <row r="111">
      <c r="A111" s="45" t="s">
        <v>10879</v>
      </c>
      <c r="B111" s="19"/>
      <c r="C111" s="45" t="s">
        <v>10880</v>
      </c>
      <c r="D111" s="19"/>
      <c r="E111" s="61" t="b">
        <v>1</v>
      </c>
      <c r="F111" s="22" t="b">
        <v>1</v>
      </c>
      <c r="G111" s="16" t="b">
        <v>0</v>
      </c>
      <c r="H111" s="16" t="b">
        <v>0</v>
      </c>
      <c r="I111" s="17" t="b">
        <v>0</v>
      </c>
      <c r="J111" s="22" t="b">
        <v>1</v>
      </c>
      <c r="K111" s="16" t="b">
        <v>0</v>
      </c>
      <c r="L111" s="16" t="b">
        <v>0</v>
      </c>
      <c r="M111" s="16" t="b">
        <v>0</v>
      </c>
      <c r="N111" s="16" t="b">
        <v>0</v>
      </c>
      <c r="O111" s="16" t="b">
        <v>0</v>
      </c>
      <c r="P111" s="16" t="b">
        <v>0</v>
      </c>
      <c r="Q111" s="16" t="b">
        <v>0</v>
      </c>
      <c r="R111" s="16" t="b">
        <v>0</v>
      </c>
      <c r="S111" s="16" t="b">
        <v>0</v>
      </c>
      <c r="T111" s="19" t="s">
        <v>101</v>
      </c>
      <c r="U111" s="95" t="s">
        <v>568</v>
      </c>
      <c r="V111" s="16" t="b">
        <v>0</v>
      </c>
      <c r="W111" s="16" t="b">
        <v>0</v>
      </c>
      <c r="X111" s="17" t="b">
        <v>0</v>
      </c>
      <c r="Y111" s="96">
        <v>1.0</v>
      </c>
      <c r="Z111" s="45"/>
      <c r="AA111" s="97" t="s">
        <v>10881</v>
      </c>
    </row>
    <row r="112">
      <c r="A112" s="45" t="s">
        <v>5593</v>
      </c>
      <c r="B112" s="45" t="s">
        <v>5594</v>
      </c>
      <c r="C112" s="45" t="s">
        <v>5595</v>
      </c>
      <c r="D112" s="19"/>
      <c r="E112" s="61" t="b">
        <v>1</v>
      </c>
      <c r="F112" s="22" t="b">
        <v>1</v>
      </c>
      <c r="G112" s="16" t="b">
        <v>0</v>
      </c>
      <c r="H112" s="16" t="b">
        <v>0</v>
      </c>
      <c r="I112" s="17" t="b">
        <v>0</v>
      </c>
      <c r="J112" s="16" t="b">
        <v>0</v>
      </c>
      <c r="K112" s="16" t="b">
        <v>0</v>
      </c>
      <c r="L112" s="16" t="b">
        <v>0</v>
      </c>
      <c r="M112" s="16" t="b">
        <v>0</v>
      </c>
      <c r="N112" s="16" t="b">
        <v>0</v>
      </c>
      <c r="O112" s="16" t="b">
        <v>0</v>
      </c>
      <c r="P112" s="16" t="b">
        <v>0</v>
      </c>
      <c r="Q112" s="16" t="b">
        <v>0</v>
      </c>
      <c r="R112" s="16" t="b">
        <v>0</v>
      </c>
      <c r="S112" s="22" t="b">
        <v>1</v>
      </c>
      <c r="T112" s="19" t="s">
        <v>101</v>
      </c>
      <c r="U112" s="95" t="s">
        <v>1163</v>
      </c>
      <c r="V112" s="22" t="b">
        <v>1</v>
      </c>
      <c r="W112" s="22" t="b">
        <v>1</v>
      </c>
      <c r="X112" s="23" t="b">
        <v>1</v>
      </c>
      <c r="Y112" s="96">
        <v>1.0</v>
      </c>
      <c r="Z112" s="56" t="s">
        <v>5596</v>
      </c>
      <c r="AA112" s="97" t="s">
        <v>5597</v>
      </c>
    </row>
    <row r="113">
      <c r="A113" s="45" t="s">
        <v>3594</v>
      </c>
      <c r="B113" s="19"/>
      <c r="C113" s="45" t="s">
        <v>3595</v>
      </c>
      <c r="D113" s="19"/>
      <c r="E113" s="61" t="b">
        <v>1</v>
      </c>
      <c r="F113" s="22" t="b">
        <v>1</v>
      </c>
      <c r="G113" s="16" t="b">
        <v>0</v>
      </c>
      <c r="H113" s="16" t="b">
        <v>0</v>
      </c>
      <c r="I113" s="17" t="b">
        <v>0</v>
      </c>
      <c r="J113" s="22" t="b">
        <v>1</v>
      </c>
      <c r="K113" s="22" t="b">
        <v>1</v>
      </c>
      <c r="L113" s="16" t="b">
        <v>0</v>
      </c>
      <c r="M113" s="22" t="b">
        <v>1</v>
      </c>
      <c r="N113" s="22" t="b">
        <v>1</v>
      </c>
      <c r="O113" s="16" t="b">
        <v>0</v>
      </c>
      <c r="P113" s="16" t="b">
        <v>0</v>
      </c>
      <c r="Q113" s="16" t="b">
        <v>0</v>
      </c>
      <c r="R113" s="16" t="b">
        <v>0</v>
      </c>
      <c r="S113" s="16" t="b">
        <v>0</v>
      </c>
      <c r="T113" s="19" t="s">
        <v>101</v>
      </c>
      <c r="U113" s="95" t="s">
        <v>3598</v>
      </c>
      <c r="V113" s="22" t="b">
        <v>1</v>
      </c>
      <c r="W113" s="16" t="b">
        <v>0</v>
      </c>
      <c r="X113" s="23" t="b">
        <v>1</v>
      </c>
      <c r="Y113" s="96">
        <v>3.0</v>
      </c>
      <c r="Z113" s="56" t="s">
        <v>3596</v>
      </c>
      <c r="AA113" s="97" t="s">
        <v>3597</v>
      </c>
    </row>
    <row r="114">
      <c r="A114" s="45" t="s">
        <v>3259</v>
      </c>
      <c r="B114" s="19"/>
      <c r="C114" s="45" t="s">
        <v>3260</v>
      </c>
      <c r="D114" s="19"/>
      <c r="E114" s="61" t="b">
        <v>1</v>
      </c>
      <c r="F114" s="22" t="b">
        <v>1</v>
      </c>
      <c r="G114" s="16" t="b">
        <v>0</v>
      </c>
      <c r="H114" s="16" t="b">
        <v>0</v>
      </c>
      <c r="I114" s="17" t="b">
        <v>0</v>
      </c>
      <c r="J114" s="16" t="b">
        <v>0</v>
      </c>
      <c r="K114" s="22" t="b">
        <v>1</v>
      </c>
      <c r="L114" s="22" t="b">
        <v>1</v>
      </c>
      <c r="M114" s="16" t="b">
        <v>0</v>
      </c>
      <c r="N114" s="16" t="b">
        <v>0</v>
      </c>
      <c r="O114" s="16" t="b">
        <v>0</v>
      </c>
      <c r="P114" s="16" t="b">
        <v>0</v>
      </c>
      <c r="Q114" s="16" t="b">
        <v>0</v>
      </c>
      <c r="R114" s="16" t="b">
        <v>0</v>
      </c>
      <c r="S114" s="16" t="b">
        <v>0</v>
      </c>
      <c r="T114" s="19" t="s">
        <v>101</v>
      </c>
      <c r="U114" s="95" t="s">
        <v>3263</v>
      </c>
      <c r="V114" s="22" t="b">
        <v>1</v>
      </c>
      <c r="W114" s="22" t="b">
        <v>1</v>
      </c>
      <c r="X114" s="23" t="b">
        <v>1</v>
      </c>
      <c r="Y114" s="96">
        <v>12.0</v>
      </c>
      <c r="Z114" s="56" t="s">
        <v>3261</v>
      </c>
      <c r="AA114" s="97" t="s">
        <v>3262</v>
      </c>
    </row>
    <row r="115">
      <c r="A115" s="45" t="s">
        <v>3829</v>
      </c>
      <c r="B115" s="19"/>
      <c r="C115" s="45" t="s">
        <v>3830</v>
      </c>
      <c r="D115" s="19"/>
      <c r="E115" s="61" t="b">
        <v>1</v>
      </c>
      <c r="F115" s="22" t="b">
        <v>1</v>
      </c>
      <c r="G115" s="16" t="b">
        <v>0</v>
      </c>
      <c r="H115" s="16" t="b">
        <v>0</v>
      </c>
      <c r="I115" s="17" t="b">
        <v>0</v>
      </c>
      <c r="J115" s="16" t="b">
        <v>0</v>
      </c>
      <c r="K115" s="16" t="b">
        <v>0</v>
      </c>
      <c r="L115" s="16" t="b">
        <v>0</v>
      </c>
      <c r="M115" s="16" t="b">
        <v>0</v>
      </c>
      <c r="N115" s="16" t="b">
        <v>0</v>
      </c>
      <c r="O115" s="16" t="b">
        <v>0</v>
      </c>
      <c r="P115" s="16" t="b">
        <v>0</v>
      </c>
      <c r="Q115" s="22" t="b">
        <v>1</v>
      </c>
      <c r="R115" s="22" t="b">
        <v>1</v>
      </c>
      <c r="S115" s="16" t="b">
        <v>0</v>
      </c>
      <c r="T115" s="76" t="s">
        <v>3832</v>
      </c>
      <c r="U115" s="95" t="s">
        <v>3833</v>
      </c>
      <c r="V115" s="22" t="b">
        <v>1</v>
      </c>
      <c r="W115" s="16" t="b">
        <v>0</v>
      </c>
      <c r="X115" s="17" t="b">
        <v>0</v>
      </c>
      <c r="Y115" s="96">
        <v>5.0</v>
      </c>
      <c r="Z115" s="45"/>
      <c r="AA115" s="97" t="s">
        <v>3831</v>
      </c>
    </row>
    <row r="116">
      <c r="A116" s="45" t="s">
        <v>4372</v>
      </c>
      <c r="B116" s="45" t="s">
        <v>4373</v>
      </c>
      <c r="C116" s="45" t="s">
        <v>4374</v>
      </c>
      <c r="D116" s="19"/>
      <c r="E116" s="61" t="b">
        <v>1</v>
      </c>
      <c r="F116" s="22" t="b">
        <v>1</v>
      </c>
      <c r="G116" s="22" t="b">
        <v>1</v>
      </c>
      <c r="H116" s="22" t="b">
        <v>1</v>
      </c>
      <c r="I116" s="17" t="b">
        <v>0</v>
      </c>
      <c r="J116" s="22" t="b">
        <v>1</v>
      </c>
      <c r="K116" s="16" t="b">
        <v>0</v>
      </c>
      <c r="L116" s="16" t="b">
        <v>0</v>
      </c>
      <c r="M116" s="16" t="b">
        <v>0</v>
      </c>
      <c r="N116" s="16" t="b">
        <v>0</v>
      </c>
      <c r="O116" s="16" t="b">
        <v>0</v>
      </c>
      <c r="P116" s="16" t="b">
        <v>0</v>
      </c>
      <c r="Q116" s="16" t="b">
        <v>0</v>
      </c>
      <c r="R116" s="16" t="b">
        <v>0</v>
      </c>
      <c r="S116" s="16" t="b">
        <v>0</v>
      </c>
      <c r="T116" s="19" t="s">
        <v>101</v>
      </c>
      <c r="U116" s="95" t="s">
        <v>4378</v>
      </c>
      <c r="V116" s="16" t="b">
        <v>0</v>
      </c>
      <c r="W116" s="16" t="b">
        <v>0</v>
      </c>
      <c r="X116" s="17" t="b">
        <v>0</v>
      </c>
      <c r="Y116" s="96" t="s">
        <v>4375</v>
      </c>
      <c r="Z116" s="56" t="s">
        <v>4376</v>
      </c>
      <c r="AA116" s="97" t="s">
        <v>4377</v>
      </c>
    </row>
    <row r="117">
      <c r="A117" s="45" t="s">
        <v>7422</v>
      </c>
      <c r="B117" s="45" t="s">
        <v>7423</v>
      </c>
      <c r="C117" s="45" t="s">
        <v>7424</v>
      </c>
      <c r="D117" s="19"/>
      <c r="E117" s="61" t="b">
        <v>1</v>
      </c>
      <c r="F117" s="22" t="b">
        <v>1</v>
      </c>
      <c r="G117" s="16" t="b">
        <v>0</v>
      </c>
      <c r="H117" s="16" t="b">
        <v>0</v>
      </c>
      <c r="I117" s="17" t="b">
        <v>0</v>
      </c>
      <c r="J117" s="16" t="b">
        <v>0</v>
      </c>
      <c r="K117" s="22" t="b">
        <v>1</v>
      </c>
      <c r="L117" s="16" t="b">
        <v>0</v>
      </c>
      <c r="M117" s="16" t="b">
        <v>0</v>
      </c>
      <c r="N117" s="16" t="b">
        <v>0</v>
      </c>
      <c r="O117" s="16" t="b">
        <v>0</v>
      </c>
      <c r="P117" s="16" t="b">
        <v>0</v>
      </c>
      <c r="Q117" s="16" t="b">
        <v>0</v>
      </c>
      <c r="R117" s="16" t="b">
        <v>0</v>
      </c>
      <c r="S117" s="16" t="b">
        <v>0</v>
      </c>
      <c r="T117" s="19" t="s">
        <v>101</v>
      </c>
      <c r="U117" s="95" t="s">
        <v>7427</v>
      </c>
      <c r="V117" s="16" t="b">
        <v>0</v>
      </c>
      <c r="W117" s="16" t="b">
        <v>0</v>
      </c>
      <c r="X117" s="17" t="b">
        <v>0</v>
      </c>
      <c r="Y117" s="96">
        <v>10.0</v>
      </c>
      <c r="Z117" s="56" t="s">
        <v>7425</v>
      </c>
      <c r="AA117" s="97" t="s">
        <v>7426</v>
      </c>
    </row>
    <row r="118">
      <c r="A118" s="45" t="s">
        <v>1956</v>
      </c>
      <c r="B118" s="45" t="s">
        <v>1957</v>
      </c>
      <c r="C118" s="45" t="s">
        <v>1958</v>
      </c>
      <c r="D118" s="19"/>
      <c r="E118" s="24" t="b">
        <v>0</v>
      </c>
      <c r="F118" s="22" t="b">
        <v>1</v>
      </c>
      <c r="G118" s="22" t="b">
        <v>1</v>
      </c>
      <c r="H118" s="16" t="b">
        <v>0</v>
      </c>
      <c r="I118" s="17" t="b">
        <v>0</v>
      </c>
      <c r="J118" s="16" t="b">
        <v>0</v>
      </c>
      <c r="K118" s="22" t="b">
        <v>1</v>
      </c>
      <c r="L118" s="16" t="b">
        <v>0</v>
      </c>
      <c r="M118" s="16" t="b">
        <v>0</v>
      </c>
      <c r="N118" s="16" t="b">
        <v>0</v>
      </c>
      <c r="O118" s="16" t="b">
        <v>0</v>
      </c>
      <c r="P118" s="16" t="b">
        <v>0</v>
      </c>
      <c r="Q118" s="16" t="b">
        <v>0</v>
      </c>
      <c r="R118" s="16" t="b">
        <v>0</v>
      </c>
      <c r="S118" s="16" t="b">
        <v>0</v>
      </c>
      <c r="T118" s="19" t="s">
        <v>101</v>
      </c>
      <c r="U118" s="95" t="s">
        <v>1962</v>
      </c>
      <c r="V118" s="16" t="b">
        <v>0</v>
      </c>
      <c r="W118" s="16" t="b">
        <v>0</v>
      </c>
      <c r="X118" s="17" t="b">
        <v>0</v>
      </c>
      <c r="Y118" s="96" t="s">
        <v>1959</v>
      </c>
      <c r="Z118" s="56" t="s">
        <v>1960</v>
      </c>
      <c r="AA118" s="97" t="s">
        <v>1961</v>
      </c>
    </row>
    <row r="119">
      <c r="A119" s="45" t="s">
        <v>7355</v>
      </c>
      <c r="B119" s="19"/>
      <c r="C119" s="45" t="s">
        <v>7356</v>
      </c>
      <c r="D119" s="19"/>
      <c r="E119" s="61" t="b">
        <v>1</v>
      </c>
      <c r="F119" s="22" t="b">
        <v>1</v>
      </c>
      <c r="G119" s="22" t="b">
        <v>1</v>
      </c>
      <c r="H119" s="16" t="b">
        <v>0</v>
      </c>
      <c r="I119" s="17" t="b">
        <v>0</v>
      </c>
      <c r="J119" s="22" t="b">
        <v>1</v>
      </c>
      <c r="K119" s="16" t="b">
        <v>0</v>
      </c>
      <c r="L119" s="16" t="b">
        <v>0</v>
      </c>
      <c r="M119" s="16" t="b">
        <v>0</v>
      </c>
      <c r="N119" s="16" t="b">
        <v>0</v>
      </c>
      <c r="O119" s="16" t="b">
        <v>0</v>
      </c>
      <c r="P119" s="16" t="b">
        <v>0</v>
      </c>
      <c r="Q119" s="16" t="b">
        <v>0</v>
      </c>
      <c r="R119" s="16" t="b">
        <v>0</v>
      </c>
      <c r="S119" s="16" t="b">
        <v>0</v>
      </c>
      <c r="T119" s="19" t="s">
        <v>101</v>
      </c>
      <c r="U119" s="95" t="s">
        <v>4837</v>
      </c>
      <c r="V119" s="16" t="b">
        <v>0</v>
      </c>
      <c r="W119" s="16" t="b">
        <v>0</v>
      </c>
      <c r="X119" s="17" t="b">
        <v>0</v>
      </c>
      <c r="Y119" s="96" t="s">
        <v>4878</v>
      </c>
      <c r="Z119" s="45"/>
      <c r="AA119" s="97" t="s">
        <v>7357</v>
      </c>
    </row>
    <row r="120">
      <c r="A120" s="45" t="s">
        <v>6979</v>
      </c>
      <c r="B120" s="19"/>
      <c r="C120" s="45" t="s">
        <v>699</v>
      </c>
      <c r="D120" s="19"/>
      <c r="E120" s="61" t="b">
        <v>1</v>
      </c>
      <c r="F120" s="22" t="b">
        <v>1</v>
      </c>
      <c r="G120" s="22" t="b">
        <v>1</v>
      </c>
      <c r="H120" s="16" t="b">
        <v>0</v>
      </c>
      <c r="I120" s="17" t="b">
        <v>0</v>
      </c>
      <c r="J120" s="22" t="b">
        <v>1</v>
      </c>
      <c r="K120" s="16" t="b">
        <v>0</v>
      </c>
      <c r="L120" s="16" t="b">
        <v>0</v>
      </c>
      <c r="M120" s="16" t="b">
        <v>0</v>
      </c>
      <c r="N120" s="16" t="b">
        <v>0</v>
      </c>
      <c r="O120" s="16" t="b">
        <v>0</v>
      </c>
      <c r="P120" s="16" t="b">
        <v>0</v>
      </c>
      <c r="Q120" s="16" t="b">
        <v>0</v>
      </c>
      <c r="R120" s="16" t="b">
        <v>0</v>
      </c>
      <c r="S120" s="16" t="b">
        <v>0</v>
      </c>
      <c r="T120" s="19" t="s">
        <v>101</v>
      </c>
      <c r="U120" s="99">
        <v>250.0</v>
      </c>
      <c r="V120" s="16" t="b">
        <v>0</v>
      </c>
      <c r="W120" s="16" t="b">
        <v>0</v>
      </c>
      <c r="X120" s="17" t="b">
        <v>0</v>
      </c>
      <c r="Y120" s="96" t="s">
        <v>6980</v>
      </c>
      <c r="Z120" s="45"/>
      <c r="AA120" s="97" t="s">
        <v>6981</v>
      </c>
    </row>
    <row r="121">
      <c r="A121" s="45" t="s">
        <v>546</v>
      </c>
      <c r="B121" s="19"/>
      <c r="C121" s="45" t="s">
        <v>547</v>
      </c>
      <c r="D121" s="19"/>
      <c r="E121" s="61" t="b">
        <v>1</v>
      </c>
      <c r="F121" s="22" t="b">
        <v>1</v>
      </c>
      <c r="G121" s="16" t="b">
        <v>0</v>
      </c>
      <c r="H121" s="16" t="b">
        <v>0</v>
      </c>
      <c r="I121" s="17" t="b">
        <v>0</v>
      </c>
      <c r="J121" s="16" t="b">
        <v>0</v>
      </c>
      <c r="K121" s="22" t="b">
        <v>1</v>
      </c>
      <c r="L121" s="22" t="b">
        <v>1</v>
      </c>
      <c r="M121" s="16" t="b">
        <v>0</v>
      </c>
      <c r="N121" s="16" t="b">
        <v>0</v>
      </c>
      <c r="O121" s="16" t="b">
        <v>0</v>
      </c>
      <c r="P121" s="16" t="b">
        <v>0</v>
      </c>
      <c r="Q121" s="16" t="b">
        <v>0</v>
      </c>
      <c r="R121" s="16" t="b">
        <v>0</v>
      </c>
      <c r="S121" s="16" t="b">
        <v>0</v>
      </c>
      <c r="T121" s="19" t="s">
        <v>101</v>
      </c>
      <c r="U121" s="95" t="s">
        <v>550</v>
      </c>
      <c r="V121" s="16" t="b">
        <v>0</v>
      </c>
      <c r="W121" s="16" t="b">
        <v>0</v>
      </c>
      <c r="X121" s="17" t="b">
        <v>0</v>
      </c>
      <c r="Y121" s="96">
        <v>5.0</v>
      </c>
      <c r="Z121" s="56" t="s">
        <v>548</v>
      </c>
      <c r="AA121" s="97" t="s">
        <v>549</v>
      </c>
    </row>
    <row r="122">
      <c r="A122" s="45" t="s">
        <v>4206</v>
      </c>
      <c r="B122" s="19"/>
      <c r="C122" s="45" t="s">
        <v>4207</v>
      </c>
      <c r="D122" s="19"/>
      <c r="E122" s="61" t="b">
        <v>1</v>
      </c>
      <c r="F122" s="22" t="b">
        <v>1</v>
      </c>
      <c r="G122" s="22" t="b">
        <v>1</v>
      </c>
      <c r="H122" s="16" t="b">
        <v>0</v>
      </c>
      <c r="I122" s="17" t="b">
        <v>0</v>
      </c>
      <c r="J122" s="16" t="b">
        <v>0</v>
      </c>
      <c r="K122" s="22" t="b">
        <v>1</v>
      </c>
      <c r="L122" s="22" t="b">
        <v>1</v>
      </c>
      <c r="M122" s="16" t="b">
        <v>0</v>
      </c>
      <c r="N122" s="16" t="b">
        <v>0</v>
      </c>
      <c r="O122" s="22" t="b">
        <v>1</v>
      </c>
      <c r="P122" s="16" t="b">
        <v>0</v>
      </c>
      <c r="Q122" s="16" t="b">
        <v>0</v>
      </c>
      <c r="R122" s="16" t="b">
        <v>0</v>
      </c>
      <c r="S122" s="16" t="b">
        <v>0</v>
      </c>
      <c r="T122" s="19" t="s">
        <v>101</v>
      </c>
      <c r="U122" s="95" t="s">
        <v>899</v>
      </c>
      <c r="V122" s="22" t="b">
        <v>1</v>
      </c>
      <c r="W122" s="22" t="b">
        <v>1</v>
      </c>
      <c r="X122" s="17" t="b">
        <v>0</v>
      </c>
      <c r="Y122" s="96">
        <v>250.0</v>
      </c>
      <c r="Z122" s="56" t="s">
        <v>4208</v>
      </c>
      <c r="AA122" s="97" t="s">
        <v>4209</v>
      </c>
    </row>
    <row r="123">
      <c r="A123" s="45" t="s">
        <v>1564</v>
      </c>
      <c r="B123" s="45" t="s">
        <v>1565</v>
      </c>
      <c r="C123" s="19"/>
      <c r="D123" s="19"/>
      <c r="E123" s="61" t="b">
        <v>1</v>
      </c>
      <c r="F123" s="22" t="b">
        <v>1</v>
      </c>
      <c r="G123" s="22" t="b">
        <v>1</v>
      </c>
      <c r="H123" s="16" t="b">
        <v>0</v>
      </c>
      <c r="I123" s="17" t="b">
        <v>0</v>
      </c>
      <c r="J123" s="22" t="b">
        <v>1</v>
      </c>
      <c r="K123" s="16" t="b">
        <v>0</v>
      </c>
      <c r="L123" s="16" t="b">
        <v>0</v>
      </c>
      <c r="M123" s="16" t="b">
        <v>0</v>
      </c>
      <c r="N123" s="16" t="b">
        <v>0</v>
      </c>
      <c r="O123" s="16" t="b">
        <v>0</v>
      </c>
      <c r="P123" s="16" t="b">
        <v>0</v>
      </c>
      <c r="Q123" s="16" t="b">
        <v>0</v>
      </c>
      <c r="R123" s="16" t="b">
        <v>0</v>
      </c>
      <c r="S123" s="16" t="b">
        <v>0</v>
      </c>
      <c r="T123" s="19" t="s">
        <v>101</v>
      </c>
      <c r="U123" s="95" t="s">
        <v>1568</v>
      </c>
      <c r="V123" s="16" t="b">
        <v>0</v>
      </c>
      <c r="W123" s="16" t="b">
        <v>0</v>
      </c>
      <c r="X123" s="17" t="b">
        <v>0</v>
      </c>
      <c r="Y123" s="19"/>
      <c r="Z123" s="45" t="s">
        <v>1566</v>
      </c>
      <c r="AA123" s="97" t="s">
        <v>1567</v>
      </c>
    </row>
    <row r="124">
      <c r="A124" s="45" t="s">
        <v>8660</v>
      </c>
      <c r="B124" s="19"/>
      <c r="C124" s="45" t="s">
        <v>8661</v>
      </c>
      <c r="D124" s="56" t="s">
        <v>8662</v>
      </c>
      <c r="E124" s="24" t="b">
        <v>0</v>
      </c>
      <c r="F124" s="16" t="b">
        <v>0</v>
      </c>
      <c r="G124" s="22" t="b">
        <v>1</v>
      </c>
      <c r="H124" s="22" t="b">
        <v>1</v>
      </c>
      <c r="I124" s="17" t="b">
        <v>0</v>
      </c>
      <c r="J124" s="22" t="b">
        <v>1</v>
      </c>
      <c r="K124" s="16" t="b">
        <v>0</v>
      </c>
      <c r="L124" s="16" t="b">
        <v>0</v>
      </c>
      <c r="M124" s="16" t="b">
        <v>0</v>
      </c>
      <c r="N124" s="16" t="b">
        <v>0</v>
      </c>
      <c r="O124" s="16" t="b">
        <v>0</v>
      </c>
      <c r="P124" s="16" t="b">
        <v>0</v>
      </c>
      <c r="Q124" s="16" t="b">
        <v>0</v>
      </c>
      <c r="R124" s="16" t="b">
        <v>0</v>
      </c>
      <c r="S124" s="16" t="b">
        <v>0</v>
      </c>
      <c r="T124" s="19" t="s">
        <v>101</v>
      </c>
      <c r="U124" s="95" t="s">
        <v>8664</v>
      </c>
      <c r="V124" s="22" t="b">
        <v>1</v>
      </c>
      <c r="W124" s="16" t="b">
        <v>0</v>
      </c>
      <c r="X124" s="17" t="b">
        <v>0</v>
      </c>
      <c r="Y124" s="96">
        <v>4.0</v>
      </c>
      <c r="Z124" s="45"/>
      <c r="AA124" s="97" t="s">
        <v>8663</v>
      </c>
    </row>
    <row r="125">
      <c r="A125" s="45" t="s">
        <v>4157</v>
      </c>
      <c r="B125" s="45" t="s">
        <v>4158</v>
      </c>
      <c r="C125" s="45" t="s">
        <v>4159</v>
      </c>
      <c r="D125" s="19"/>
      <c r="E125" s="61" t="b">
        <v>1</v>
      </c>
      <c r="F125" s="22" t="b">
        <v>1</v>
      </c>
      <c r="G125" s="16" t="b">
        <v>0</v>
      </c>
      <c r="H125" s="16" t="b">
        <v>0</v>
      </c>
      <c r="I125" s="17" t="b">
        <v>0</v>
      </c>
      <c r="J125" s="16" t="b">
        <v>0</v>
      </c>
      <c r="K125" s="16" t="b">
        <v>0</v>
      </c>
      <c r="L125" s="16" t="b">
        <v>0</v>
      </c>
      <c r="M125" s="16" t="b">
        <v>0</v>
      </c>
      <c r="N125" s="16" t="b">
        <v>0</v>
      </c>
      <c r="O125" s="16" t="b">
        <v>0</v>
      </c>
      <c r="P125" s="16" t="b">
        <v>0</v>
      </c>
      <c r="Q125" s="16" t="b">
        <v>0</v>
      </c>
      <c r="R125" s="22" t="b">
        <v>1</v>
      </c>
      <c r="S125" s="16" t="b">
        <v>0</v>
      </c>
      <c r="T125" s="19" t="s">
        <v>101</v>
      </c>
      <c r="U125" s="95" t="s">
        <v>4162</v>
      </c>
      <c r="V125" s="22" t="b">
        <v>1</v>
      </c>
      <c r="W125" s="22" t="b">
        <v>1</v>
      </c>
      <c r="X125" s="17" t="b">
        <v>0</v>
      </c>
      <c r="Y125" s="96">
        <v>2.0</v>
      </c>
      <c r="Z125" s="56" t="s">
        <v>4160</v>
      </c>
      <c r="AA125" s="97" t="s">
        <v>4161</v>
      </c>
    </row>
    <row r="126">
      <c r="A126" s="45" t="s">
        <v>2227</v>
      </c>
      <c r="B126" s="45" t="s">
        <v>2228</v>
      </c>
      <c r="C126" s="45" t="s">
        <v>2229</v>
      </c>
      <c r="D126" s="19"/>
      <c r="E126" s="61" t="b">
        <v>1</v>
      </c>
      <c r="F126" s="22" t="b">
        <v>1</v>
      </c>
      <c r="G126" s="16" t="b">
        <v>0</v>
      </c>
      <c r="H126" s="16" t="b">
        <v>0</v>
      </c>
      <c r="I126" s="17" t="b">
        <v>0</v>
      </c>
      <c r="J126" s="16" t="b">
        <v>0</v>
      </c>
      <c r="K126" s="16" t="b">
        <v>0</v>
      </c>
      <c r="L126" s="16" t="b">
        <v>0</v>
      </c>
      <c r="M126" s="16" t="b">
        <v>0</v>
      </c>
      <c r="N126" s="16" t="b">
        <v>0</v>
      </c>
      <c r="O126" s="16" t="b">
        <v>0</v>
      </c>
      <c r="P126" s="16" t="b">
        <v>0</v>
      </c>
      <c r="Q126" s="22" t="b">
        <v>1</v>
      </c>
      <c r="R126" s="16" t="b">
        <v>0</v>
      </c>
      <c r="S126" s="16" t="b">
        <v>0</v>
      </c>
      <c r="T126" s="19" t="s">
        <v>101</v>
      </c>
      <c r="U126" s="95" t="s">
        <v>2231</v>
      </c>
      <c r="V126" s="16" t="b">
        <v>0</v>
      </c>
      <c r="W126" s="16" t="b">
        <v>0</v>
      </c>
      <c r="X126" s="17" t="b">
        <v>0</v>
      </c>
      <c r="Y126" s="96">
        <v>15.0</v>
      </c>
      <c r="Z126" s="45"/>
      <c r="AA126" s="97" t="s">
        <v>2230</v>
      </c>
    </row>
    <row r="127">
      <c r="A127" s="45" t="s">
        <v>1806</v>
      </c>
      <c r="B127" s="19"/>
      <c r="C127" s="19"/>
      <c r="D127" s="56" t="s">
        <v>1807</v>
      </c>
      <c r="E127" s="61" t="b">
        <v>1</v>
      </c>
      <c r="F127" s="22" t="b">
        <v>1</v>
      </c>
      <c r="G127" s="16" t="b">
        <v>0</v>
      </c>
      <c r="H127" s="16" t="b">
        <v>0</v>
      </c>
      <c r="I127" s="17" t="b">
        <v>0</v>
      </c>
      <c r="J127" s="16" t="b">
        <v>0</v>
      </c>
      <c r="K127" s="16" t="b">
        <v>0</v>
      </c>
      <c r="L127" s="16" t="b">
        <v>0</v>
      </c>
      <c r="M127" s="16" t="b">
        <v>0</v>
      </c>
      <c r="N127" s="16" t="b">
        <v>0</v>
      </c>
      <c r="O127" s="22" t="b">
        <v>1</v>
      </c>
      <c r="P127" s="16" t="b">
        <v>0</v>
      </c>
      <c r="Q127" s="16" t="b">
        <v>0</v>
      </c>
      <c r="R127" s="16" t="b">
        <v>0</v>
      </c>
      <c r="S127" s="16" t="b">
        <v>0</v>
      </c>
      <c r="T127" s="19" t="s">
        <v>101</v>
      </c>
      <c r="U127" s="95" t="s">
        <v>568</v>
      </c>
      <c r="V127" s="22" t="b">
        <v>1</v>
      </c>
      <c r="W127" s="22" t="b">
        <v>1</v>
      </c>
      <c r="X127" s="23" t="b">
        <v>1</v>
      </c>
      <c r="Y127" s="96">
        <v>10.0</v>
      </c>
      <c r="Z127" s="56" t="s">
        <v>1808</v>
      </c>
      <c r="AA127" s="97" t="s">
        <v>1809</v>
      </c>
    </row>
    <row r="128">
      <c r="A128" s="45" t="s">
        <v>2427</v>
      </c>
      <c r="B128" s="45" t="s">
        <v>2428</v>
      </c>
      <c r="C128" s="19"/>
      <c r="D128" s="19"/>
      <c r="E128" s="61" t="b">
        <v>1</v>
      </c>
      <c r="F128" s="22" t="b">
        <v>1</v>
      </c>
      <c r="G128" s="22" t="b">
        <v>1</v>
      </c>
      <c r="H128" s="16" t="b">
        <v>0</v>
      </c>
      <c r="I128" s="17" t="b">
        <v>0</v>
      </c>
      <c r="J128" s="16" t="b">
        <v>0</v>
      </c>
      <c r="K128" s="22" t="b">
        <v>1</v>
      </c>
      <c r="L128" s="22" t="b">
        <v>1</v>
      </c>
      <c r="M128" s="16" t="b">
        <v>0</v>
      </c>
      <c r="N128" s="16" t="b">
        <v>0</v>
      </c>
      <c r="O128" s="16" t="b">
        <v>0</v>
      </c>
      <c r="P128" s="16" t="b">
        <v>0</v>
      </c>
      <c r="Q128" s="16" t="b">
        <v>0</v>
      </c>
      <c r="R128" s="16" t="b">
        <v>0</v>
      </c>
      <c r="S128" s="16" t="b">
        <v>0</v>
      </c>
      <c r="T128" s="19" t="s">
        <v>101</v>
      </c>
      <c r="U128" s="95" t="s">
        <v>2431</v>
      </c>
      <c r="V128" s="22" t="b">
        <v>1</v>
      </c>
      <c r="W128" s="22" t="b">
        <v>1</v>
      </c>
      <c r="X128" s="23" t="b">
        <v>1</v>
      </c>
      <c r="Y128" s="96">
        <v>110.0</v>
      </c>
      <c r="Z128" s="56" t="s">
        <v>2429</v>
      </c>
      <c r="AA128" s="97" t="s">
        <v>2430</v>
      </c>
    </row>
    <row r="129">
      <c r="A129" s="45" t="s">
        <v>1824</v>
      </c>
      <c r="B129" s="45" t="s">
        <v>1825</v>
      </c>
      <c r="C129" s="45" t="s">
        <v>1826</v>
      </c>
      <c r="D129" s="19"/>
      <c r="E129" s="24" t="b">
        <v>0</v>
      </c>
      <c r="F129" s="22" t="b">
        <v>1</v>
      </c>
      <c r="G129" s="22" t="b">
        <v>1</v>
      </c>
      <c r="H129" s="16" t="b">
        <v>0</v>
      </c>
      <c r="I129" s="17" t="b">
        <v>0</v>
      </c>
      <c r="J129" s="16" t="b">
        <v>0</v>
      </c>
      <c r="K129" s="22" t="b">
        <v>1</v>
      </c>
      <c r="L129" s="16" t="b">
        <v>0</v>
      </c>
      <c r="M129" s="16" t="b">
        <v>0</v>
      </c>
      <c r="N129" s="16" t="b">
        <v>0</v>
      </c>
      <c r="O129" s="16" t="b">
        <v>0</v>
      </c>
      <c r="P129" s="16" t="b">
        <v>0</v>
      </c>
      <c r="Q129" s="16" t="b">
        <v>0</v>
      </c>
      <c r="R129" s="16" t="b">
        <v>0</v>
      </c>
      <c r="S129" s="16" t="b">
        <v>0</v>
      </c>
      <c r="T129" s="19" t="s">
        <v>101</v>
      </c>
      <c r="U129" s="95" t="s">
        <v>1828</v>
      </c>
      <c r="V129" s="16" t="b">
        <v>0</v>
      </c>
      <c r="W129" s="16" t="b">
        <v>0</v>
      </c>
      <c r="X129" s="17" t="b">
        <v>0</v>
      </c>
      <c r="Y129" s="96">
        <v>10.0</v>
      </c>
      <c r="Z129" s="45"/>
      <c r="AA129" s="97" t="s">
        <v>1827</v>
      </c>
    </row>
    <row r="130">
      <c r="A130" s="45" t="s">
        <v>11349</v>
      </c>
      <c r="B130" s="45" t="s">
        <v>11350</v>
      </c>
      <c r="C130" s="45" t="s">
        <v>11351</v>
      </c>
      <c r="D130" s="56" t="s">
        <v>11352</v>
      </c>
      <c r="E130" s="61" t="b">
        <v>1</v>
      </c>
      <c r="F130" s="22" t="b">
        <v>1</v>
      </c>
      <c r="G130" s="16" t="b">
        <v>0</v>
      </c>
      <c r="H130" s="16" t="b">
        <v>0</v>
      </c>
      <c r="I130" s="17" t="b">
        <v>0</v>
      </c>
      <c r="J130" s="16" t="b">
        <v>0</v>
      </c>
      <c r="K130" s="22" t="b">
        <v>1</v>
      </c>
      <c r="L130" s="22" t="b">
        <v>1</v>
      </c>
      <c r="M130" s="22" t="b">
        <v>1</v>
      </c>
      <c r="N130" s="22" t="b">
        <v>1</v>
      </c>
      <c r="O130" s="16" t="b">
        <v>0</v>
      </c>
      <c r="P130" s="16" t="b">
        <v>0</v>
      </c>
      <c r="Q130" s="16" t="b">
        <v>0</v>
      </c>
      <c r="R130" s="16" t="b">
        <v>0</v>
      </c>
      <c r="S130" s="16" t="b">
        <v>0</v>
      </c>
      <c r="T130" s="19" t="s">
        <v>101</v>
      </c>
      <c r="U130" s="95" t="s">
        <v>508</v>
      </c>
      <c r="V130" s="16" t="b">
        <v>0</v>
      </c>
      <c r="W130" s="22" t="b">
        <v>1</v>
      </c>
      <c r="X130" s="17" t="b">
        <v>0</v>
      </c>
      <c r="Y130" s="96">
        <v>20.0</v>
      </c>
      <c r="Z130" s="56" t="s">
        <v>6030</v>
      </c>
      <c r="AA130" s="97" t="s">
        <v>11353</v>
      </c>
    </row>
    <row r="131">
      <c r="A131" s="45" t="s">
        <v>850</v>
      </c>
      <c r="B131" s="45" t="s">
        <v>851</v>
      </c>
      <c r="C131" s="19"/>
      <c r="D131" s="19"/>
      <c r="E131" s="61" t="b">
        <v>1</v>
      </c>
      <c r="F131" s="22" t="b">
        <v>1</v>
      </c>
      <c r="G131" s="16" t="b">
        <v>0</v>
      </c>
      <c r="H131" s="16" t="b">
        <v>0</v>
      </c>
      <c r="I131" s="17" t="b">
        <v>0</v>
      </c>
      <c r="J131" s="16" t="b">
        <v>0</v>
      </c>
      <c r="K131" s="16" t="b">
        <v>0</v>
      </c>
      <c r="L131" s="16" t="b">
        <v>0</v>
      </c>
      <c r="M131" s="16" t="b">
        <v>0</v>
      </c>
      <c r="N131" s="22" t="b">
        <v>1</v>
      </c>
      <c r="O131" s="16" t="b">
        <v>0</v>
      </c>
      <c r="P131" s="16" t="b">
        <v>0</v>
      </c>
      <c r="Q131" s="16" t="b">
        <v>0</v>
      </c>
      <c r="R131" s="16" t="b">
        <v>0</v>
      </c>
      <c r="S131" s="16" t="b">
        <v>0</v>
      </c>
      <c r="T131" s="19" t="s">
        <v>101</v>
      </c>
      <c r="U131" s="95" t="s">
        <v>853</v>
      </c>
      <c r="V131" s="22" t="b">
        <v>1</v>
      </c>
      <c r="W131" s="16" t="b">
        <v>0</v>
      </c>
      <c r="X131" s="23" t="b">
        <v>1</v>
      </c>
      <c r="Y131" s="96">
        <v>35.0</v>
      </c>
      <c r="Z131" s="45"/>
      <c r="AA131" s="97" t="s">
        <v>852</v>
      </c>
    </row>
    <row r="132">
      <c r="A132" s="45" t="s">
        <v>5659</v>
      </c>
      <c r="B132" s="45" t="s">
        <v>5660</v>
      </c>
      <c r="C132" s="45" t="s">
        <v>5661</v>
      </c>
      <c r="D132" s="19"/>
      <c r="E132" s="61" t="b">
        <v>1</v>
      </c>
      <c r="F132" s="22" t="b">
        <v>1</v>
      </c>
      <c r="G132" s="16" t="b">
        <v>0</v>
      </c>
      <c r="H132" s="16" t="b">
        <v>0</v>
      </c>
      <c r="I132" s="17" t="b">
        <v>0</v>
      </c>
      <c r="J132" s="16" t="b">
        <v>0</v>
      </c>
      <c r="K132" s="22" t="b">
        <v>1</v>
      </c>
      <c r="L132" s="16" t="b">
        <v>0</v>
      </c>
      <c r="M132" s="22" t="b">
        <v>1</v>
      </c>
      <c r="N132" s="22" t="b">
        <v>1</v>
      </c>
      <c r="O132" s="16" t="b">
        <v>0</v>
      </c>
      <c r="P132" s="16" t="b">
        <v>0</v>
      </c>
      <c r="Q132" s="16" t="b">
        <v>0</v>
      </c>
      <c r="R132" s="16" t="b">
        <v>0</v>
      </c>
      <c r="S132" s="16" t="b">
        <v>0</v>
      </c>
      <c r="T132" s="19" t="s">
        <v>101</v>
      </c>
      <c r="U132" s="95" t="s">
        <v>2086</v>
      </c>
      <c r="V132" s="22" t="b">
        <v>1</v>
      </c>
      <c r="W132" s="16" t="b">
        <v>0</v>
      </c>
      <c r="X132" s="23" t="b">
        <v>1</v>
      </c>
      <c r="Y132" s="96">
        <v>1.0</v>
      </c>
      <c r="Z132" s="45"/>
      <c r="AA132" s="97" t="s">
        <v>5662</v>
      </c>
    </row>
    <row r="133">
      <c r="A133" s="45" t="s">
        <v>6991</v>
      </c>
      <c r="B133" s="45" t="s">
        <v>6992</v>
      </c>
      <c r="C133" s="45" t="s">
        <v>6993</v>
      </c>
      <c r="D133" s="19"/>
      <c r="E133" s="61" t="b">
        <v>1</v>
      </c>
      <c r="F133" s="22" t="b">
        <v>1</v>
      </c>
      <c r="G133" s="16" t="b">
        <v>0</v>
      </c>
      <c r="H133" s="16" t="b">
        <v>0</v>
      </c>
      <c r="I133" s="17" t="b">
        <v>0</v>
      </c>
      <c r="J133" s="22" t="b">
        <v>1</v>
      </c>
      <c r="K133" s="16" t="b">
        <v>0</v>
      </c>
      <c r="L133" s="16" t="b">
        <v>0</v>
      </c>
      <c r="M133" s="16" t="b">
        <v>0</v>
      </c>
      <c r="N133" s="16" t="b">
        <v>0</v>
      </c>
      <c r="O133" s="16" t="b">
        <v>0</v>
      </c>
      <c r="P133" s="16" t="b">
        <v>0</v>
      </c>
      <c r="Q133" s="16" t="b">
        <v>0</v>
      </c>
      <c r="R133" s="16" t="b">
        <v>0</v>
      </c>
      <c r="S133" s="16" t="b">
        <v>0</v>
      </c>
      <c r="T133" s="19" t="s">
        <v>101</v>
      </c>
      <c r="U133" s="95" t="s">
        <v>6996</v>
      </c>
      <c r="V133" s="22" t="b">
        <v>1</v>
      </c>
      <c r="W133" s="16" t="b">
        <v>0</v>
      </c>
      <c r="X133" s="23" t="b">
        <v>1</v>
      </c>
      <c r="Y133" s="96">
        <v>10.0</v>
      </c>
      <c r="Z133" s="56" t="s">
        <v>6994</v>
      </c>
      <c r="AA133" s="97" t="s">
        <v>6995</v>
      </c>
    </row>
    <row r="134">
      <c r="A134" s="45" t="s">
        <v>8327</v>
      </c>
      <c r="B134" s="19"/>
      <c r="C134" s="19"/>
      <c r="D134" s="56" t="s">
        <v>8328</v>
      </c>
      <c r="E134" s="61" t="b">
        <v>1</v>
      </c>
      <c r="F134" s="22" t="b">
        <v>1</v>
      </c>
      <c r="G134" s="16" t="b">
        <v>0</v>
      </c>
      <c r="H134" s="16" t="b">
        <v>0</v>
      </c>
      <c r="I134" s="17" t="b">
        <v>0</v>
      </c>
      <c r="J134" s="16" t="b">
        <v>0</v>
      </c>
      <c r="K134" s="22" t="b">
        <v>1</v>
      </c>
      <c r="L134" s="22" t="b">
        <v>1</v>
      </c>
      <c r="M134" s="16" t="b">
        <v>0</v>
      </c>
      <c r="N134" s="16" t="b">
        <v>0</v>
      </c>
      <c r="O134" s="16" t="b">
        <v>0</v>
      </c>
      <c r="P134" s="16" t="b">
        <v>0</v>
      </c>
      <c r="Q134" s="16" t="b">
        <v>0</v>
      </c>
      <c r="R134" s="16" t="b">
        <v>0</v>
      </c>
      <c r="S134" s="16" t="b">
        <v>0</v>
      </c>
      <c r="T134" s="19" t="s">
        <v>101</v>
      </c>
      <c r="U134" s="95" t="s">
        <v>8329</v>
      </c>
      <c r="V134" s="22" t="b">
        <v>1</v>
      </c>
      <c r="W134" s="22" t="b">
        <v>1</v>
      </c>
      <c r="X134" s="23" t="b">
        <v>1</v>
      </c>
      <c r="Y134" s="96">
        <v>5.0</v>
      </c>
      <c r="Z134" s="45"/>
      <c r="AA134" s="97" t="s">
        <v>3116</v>
      </c>
    </row>
    <row r="135">
      <c r="A135" s="45" t="s">
        <v>6201</v>
      </c>
      <c r="B135" s="45" t="s">
        <v>6202</v>
      </c>
      <c r="C135" s="45" t="s">
        <v>6203</v>
      </c>
      <c r="D135" s="19"/>
      <c r="E135" s="61" t="b">
        <v>1</v>
      </c>
      <c r="F135" s="22" t="b">
        <v>1</v>
      </c>
      <c r="G135" s="16" t="b">
        <v>0</v>
      </c>
      <c r="H135" s="16" t="b">
        <v>0</v>
      </c>
      <c r="I135" s="17" t="b">
        <v>0</v>
      </c>
      <c r="J135" s="16" t="b">
        <v>0</v>
      </c>
      <c r="K135" s="22" t="b">
        <v>1</v>
      </c>
      <c r="L135" s="16" t="b">
        <v>0</v>
      </c>
      <c r="M135" s="16" t="b">
        <v>0</v>
      </c>
      <c r="N135" s="16" t="b">
        <v>0</v>
      </c>
      <c r="O135" s="16" t="b">
        <v>0</v>
      </c>
      <c r="P135" s="16" t="b">
        <v>0</v>
      </c>
      <c r="Q135" s="16" t="b">
        <v>0</v>
      </c>
      <c r="R135" s="16" t="b">
        <v>0</v>
      </c>
      <c r="S135" s="16" t="b">
        <v>0</v>
      </c>
      <c r="T135" s="19" t="s">
        <v>101</v>
      </c>
      <c r="U135" s="95" t="s">
        <v>6205</v>
      </c>
      <c r="V135" s="22" t="b">
        <v>1</v>
      </c>
      <c r="W135" s="22" t="b">
        <v>1</v>
      </c>
      <c r="X135" s="23" t="b">
        <v>1</v>
      </c>
      <c r="Y135" s="96">
        <v>3.0</v>
      </c>
      <c r="Z135" s="45"/>
      <c r="AA135" s="97" t="s">
        <v>6204</v>
      </c>
    </row>
    <row r="136">
      <c r="A136" s="45" t="s">
        <v>7449</v>
      </c>
      <c r="B136" s="45" t="s">
        <v>7450</v>
      </c>
      <c r="C136" s="45" t="s">
        <v>7451</v>
      </c>
      <c r="D136" s="19"/>
      <c r="E136" s="61" t="b">
        <v>1</v>
      </c>
      <c r="F136" s="22" t="b">
        <v>1</v>
      </c>
      <c r="G136" s="16" t="b">
        <v>0</v>
      </c>
      <c r="H136" s="16" t="b">
        <v>0</v>
      </c>
      <c r="I136" s="17" t="b">
        <v>0</v>
      </c>
      <c r="J136" s="22" t="b">
        <v>1</v>
      </c>
      <c r="K136" s="16" t="b">
        <v>0</v>
      </c>
      <c r="L136" s="16" t="b">
        <v>0</v>
      </c>
      <c r="M136" s="16" t="b">
        <v>0</v>
      </c>
      <c r="N136" s="16" t="b">
        <v>0</v>
      </c>
      <c r="O136" s="16" t="b">
        <v>0</v>
      </c>
      <c r="P136" s="16" t="b">
        <v>0</v>
      </c>
      <c r="Q136" s="16" t="b">
        <v>0</v>
      </c>
      <c r="R136" s="16" t="b">
        <v>0</v>
      </c>
      <c r="S136" s="16" t="b">
        <v>0</v>
      </c>
      <c r="T136" s="19" t="s">
        <v>101</v>
      </c>
      <c r="U136" s="95" t="s">
        <v>7453</v>
      </c>
      <c r="V136" s="16" t="b">
        <v>0</v>
      </c>
      <c r="W136" s="16" t="b">
        <v>0</v>
      </c>
      <c r="X136" s="23" t="b">
        <v>1</v>
      </c>
      <c r="Y136" s="96" t="s">
        <v>5002</v>
      </c>
      <c r="Z136" s="45"/>
      <c r="AA136" s="97" t="s">
        <v>7452</v>
      </c>
    </row>
    <row r="137">
      <c r="A137" s="45" t="s">
        <v>8394</v>
      </c>
      <c r="B137" s="45" t="s">
        <v>8395</v>
      </c>
      <c r="C137" s="45" t="s">
        <v>8396</v>
      </c>
      <c r="D137" s="19"/>
      <c r="E137" s="61" t="b">
        <v>1</v>
      </c>
      <c r="F137" s="22" t="b">
        <v>1</v>
      </c>
      <c r="G137" s="16" t="b">
        <v>0</v>
      </c>
      <c r="H137" s="16" t="b">
        <v>0</v>
      </c>
      <c r="I137" s="17" t="b">
        <v>0</v>
      </c>
      <c r="J137" s="22" t="b">
        <v>1</v>
      </c>
      <c r="K137" s="16" t="b">
        <v>0</v>
      </c>
      <c r="L137" s="16" t="b">
        <v>0</v>
      </c>
      <c r="M137" s="16" t="b">
        <v>0</v>
      </c>
      <c r="N137" s="16" t="b">
        <v>0</v>
      </c>
      <c r="O137" s="16" t="b">
        <v>0</v>
      </c>
      <c r="P137" s="16" t="b">
        <v>0</v>
      </c>
      <c r="Q137" s="16" t="b">
        <v>0</v>
      </c>
      <c r="R137" s="16" t="b">
        <v>0</v>
      </c>
      <c r="S137" s="16" t="b">
        <v>0</v>
      </c>
      <c r="T137" s="19" t="s">
        <v>101</v>
      </c>
      <c r="U137" s="95" t="s">
        <v>8399</v>
      </c>
      <c r="V137" s="22" t="b">
        <v>1</v>
      </c>
      <c r="W137" s="22" t="b">
        <v>1</v>
      </c>
      <c r="X137" s="23" t="b">
        <v>1</v>
      </c>
      <c r="Y137" s="96">
        <v>8.0</v>
      </c>
      <c r="Z137" s="56" t="s">
        <v>8397</v>
      </c>
      <c r="AA137" s="97" t="s">
        <v>8398</v>
      </c>
    </row>
    <row r="138">
      <c r="A138" s="45" t="s">
        <v>4876</v>
      </c>
      <c r="B138" s="19"/>
      <c r="C138" s="45" t="s">
        <v>4877</v>
      </c>
      <c r="D138" s="19"/>
      <c r="E138" s="61" t="b">
        <v>1</v>
      </c>
      <c r="F138" s="22" t="b">
        <v>1</v>
      </c>
      <c r="G138" s="22" t="b">
        <v>1</v>
      </c>
      <c r="H138" s="16" t="b">
        <v>0</v>
      </c>
      <c r="I138" s="17" t="b">
        <v>0</v>
      </c>
      <c r="J138" s="16" t="b">
        <v>0</v>
      </c>
      <c r="K138" s="22" t="b">
        <v>1</v>
      </c>
      <c r="L138" s="22" t="b">
        <v>1</v>
      </c>
      <c r="M138" s="16" t="b">
        <v>0</v>
      </c>
      <c r="N138" s="16" t="b">
        <v>0</v>
      </c>
      <c r="O138" s="16" t="b">
        <v>0</v>
      </c>
      <c r="P138" s="16" t="b">
        <v>0</v>
      </c>
      <c r="Q138" s="16" t="b">
        <v>0</v>
      </c>
      <c r="R138" s="16" t="b">
        <v>0</v>
      </c>
      <c r="S138" s="16" t="b">
        <v>0</v>
      </c>
      <c r="T138" s="19" t="s">
        <v>101</v>
      </c>
      <c r="U138" s="95" t="s">
        <v>4880</v>
      </c>
      <c r="V138" s="16" t="b">
        <v>0</v>
      </c>
      <c r="W138" s="16" t="b">
        <v>0</v>
      </c>
      <c r="X138" s="17" t="b">
        <v>0</v>
      </c>
      <c r="Y138" s="96" t="s">
        <v>4878</v>
      </c>
      <c r="Z138" s="45"/>
      <c r="AA138" s="97" t="s">
        <v>4879</v>
      </c>
    </row>
    <row r="139">
      <c r="A139" s="45" t="s">
        <v>3403</v>
      </c>
      <c r="B139" s="45" t="s">
        <v>3404</v>
      </c>
      <c r="C139" s="45" t="s">
        <v>3405</v>
      </c>
      <c r="D139" s="19"/>
      <c r="E139" s="61" t="b">
        <v>1</v>
      </c>
      <c r="F139" s="22" t="b">
        <v>1</v>
      </c>
      <c r="G139" s="16" t="b">
        <v>0</v>
      </c>
      <c r="H139" s="16" t="b">
        <v>0</v>
      </c>
      <c r="I139" s="17" t="b">
        <v>0</v>
      </c>
      <c r="J139" s="22" t="b">
        <v>1</v>
      </c>
      <c r="K139" s="16" t="b">
        <v>0</v>
      </c>
      <c r="L139" s="16" t="b">
        <v>0</v>
      </c>
      <c r="M139" s="16" t="b">
        <v>0</v>
      </c>
      <c r="N139" s="16" t="b">
        <v>0</v>
      </c>
      <c r="O139" s="16" t="b">
        <v>0</v>
      </c>
      <c r="P139" s="16" t="b">
        <v>0</v>
      </c>
      <c r="Q139" s="16" t="b">
        <v>0</v>
      </c>
      <c r="R139" s="16" t="b">
        <v>0</v>
      </c>
      <c r="S139" s="16" t="b">
        <v>0</v>
      </c>
      <c r="T139" s="19" t="s">
        <v>101</v>
      </c>
      <c r="U139" s="95" t="s">
        <v>3408</v>
      </c>
      <c r="V139" s="16" t="b">
        <v>0</v>
      </c>
      <c r="W139" s="16" t="b">
        <v>0</v>
      </c>
      <c r="X139" s="17" t="b">
        <v>0</v>
      </c>
      <c r="Y139" s="96">
        <v>20.0</v>
      </c>
      <c r="Z139" s="56" t="s">
        <v>3406</v>
      </c>
      <c r="AA139" s="97" t="s">
        <v>3407</v>
      </c>
    </row>
    <row r="140">
      <c r="A140" s="45" t="s">
        <v>8504</v>
      </c>
      <c r="B140" s="45" t="s">
        <v>8505</v>
      </c>
      <c r="C140" s="45" t="s">
        <v>8506</v>
      </c>
      <c r="D140" s="56" t="s">
        <v>8507</v>
      </c>
      <c r="E140" s="61" t="b">
        <v>1</v>
      </c>
      <c r="F140" s="22" t="b">
        <v>1</v>
      </c>
      <c r="G140" s="16" t="b">
        <v>0</v>
      </c>
      <c r="H140" s="16" t="b">
        <v>0</v>
      </c>
      <c r="I140" s="17" t="b">
        <v>0</v>
      </c>
      <c r="J140" s="16" t="b">
        <v>0</v>
      </c>
      <c r="K140" s="22" t="b">
        <v>1</v>
      </c>
      <c r="L140" s="16" t="b">
        <v>0</v>
      </c>
      <c r="M140" s="16" t="b">
        <v>0</v>
      </c>
      <c r="N140" s="16" t="b">
        <v>0</v>
      </c>
      <c r="O140" s="16" t="b">
        <v>0</v>
      </c>
      <c r="P140" s="16" t="b">
        <v>0</v>
      </c>
      <c r="Q140" s="16" t="b">
        <v>0</v>
      </c>
      <c r="R140" s="16" t="b">
        <v>0</v>
      </c>
      <c r="S140" s="22" t="b">
        <v>1</v>
      </c>
      <c r="T140" s="76" t="s">
        <v>203</v>
      </c>
      <c r="U140" s="95" t="s">
        <v>8509</v>
      </c>
      <c r="V140" s="16" t="b">
        <v>0</v>
      </c>
      <c r="W140" s="16" t="b">
        <v>0</v>
      </c>
      <c r="X140" s="17" t="b">
        <v>0</v>
      </c>
      <c r="Y140" s="96">
        <v>12.0</v>
      </c>
      <c r="Z140" s="45"/>
      <c r="AA140" s="97" t="s">
        <v>8508</v>
      </c>
    </row>
    <row r="141">
      <c r="A141" s="45" t="s">
        <v>1839</v>
      </c>
      <c r="B141" s="19"/>
      <c r="C141" s="45" t="s">
        <v>1840</v>
      </c>
      <c r="D141" s="19"/>
      <c r="E141" s="61" t="b">
        <v>1</v>
      </c>
      <c r="F141" s="22" t="b">
        <v>1</v>
      </c>
      <c r="G141" s="16" t="b">
        <v>0</v>
      </c>
      <c r="H141" s="16" t="b">
        <v>0</v>
      </c>
      <c r="I141" s="17" t="b">
        <v>0</v>
      </c>
      <c r="J141" s="16" t="b">
        <v>0</v>
      </c>
      <c r="K141" s="22" t="b">
        <v>1</v>
      </c>
      <c r="L141" s="16" t="b">
        <v>0</v>
      </c>
      <c r="M141" s="16" t="b">
        <v>0</v>
      </c>
      <c r="N141" s="22" t="b">
        <v>1</v>
      </c>
      <c r="O141" s="22" t="b">
        <v>1</v>
      </c>
      <c r="P141" s="16" t="b">
        <v>0</v>
      </c>
      <c r="Q141" s="16" t="b">
        <v>0</v>
      </c>
      <c r="R141" s="16" t="b">
        <v>0</v>
      </c>
      <c r="S141" s="16" t="b">
        <v>0</v>
      </c>
      <c r="T141" s="19" t="s">
        <v>101</v>
      </c>
      <c r="U141" s="95" t="s">
        <v>1843</v>
      </c>
      <c r="V141" s="16" t="b">
        <v>0</v>
      </c>
      <c r="W141" s="16" t="b">
        <v>0</v>
      </c>
      <c r="X141" s="17" t="b">
        <v>0</v>
      </c>
      <c r="Y141" s="96">
        <v>6.0</v>
      </c>
      <c r="Z141" s="56" t="s">
        <v>1841</v>
      </c>
      <c r="AA141" s="97" t="s">
        <v>1842</v>
      </c>
    </row>
    <row r="142">
      <c r="A142" s="45" t="s">
        <v>8096</v>
      </c>
      <c r="B142" s="19"/>
      <c r="C142" s="45" t="s">
        <v>8097</v>
      </c>
      <c r="D142" s="19"/>
      <c r="E142" s="61" t="b">
        <v>1</v>
      </c>
      <c r="F142" s="22" t="b">
        <v>1</v>
      </c>
      <c r="G142" s="16" t="b">
        <v>0</v>
      </c>
      <c r="H142" s="16" t="b">
        <v>0</v>
      </c>
      <c r="I142" s="17" t="b">
        <v>0</v>
      </c>
      <c r="J142" s="16" t="b">
        <v>0</v>
      </c>
      <c r="K142" s="16" t="b">
        <v>0</v>
      </c>
      <c r="L142" s="16" t="b">
        <v>0</v>
      </c>
      <c r="M142" s="16" t="b">
        <v>0</v>
      </c>
      <c r="N142" s="16" t="b">
        <v>0</v>
      </c>
      <c r="O142" s="16" t="b">
        <v>0</v>
      </c>
      <c r="P142" s="22" t="b">
        <v>1</v>
      </c>
      <c r="Q142" s="16" t="b">
        <v>0</v>
      </c>
      <c r="R142" s="16" t="b">
        <v>0</v>
      </c>
      <c r="S142" s="16" t="b">
        <v>0</v>
      </c>
      <c r="T142" s="19" t="s">
        <v>101</v>
      </c>
      <c r="U142" s="95" t="s">
        <v>8100</v>
      </c>
      <c r="V142" s="16" t="b">
        <v>0</v>
      </c>
      <c r="W142" s="16" t="b">
        <v>0</v>
      </c>
      <c r="X142" s="23" t="b">
        <v>1</v>
      </c>
      <c r="Y142" s="96">
        <v>15.0</v>
      </c>
      <c r="Z142" s="56" t="s">
        <v>8098</v>
      </c>
      <c r="AA142" s="97" t="s">
        <v>8099</v>
      </c>
    </row>
    <row r="143">
      <c r="A143" s="45" t="s">
        <v>3309</v>
      </c>
      <c r="B143" s="19"/>
      <c r="C143" s="45" t="s">
        <v>3310</v>
      </c>
      <c r="D143" s="19"/>
      <c r="E143" s="61" t="b">
        <v>1</v>
      </c>
      <c r="F143" s="22" t="b">
        <v>1</v>
      </c>
      <c r="G143" s="22" t="b">
        <v>1</v>
      </c>
      <c r="H143" s="16" t="b">
        <v>0</v>
      </c>
      <c r="I143" s="17" t="b">
        <v>0</v>
      </c>
      <c r="J143" s="22" t="b">
        <v>1</v>
      </c>
      <c r="K143" s="16" t="b">
        <v>0</v>
      </c>
      <c r="L143" s="16" t="b">
        <v>0</v>
      </c>
      <c r="M143" s="16" t="b">
        <v>0</v>
      </c>
      <c r="N143" s="16" t="b">
        <v>0</v>
      </c>
      <c r="O143" s="16" t="b">
        <v>0</v>
      </c>
      <c r="P143" s="16" t="b">
        <v>0</v>
      </c>
      <c r="Q143" s="16" t="b">
        <v>0</v>
      </c>
      <c r="R143" s="16" t="b">
        <v>0</v>
      </c>
      <c r="S143" s="16" t="b">
        <v>0</v>
      </c>
      <c r="T143" s="19" t="s">
        <v>101</v>
      </c>
      <c r="U143" s="95" t="s">
        <v>3312</v>
      </c>
      <c r="V143" s="16" t="b">
        <v>0</v>
      </c>
      <c r="W143" s="22" t="b">
        <v>1</v>
      </c>
      <c r="X143" s="17" t="b">
        <v>0</v>
      </c>
      <c r="Y143" s="96">
        <v>21.0</v>
      </c>
      <c r="Z143" s="56" t="s">
        <v>3311</v>
      </c>
      <c r="AA143" s="19"/>
    </row>
    <row r="144">
      <c r="A144" s="45" t="s">
        <v>2432</v>
      </c>
      <c r="B144" s="19"/>
      <c r="C144" s="45" t="s">
        <v>2433</v>
      </c>
      <c r="D144" s="19"/>
      <c r="E144" s="61" t="b">
        <v>1</v>
      </c>
      <c r="F144" s="22" t="b">
        <v>1</v>
      </c>
      <c r="G144" s="16" t="b">
        <v>0</v>
      </c>
      <c r="H144" s="16" t="b">
        <v>0</v>
      </c>
      <c r="I144" s="17" t="b">
        <v>0</v>
      </c>
      <c r="J144" s="16" t="b">
        <v>0</v>
      </c>
      <c r="K144" s="22" t="b">
        <v>1</v>
      </c>
      <c r="L144" s="16" t="b">
        <v>0</v>
      </c>
      <c r="M144" s="16" t="b">
        <v>0</v>
      </c>
      <c r="N144" s="16" t="b">
        <v>0</v>
      </c>
      <c r="O144" s="16" t="b">
        <v>0</v>
      </c>
      <c r="P144" s="16" t="b">
        <v>0</v>
      </c>
      <c r="Q144" s="16" t="b">
        <v>0</v>
      </c>
      <c r="R144" s="16" t="b">
        <v>0</v>
      </c>
      <c r="S144" s="22" t="b">
        <v>1</v>
      </c>
      <c r="T144" s="19" t="s">
        <v>101</v>
      </c>
      <c r="U144" s="95" t="s">
        <v>2435</v>
      </c>
      <c r="V144" s="16" t="b">
        <v>0</v>
      </c>
      <c r="W144" s="16" t="b">
        <v>0</v>
      </c>
      <c r="X144" s="17" t="b">
        <v>0</v>
      </c>
      <c r="Y144" s="96">
        <v>1.0</v>
      </c>
      <c r="Z144" s="45"/>
      <c r="AA144" s="97" t="s">
        <v>2434</v>
      </c>
    </row>
    <row r="145">
      <c r="A145" s="45" t="s">
        <v>492</v>
      </c>
      <c r="B145" s="45" t="s">
        <v>493</v>
      </c>
      <c r="C145" s="45">
        <v>3.93349692862E11</v>
      </c>
      <c r="D145" s="19"/>
      <c r="E145" s="24" t="b">
        <v>0</v>
      </c>
      <c r="F145" s="22" t="b">
        <v>1</v>
      </c>
      <c r="G145" s="22" t="b">
        <v>1</v>
      </c>
      <c r="H145" s="16" t="b">
        <v>0</v>
      </c>
      <c r="I145" s="17" t="b">
        <v>0</v>
      </c>
      <c r="J145" s="16" t="b">
        <v>0</v>
      </c>
      <c r="K145" s="22" t="b">
        <v>1</v>
      </c>
      <c r="L145" s="16" t="b">
        <v>0</v>
      </c>
      <c r="M145" s="16" t="b">
        <v>0</v>
      </c>
      <c r="N145" s="22" t="b">
        <v>1</v>
      </c>
      <c r="O145" s="22" t="b">
        <v>1</v>
      </c>
      <c r="P145" s="16" t="b">
        <v>0</v>
      </c>
      <c r="Q145" s="16" t="b">
        <v>0</v>
      </c>
      <c r="R145" s="16" t="b">
        <v>0</v>
      </c>
      <c r="S145" s="16" t="b">
        <v>0</v>
      </c>
      <c r="T145" s="19" t="s">
        <v>101</v>
      </c>
      <c r="U145" s="95" t="s">
        <v>495</v>
      </c>
      <c r="V145" s="16" t="b">
        <v>0</v>
      </c>
      <c r="W145" s="16" t="b">
        <v>0</v>
      </c>
      <c r="X145" s="17" t="b">
        <v>0</v>
      </c>
      <c r="Y145" s="96">
        <v>8.0</v>
      </c>
      <c r="Z145" s="45"/>
      <c r="AA145" s="97" t="s">
        <v>494</v>
      </c>
    </row>
    <row r="146">
      <c r="A146" s="45" t="s">
        <v>5492</v>
      </c>
      <c r="B146" s="19"/>
      <c r="C146" s="45">
        <v>1.8322831223E10</v>
      </c>
      <c r="D146" s="19"/>
      <c r="E146" s="61" t="b">
        <v>1</v>
      </c>
      <c r="F146" s="22" t="b">
        <v>1</v>
      </c>
      <c r="G146" s="16" t="b">
        <v>0</v>
      </c>
      <c r="H146" s="16" t="b">
        <v>0</v>
      </c>
      <c r="I146" s="17" t="b">
        <v>0</v>
      </c>
      <c r="J146" s="22" t="b">
        <v>1</v>
      </c>
      <c r="K146" s="16" t="b">
        <v>0</v>
      </c>
      <c r="L146" s="16" t="b">
        <v>0</v>
      </c>
      <c r="M146" s="16" t="b">
        <v>0</v>
      </c>
      <c r="N146" s="16" t="b">
        <v>0</v>
      </c>
      <c r="O146" s="16" t="b">
        <v>0</v>
      </c>
      <c r="P146" s="16" t="b">
        <v>0</v>
      </c>
      <c r="Q146" s="16" t="b">
        <v>0</v>
      </c>
      <c r="R146" s="16" t="b">
        <v>0</v>
      </c>
      <c r="S146" s="16" t="b">
        <v>0</v>
      </c>
      <c r="T146" s="19" t="s">
        <v>101</v>
      </c>
      <c r="U146" s="95" t="s">
        <v>5495</v>
      </c>
      <c r="V146" s="16" t="b">
        <v>0</v>
      </c>
      <c r="W146" s="16" t="b">
        <v>0</v>
      </c>
      <c r="X146" s="23" t="b">
        <v>1</v>
      </c>
      <c r="Y146" s="96" t="s">
        <v>5493</v>
      </c>
      <c r="Z146" s="45"/>
      <c r="AA146" s="97" t="s">
        <v>5494</v>
      </c>
    </row>
    <row r="147">
      <c r="A147" s="45" t="s">
        <v>4860</v>
      </c>
      <c r="B147" s="19"/>
      <c r="C147" s="45">
        <v>3.3789336681E10</v>
      </c>
      <c r="D147" s="19"/>
      <c r="E147" s="24" t="b">
        <v>0</v>
      </c>
      <c r="F147" s="22" t="b">
        <v>1</v>
      </c>
      <c r="G147" s="22" t="b">
        <v>1</v>
      </c>
      <c r="H147" s="22" t="b">
        <v>1</v>
      </c>
      <c r="I147" s="17" t="b">
        <v>0</v>
      </c>
      <c r="J147" s="22" t="b">
        <v>1</v>
      </c>
      <c r="K147" s="16" t="b">
        <v>0</v>
      </c>
      <c r="L147" s="16" t="b">
        <v>0</v>
      </c>
      <c r="M147" s="16" t="b">
        <v>0</v>
      </c>
      <c r="N147" s="16" t="b">
        <v>0</v>
      </c>
      <c r="O147" s="16" t="b">
        <v>0</v>
      </c>
      <c r="P147" s="16" t="b">
        <v>0</v>
      </c>
      <c r="Q147" s="16" t="b">
        <v>0</v>
      </c>
      <c r="R147" s="16" t="b">
        <v>0</v>
      </c>
      <c r="S147" s="16" t="b">
        <v>0</v>
      </c>
      <c r="T147" s="19" t="s">
        <v>101</v>
      </c>
      <c r="U147" s="95" t="s">
        <v>568</v>
      </c>
      <c r="V147" s="16" t="b">
        <v>0</v>
      </c>
      <c r="W147" s="16" t="b">
        <v>0</v>
      </c>
      <c r="X147" s="23" t="b">
        <v>1</v>
      </c>
      <c r="Y147" s="96">
        <v>1.0</v>
      </c>
      <c r="Z147" s="56" t="s">
        <v>4861</v>
      </c>
      <c r="AA147" s="97" t="s">
        <v>4862</v>
      </c>
    </row>
    <row r="148">
      <c r="A148" s="45" t="s">
        <v>6254</v>
      </c>
      <c r="B148" s="45" t="s">
        <v>6255</v>
      </c>
      <c r="C148" s="19"/>
      <c r="D148" s="19"/>
      <c r="E148" s="61" t="b">
        <v>1</v>
      </c>
      <c r="F148" s="22" t="b">
        <v>1</v>
      </c>
      <c r="G148" s="22" t="b">
        <v>1</v>
      </c>
      <c r="H148" s="16" t="b">
        <v>0</v>
      </c>
      <c r="I148" s="17" t="b">
        <v>0</v>
      </c>
      <c r="J148" s="22" t="b">
        <v>1</v>
      </c>
      <c r="K148" s="16" t="b">
        <v>0</v>
      </c>
      <c r="L148" s="16" t="b">
        <v>0</v>
      </c>
      <c r="M148" s="16" t="b">
        <v>0</v>
      </c>
      <c r="N148" s="16" t="b">
        <v>0</v>
      </c>
      <c r="O148" s="16" t="b">
        <v>0</v>
      </c>
      <c r="P148" s="16" t="b">
        <v>0</v>
      </c>
      <c r="Q148" s="16" t="b">
        <v>0</v>
      </c>
      <c r="R148" s="16" t="b">
        <v>0</v>
      </c>
      <c r="S148" s="16" t="b">
        <v>0</v>
      </c>
      <c r="T148" s="19" t="s">
        <v>101</v>
      </c>
      <c r="U148" s="95" t="s">
        <v>6258</v>
      </c>
      <c r="V148" s="22" t="b">
        <v>1</v>
      </c>
      <c r="W148" s="22" t="b">
        <v>1</v>
      </c>
      <c r="X148" s="23" t="b">
        <v>1</v>
      </c>
      <c r="Y148" s="19"/>
      <c r="Z148" s="56" t="s">
        <v>6256</v>
      </c>
      <c r="AA148" s="97" t="s">
        <v>6257</v>
      </c>
    </row>
    <row r="149">
      <c r="A149" s="45" t="s">
        <v>2630</v>
      </c>
      <c r="B149" s="19"/>
      <c r="C149" s="45" t="s">
        <v>2631</v>
      </c>
      <c r="D149" s="19"/>
      <c r="E149" s="61" t="b">
        <v>1</v>
      </c>
      <c r="F149" s="22" t="b">
        <v>1</v>
      </c>
      <c r="G149" s="22" t="b">
        <v>1</v>
      </c>
      <c r="H149" s="16" t="b">
        <v>0</v>
      </c>
      <c r="I149" s="17" t="b">
        <v>0</v>
      </c>
      <c r="J149" s="16" t="b">
        <v>0</v>
      </c>
      <c r="K149" s="22" t="b">
        <v>1</v>
      </c>
      <c r="L149" s="22" t="b">
        <v>1</v>
      </c>
      <c r="M149" s="16" t="b">
        <v>0</v>
      </c>
      <c r="N149" s="22" t="b">
        <v>1</v>
      </c>
      <c r="O149" s="22" t="b">
        <v>1</v>
      </c>
      <c r="P149" s="16" t="b">
        <v>0</v>
      </c>
      <c r="Q149" s="16" t="b">
        <v>0</v>
      </c>
      <c r="R149" s="16" t="b">
        <v>0</v>
      </c>
      <c r="S149" s="22" t="b">
        <v>1</v>
      </c>
      <c r="T149" s="19" t="s">
        <v>101</v>
      </c>
      <c r="U149" s="95" t="s">
        <v>2634</v>
      </c>
      <c r="V149" s="22" t="b">
        <v>1</v>
      </c>
      <c r="W149" s="16" t="b">
        <v>0</v>
      </c>
      <c r="X149" s="17" t="b">
        <v>0</v>
      </c>
      <c r="Y149" s="96">
        <v>5.0</v>
      </c>
      <c r="Z149" s="56" t="s">
        <v>2632</v>
      </c>
      <c r="AA149" s="97" t="s">
        <v>2633</v>
      </c>
    </row>
    <row r="150">
      <c r="A150" s="45" t="s">
        <v>9311</v>
      </c>
      <c r="B150" s="45" t="s">
        <v>9312</v>
      </c>
      <c r="C150" s="19"/>
      <c r="D150" s="19"/>
      <c r="E150" s="61" t="b">
        <v>1</v>
      </c>
      <c r="F150" s="22" t="b">
        <v>1</v>
      </c>
      <c r="G150" s="16" t="b">
        <v>0</v>
      </c>
      <c r="H150" s="16" t="b">
        <v>0</v>
      </c>
      <c r="I150" s="17" t="b">
        <v>0</v>
      </c>
      <c r="J150" s="16" t="b">
        <v>0</v>
      </c>
      <c r="K150" s="16" t="b">
        <v>0</v>
      </c>
      <c r="L150" s="16" t="b">
        <v>0</v>
      </c>
      <c r="M150" s="16" t="b">
        <v>0</v>
      </c>
      <c r="N150" s="22" t="b">
        <v>1</v>
      </c>
      <c r="O150" s="16" t="b">
        <v>0</v>
      </c>
      <c r="P150" s="16" t="b">
        <v>0</v>
      </c>
      <c r="Q150" s="16" t="b">
        <v>0</v>
      </c>
      <c r="R150" s="16" t="b">
        <v>0</v>
      </c>
      <c r="S150" s="16" t="b">
        <v>0</v>
      </c>
      <c r="T150" s="19" t="s">
        <v>101</v>
      </c>
      <c r="U150" s="95" t="s">
        <v>2076</v>
      </c>
      <c r="V150" s="22" t="b">
        <v>1</v>
      </c>
      <c r="W150" s="22" t="b">
        <v>1</v>
      </c>
      <c r="X150" s="23" t="b">
        <v>1</v>
      </c>
      <c r="Y150" s="96">
        <v>3.0</v>
      </c>
      <c r="Z150" s="45"/>
      <c r="AA150" s="97" t="s">
        <v>9313</v>
      </c>
    </row>
    <row r="151">
      <c r="A151" s="45" t="s">
        <v>9631</v>
      </c>
      <c r="B151" s="19"/>
      <c r="C151" s="45" t="s">
        <v>9632</v>
      </c>
      <c r="D151" s="19"/>
      <c r="E151" s="61" t="b">
        <v>1</v>
      </c>
      <c r="F151" s="22" t="b">
        <v>1</v>
      </c>
      <c r="G151" s="16" t="b">
        <v>0</v>
      </c>
      <c r="H151" s="16" t="b">
        <v>0</v>
      </c>
      <c r="I151" s="17" t="b">
        <v>0</v>
      </c>
      <c r="J151" s="16" t="b">
        <v>0</v>
      </c>
      <c r="K151" s="22" t="b">
        <v>1</v>
      </c>
      <c r="L151" s="16" t="b">
        <v>0</v>
      </c>
      <c r="M151" s="16" t="b">
        <v>0</v>
      </c>
      <c r="N151" s="22" t="b">
        <v>1</v>
      </c>
      <c r="O151" s="16" t="b">
        <v>0</v>
      </c>
      <c r="P151" s="16" t="b">
        <v>0</v>
      </c>
      <c r="Q151" s="16" t="b">
        <v>0</v>
      </c>
      <c r="R151" s="16" t="b">
        <v>0</v>
      </c>
      <c r="S151" s="16" t="b">
        <v>0</v>
      </c>
      <c r="T151" s="19" t="s">
        <v>101</v>
      </c>
      <c r="U151" s="95" t="s">
        <v>4195</v>
      </c>
      <c r="V151" s="16" t="b">
        <v>0</v>
      </c>
      <c r="W151" s="16" t="b">
        <v>0</v>
      </c>
      <c r="X151" s="17" t="b">
        <v>0</v>
      </c>
      <c r="Y151" s="96">
        <v>3.0</v>
      </c>
      <c r="Z151" s="56" t="s">
        <v>9633</v>
      </c>
      <c r="AA151" s="97" t="s">
        <v>9634</v>
      </c>
    </row>
    <row r="152">
      <c r="A152" s="45" t="s">
        <v>2933</v>
      </c>
      <c r="B152" s="19"/>
      <c r="C152" s="45">
        <v>3.81641102323E11</v>
      </c>
      <c r="D152" s="19"/>
      <c r="E152" s="61" t="b">
        <v>1</v>
      </c>
      <c r="F152" s="22" t="b">
        <v>1</v>
      </c>
      <c r="G152" s="16" t="b">
        <v>0</v>
      </c>
      <c r="H152" s="16" t="b">
        <v>0</v>
      </c>
      <c r="I152" s="17" t="b">
        <v>0</v>
      </c>
      <c r="J152" s="22" t="b">
        <v>1</v>
      </c>
      <c r="K152" s="16" t="b">
        <v>0</v>
      </c>
      <c r="L152" s="16" t="b">
        <v>0</v>
      </c>
      <c r="M152" s="16" t="b">
        <v>0</v>
      </c>
      <c r="N152" s="16" t="b">
        <v>0</v>
      </c>
      <c r="O152" s="16" t="b">
        <v>0</v>
      </c>
      <c r="P152" s="16" t="b">
        <v>0</v>
      </c>
      <c r="Q152" s="16" t="b">
        <v>0</v>
      </c>
      <c r="R152" s="16" t="b">
        <v>0</v>
      </c>
      <c r="S152" s="16" t="b">
        <v>0</v>
      </c>
      <c r="T152" s="19" t="s">
        <v>101</v>
      </c>
      <c r="U152" s="95" t="s">
        <v>2935</v>
      </c>
      <c r="V152" s="16" t="b">
        <v>0</v>
      </c>
      <c r="W152" s="16" t="b">
        <v>0</v>
      </c>
      <c r="X152" s="17" t="b">
        <v>0</v>
      </c>
      <c r="Y152" s="96">
        <v>100.0</v>
      </c>
      <c r="Z152" s="45"/>
      <c r="AA152" s="97" t="s">
        <v>2934</v>
      </c>
    </row>
    <row r="153">
      <c r="A153" s="45" t="s">
        <v>5457</v>
      </c>
      <c r="B153" s="45" t="s">
        <v>5458</v>
      </c>
      <c r="C153" s="19"/>
      <c r="D153" s="19"/>
      <c r="E153" s="24" t="b">
        <v>0</v>
      </c>
      <c r="F153" s="22" t="b">
        <v>1</v>
      </c>
      <c r="G153" s="22" t="b">
        <v>1</v>
      </c>
      <c r="H153" s="16" t="b">
        <v>0</v>
      </c>
      <c r="I153" s="17" t="b">
        <v>0</v>
      </c>
      <c r="J153" s="16" t="b">
        <v>0</v>
      </c>
      <c r="K153" s="22" t="b">
        <v>1</v>
      </c>
      <c r="L153" s="16" t="b">
        <v>0</v>
      </c>
      <c r="M153" s="16" t="b">
        <v>0</v>
      </c>
      <c r="N153" s="22" t="b">
        <v>1</v>
      </c>
      <c r="O153" s="16" t="b">
        <v>0</v>
      </c>
      <c r="P153" s="22" t="b">
        <v>1</v>
      </c>
      <c r="Q153" s="16" t="b">
        <v>0</v>
      </c>
      <c r="R153" s="16" t="b">
        <v>0</v>
      </c>
      <c r="S153" s="16" t="b">
        <v>0</v>
      </c>
      <c r="T153" s="19" t="s">
        <v>101</v>
      </c>
      <c r="U153" s="95" t="s">
        <v>5461</v>
      </c>
      <c r="V153" s="16" t="b">
        <v>0</v>
      </c>
      <c r="W153" s="16" t="b">
        <v>0</v>
      </c>
      <c r="X153" s="23" t="b">
        <v>1</v>
      </c>
      <c r="Y153" s="96">
        <v>11.0</v>
      </c>
      <c r="Z153" s="56" t="s">
        <v>5459</v>
      </c>
      <c r="AA153" s="97" t="s">
        <v>5460</v>
      </c>
    </row>
    <row r="154">
      <c r="A154" s="45" t="s">
        <v>3197</v>
      </c>
      <c r="B154" s="19"/>
      <c r="C154" s="45" t="s">
        <v>3198</v>
      </c>
      <c r="D154" s="19"/>
      <c r="E154" s="61" t="b">
        <v>1</v>
      </c>
      <c r="F154" s="22" t="b">
        <v>1</v>
      </c>
      <c r="G154" s="22" t="b">
        <v>1</v>
      </c>
      <c r="H154" s="22" t="b">
        <v>1</v>
      </c>
      <c r="I154" s="17" t="b">
        <v>0</v>
      </c>
      <c r="J154" s="22" t="b">
        <v>1</v>
      </c>
      <c r="K154" s="22" t="b">
        <v>1</v>
      </c>
      <c r="L154" s="16" t="b">
        <v>0</v>
      </c>
      <c r="M154" s="16" t="b">
        <v>0</v>
      </c>
      <c r="N154" s="16" t="b">
        <v>0</v>
      </c>
      <c r="O154" s="16" t="b">
        <v>0</v>
      </c>
      <c r="P154" s="22" t="b">
        <v>1</v>
      </c>
      <c r="Q154" s="16" t="b">
        <v>0</v>
      </c>
      <c r="R154" s="16" t="b">
        <v>0</v>
      </c>
      <c r="S154" s="16" t="b">
        <v>0</v>
      </c>
      <c r="T154" s="19" t="s">
        <v>101</v>
      </c>
      <c r="U154" s="95" t="s">
        <v>3199</v>
      </c>
      <c r="V154" s="22" t="b">
        <v>1</v>
      </c>
      <c r="W154" s="22" t="b">
        <v>1</v>
      </c>
      <c r="X154" s="23" t="b">
        <v>1</v>
      </c>
      <c r="Y154" s="96" t="s">
        <v>277</v>
      </c>
      <c r="Z154" s="45"/>
      <c r="AA154" s="97" t="s">
        <v>277</v>
      </c>
    </row>
    <row r="155">
      <c r="A155" s="45" t="s">
        <v>3113</v>
      </c>
      <c r="B155" s="19"/>
      <c r="C155" s="45" t="s">
        <v>3114</v>
      </c>
      <c r="D155" s="19"/>
      <c r="E155" s="61" t="b">
        <v>1</v>
      </c>
      <c r="F155" s="22" t="b">
        <v>1</v>
      </c>
      <c r="G155" s="16" t="b">
        <v>0</v>
      </c>
      <c r="H155" s="16" t="b">
        <v>0</v>
      </c>
      <c r="I155" s="17" t="b">
        <v>0</v>
      </c>
      <c r="J155" s="16" t="b">
        <v>0</v>
      </c>
      <c r="K155" s="22" t="b">
        <v>1</v>
      </c>
      <c r="L155" s="16" t="b">
        <v>0</v>
      </c>
      <c r="M155" s="16" t="b">
        <v>0</v>
      </c>
      <c r="N155" s="16" t="b">
        <v>0</v>
      </c>
      <c r="O155" s="16" t="b">
        <v>0</v>
      </c>
      <c r="P155" s="16" t="b">
        <v>0</v>
      </c>
      <c r="Q155" s="16" t="b">
        <v>0</v>
      </c>
      <c r="R155" s="16" t="b">
        <v>0</v>
      </c>
      <c r="S155" s="16" t="b">
        <v>0</v>
      </c>
      <c r="T155" s="19" t="s">
        <v>101</v>
      </c>
      <c r="U155" s="95" t="s">
        <v>1848</v>
      </c>
      <c r="V155" s="16" t="b">
        <v>0</v>
      </c>
      <c r="W155" s="16" t="b">
        <v>0</v>
      </c>
      <c r="X155" s="17" t="b">
        <v>0</v>
      </c>
      <c r="Y155" s="96">
        <v>8.0</v>
      </c>
      <c r="Z155" s="56" t="s">
        <v>3115</v>
      </c>
      <c r="AA155" s="97" t="s">
        <v>3116</v>
      </c>
    </row>
    <row r="156">
      <c r="A156" s="45" t="s">
        <v>2843</v>
      </c>
      <c r="B156" s="45" t="s">
        <v>2844</v>
      </c>
      <c r="C156" s="45" t="s">
        <v>2845</v>
      </c>
      <c r="D156" s="19"/>
      <c r="E156" s="61" t="b">
        <v>1</v>
      </c>
      <c r="F156" s="22" t="b">
        <v>1</v>
      </c>
      <c r="G156" s="22" t="b">
        <v>1</v>
      </c>
      <c r="H156" s="16" t="b">
        <v>0</v>
      </c>
      <c r="I156" s="17" t="b">
        <v>0</v>
      </c>
      <c r="J156" s="16" t="b">
        <v>0</v>
      </c>
      <c r="K156" s="22" t="b">
        <v>1</v>
      </c>
      <c r="L156" s="16" t="b">
        <v>0</v>
      </c>
      <c r="M156" s="16" t="b">
        <v>0</v>
      </c>
      <c r="N156" s="16" t="b">
        <v>0</v>
      </c>
      <c r="O156" s="16" t="b">
        <v>0</v>
      </c>
      <c r="P156" s="16" t="b">
        <v>0</v>
      </c>
      <c r="Q156" s="16" t="b">
        <v>0</v>
      </c>
      <c r="R156" s="16" t="b">
        <v>0</v>
      </c>
      <c r="S156" s="16" t="b">
        <v>0</v>
      </c>
      <c r="T156" s="19" t="s">
        <v>101</v>
      </c>
      <c r="U156" s="95" t="s">
        <v>2847</v>
      </c>
      <c r="V156" s="16" t="b">
        <v>0</v>
      </c>
      <c r="W156" s="16" t="b">
        <v>0</v>
      </c>
      <c r="X156" s="23" t="b">
        <v>1</v>
      </c>
      <c r="Y156" s="19"/>
      <c r="Z156" s="45"/>
      <c r="AA156" s="97" t="s">
        <v>2846</v>
      </c>
    </row>
    <row r="157">
      <c r="A157" s="45" t="s">
        <v>9025</v>
      </c>
      <c r="B157" s="19"/>
      <c r="C157" s="19"/>
      <c r="D157" s="56" t="s">
        <v>9026</v>
      </c>
      <c r="E157" s="24" t="b">
        <v>0</v>
      </c>
      <c r="F157" s="16" t="b">
        <v>0</v>
      </c>
      <c r="G157" s="22" t="b">
        <v>1</v>
      </c>
      <c r="H157" s="22" t="b">
        <v>1</v>
      </c>
      <c r="I157" s="17" t="b">
        <v>0</v>
      </c>
      <c r="J157" s="16" t="b">
        <v>0</v>
      </c>
      <c r="K157" s="22" t="b">
        <v>1</v>
      </c>
      <c r="L157" s="16" t="b">
        <v>0</v>
      </c>
      <c r="M157" s="16" t="b">
        <v>0</v>
      </c>
      <c r="N157" s="16" t="b">
        <v>0</v>
      </c>
      <c r="O157" s="16" t="b">
        <v>0</v>
      </c>
      <c r="P157" s="16" t="b">
        <v>0</v>
      </c>
      <c r="Q157" s="16" t="b">
        <v>0</v>
      </c>
      <c r="R157" s="16" t="b">
        <v>0</v>
      </c>
      <c r="S157" s="16" t="b">
        <v>0</v>
      </c>
      <c r="T157" s="19" t="s">
        <v>101</v>
      </c>
      <c r="U157" s="95" t="s">
        <v>9027</v>
      </c>
      <c r="V157" s="16" t="b">
        <v>0</v>
      </c>
      <c r="W157" s="16" t="b">
        <v>0</v>
      </c>
      <c r="X157" s="17" t="b">
        <v>0</v>
      </c>
      <c r="Y157" s="96">
        <v>10.0</v>
      </c>
      <c r="Z157" s="45"/>
      <c r="AA157" s="97" t="s">
        <v>3383</v>
      </c>
    </row>
    <row r="158">
      <c r="A158" s="45" t="s">
        <v>6408</v>
      </c>
      <c r="B158" s="45" t="s">
        <v>6409</v>
      </c>
      <c r="C158" s="19"/>
      <c r="D158" s="19"/>
      <c r="E158" s="24" t="b">
        <v>0</v>
      </c>
      <c r="F158" s="22" t="b">
        <v>1</v>
      </c>
      <c r="G158" s="22" t="b">
        <v>1</v>
      </c>
      <c r="H158" s="22" t="b">
        <v>1</v>
      </c>
      <c r="I158" s="17" t="b">
        <v>0</v>
      </c>
      <c r="J158" s="22" t="b">
        <v>1</v>
      </c>
      <c r="K158" s="22" t="b">
        <v>1</v>
      </c>
      <c r="L158" s="22" t="b">
        <v>1</v>
      </c>
      <c r="M158" s="22" t="b">
        <v>1</v>
      </c>
      <c r="N158" s="22" t="b">
        <v>1</v>
      </c>
      <c r="O158" s="16" t="b">
        <v>0</v>
      </c>
      <c r="P158" s="16" t="b">
        <v>0</v>
      </c>
      <c r="Q158" s="16" t="b">
        <v>0</v>
      </c>
      <c r="R158" s="16" t="b">
        <v>0</v>
      </c>
      <c r="S158" s="22" t="b">
        <v>1</v>
      </c>
      <c r="T158" s="19" t="s">
        <v>101</v>
      </c>
      <c r="U158" s="95" t="s">
        <v>568</v>
      </c>
      <c r="V158" s="22" t="b">
        <v>1</v>
      </c>
      <c r="W158" s="16" t="b">
        <v>0</v>
      </c>
      <c r="X158" s="17" t="b">
        <v>0</v>
      </c>
      <c r="Y158" s="96">
        <v>1.0</v>
      </c>
      <c r="Z158" s="45"/>
      <c r="AA158" s="97" t="s">
        <v>6410</v>
      </c>
    </row>
    <row r="159">
      <c r="A159" s="45" t="s">
        <v>8220</v>
      </c>
      <c r="B159" s="45" t="s">
        <v>8221</v>
      </c>
      <c r="C159" s="45" t="s">
        <v>8222</v>
      </c>
      <c r="D159" s="19"/>
      <c r="E159" s="61" t="b">
        <v>1</v>
      </c>
      <c r="F159" s="22" t="b">
        <v>1</v>
      </c>
      <c r="G159" s="22" t="b">
        <v>1</v>
      </c>
      <c r="H159" s="16" t="b">
        <v>0</v>
      </c>
      <c r="I159" s="17" t="b">
        <v>0</v>
      </c>
      <c r="J159" s="22" t="b">
        <v>1</v>
      </c>
      <c r="K159" s="16" t="b">
        <v>0</v>
      </c>
      <c r="L159" s="16" t="b">
        <v>0</v>
      </c>
      <c r="M159" s="16" t="b">
        <v>0</v>
      </c>
      <c r="N159" s="16" t="b">
        <v>0</v>
      </c>
      <c r="O159" s="16" t="b">
        <v>0</v>
      </c>
      <c r="P159" s="16" t="b">
        <v>0</v>
      </c>
      <c r="Q159" s="16" t="b">
        <v>0</v>
      </c>
      <c r="R159" s="16" t="b">
        <v>0</v>
      </c>
      <c r="S159" s="16" t="b">
        <v>0</v>
      </c>
      <c r="T159" s="19" t="s">
        <v>101</v>
      </c>
      <c r="U159" s="95" t="s">
        <v>8225</v>
      </c>
      <c r="V159" s="16" t="b">
        <v>0</v>
      </c>
      <c r="W159" s="16" t="b">
        <v>0</v>
      </c>
      <c r="X159" s="17" t="b">
        <v>0</v>
      </c>
      <c r="Y159" s="96">
        <v>15.0</v>
      </c>
      <c r="Z159" s="56" t="s">
        <v>8223</v>
      </c>
      <c r="AA159" s="97" t="s">
        <v>8224</v>
      </c>
    </row>
    <row r="160">
      <c r="A160" s="45" t="s">
        <v>97</v>
      </c>
      <c r="B160" s="19"/>
      <c r="C160" s="45" t="s">
        <v>98</v>
      </c>
      <c r="D160" s="19"/>
      <c r="E160" s="24" t="b">
        <v>0</v>
      </c>
      <c r="F160" s="16" t="b">
        <v>0</v>
      </c>
      <c r="G160" s="16" t="b">
        <v>0</v>
      </c>
      <c r="H160" s="22" t="b">
        <v>1</v>
      </c>
      <c r="I160" s="17" t="b">
        <v>0</v>
      </c>
      <c r="J160" s="22" t="b">
        <v>1</v>
      </c>
      <c r="K160" s="16" t="b">
        <v>0</v>
      </c>
      <c r="L160" s="16" t="b">
        <v>0</v>
      </c>
      <c r="M160" s="16" t="b">
        <v>0</v>
      </c>
      <c r="N160" s="16" t="b">
        <v>0</v>
      </c>
      <c r="O160" s="16" t="b">
        <v>0</v>
      </c>
      <c r="P160" s="16" t="b">
        <v>0</v>
      </c>
      <c r="Q160" s="16" t="b">
        <v>0</v>
      </c>
      <c r="R160" s="16" t="b">
        <v>0</v>
      </c>
      <c r="S160" s="16" t="b">
        <v>0</v>
      </c>
      <c r="T160" s="19" t="s">
        <v>101</v>
      </c>
      <c r="U160" s="95" t="s">
        <v>102</v>
      </c>
      <c r="V160" s="22" t="b">
        <v>1</v>
      </c>
      <c r="W160" s="16" t="b">
        <v>0</v>
      </c>
      <c r="X160" s="17" t="b">
        <v>0</v>
      </c>
      <c r="Y160" s="96">
        <v>2.0</v>
      </c>
      <c r="Z160" s="56" t="s">
        <v>99</v>
      </c>
      <c r="AA160" s="97" t="s">
        <v>100</v>
      </c>
    </row>
    <row r="161">
      <c r="A161" s="45" t="s">
        <v>8862</v>
      </c>
      <c r="B161" s="19"/>
      <c r="C161" s="45">
        <v>4.47796338433E11</v>
      </c>
      <c r="D161" s="19"/>
      <c r="E161" s="61" t="b">
        <v>1</v>
      </c>
      <c r="F161" s="22" t="b">
        <v>1</v>
      </c>
      <c r="G161" s="16" t="b">
        <v>0</v>
      </c>
      <c r="H161" s="16" t="b">
        <v>0</v>
      </c>
      <c r="I161" s="17" t="b">
        <v>0</v>
      </c>
      <c r="J161" s="16" t="b">
        <v>0</v>
      </c>
      <c r="K161" s="16" t="b">
        <v>0</v>
      </c>
      <c r="L161" s="16" t="b">
        <v>0</v>
      </c>
      <c r="M161" s="22" t="b">
        <v>1</v>
      </c>
      <c r="N161" s="16" t="b">
        <v>0</v>
      </c>
      <c r="O161" s="16" t="b">
        <v>0</v>
      </c>
      <c r="P161" s="16" t="b">
        <v>0</v>
      </c>
      <c r="Q161" s="16" t="b">
        <v>0</v>
      </c>
      <c r="R161" s="16" t="b">
        <v>0</v>
      </c>
      <c r="S161" s="16" t="b">
        <v>0</v>
      </c>
      <c r="T161" s="19" t="s">
        <v>101</v>
      </c>
      <c r="U161" s="95" t="s">
        <v>3781</v>
      </c>
      <c r="V161" s="22" t="b">
        <v>1</v>
      </c>
      <c r="W161" s="22" t="b">
        <v>1</v>
      </c>
      <c r="X161" s="23" t="b">
        <v>1</v>
      </c>
      <c r="Y161" s="96">
        <v>10.0</v>
      </c>
      <c r="Z161" s="45"/>
      <c r="AA161" s="97" t="s">
        <v>8863</v>
      </c>
    </row>
    <row r="162">
      <c r="A162" s="45" t="s">
        <v>371</v>
      </c>
      <c r="B162" s="45" t="s">
        <v>372</v>
      </c>
      <c r="C162" s="45">
        <v>9.66509485957E11</v>
      </c>
      <c r="D162" s="19"/>
      <c r="E162" s="61" t="b">
        <v>1</v>
      </c>
      <c r="F162" s="22" t="b">
        <v>1</v>
      </c>
      <c r="G162" s="16" t="b">
        <v>0</v>
      </c>
      <c r="H162" s="16" t="b">
        <v>0</v>
      </c>
      <c r="I162" s="17" t="b">
        <v>0</v>
      </c>
      <c r="J162" s="16" t="b">
        <v>0</v>
      </c>
      <c r="K162" s="16" t="b">
        <v>0</v>
      </c>
      <c r="L162" s="16" t="b">
        <v>0</v>
      </c>
      <c r="M162" s="16" t="b">
        <v>0</v>
      </c>
      <c r="N162" s="16" t="b">
        <v>0</v>
      </c>
      <c r="O162" s="16" t="b">
        <v>0</v>
      </c>
      <c r="P162" s="16" t="b">
        <v>0</v>
      </c>
      <c r="Q162" s="22" t="b">
        <v>1</v>
      </c>
      <c r="R162" s="16" t="b">
        <v>0</v>
      </c>
      <c r="S162" s="16" t="b">
        <v>0</v>
      </c>
      <c r="T162" s="19" t="s">
        <v>101</v>
      </c>
      <c r="U162" s="95" t="s">
        <v>374</v>
      </c>
      <c r="V162" s="22" t="b">
        <v>1</v>
      </c>
      <c r="W162" s="22" t="b">
        <v>1</v>
      </c>
      <c r="X162" s="23" t="b">
        <v>1</v>
      </c>
      <c r="Y162" s="96">
        <v>15.0</v>
      </c>
      <c r="Z162" s="45"/>
      <c r="AA162" s="97" t="s">
        <v>373</v>
      </c>
    </row>
    <row r="163">
      <c r="A163" s="45" t="s">
        <v>9698</v>
      </c>
      <c r="B163" s="19"/>
      <c r="C163" s="45">
        <v>3.55684040448E11</v>
      </c>
      <c r="D163" s="19"/>
      <c r="E163" s="61" t="b">
        <v>1</v>
      </c>
      <c r="F163" s="22" t="b">
        <v>1</v>
      </c>
      <c r="G163" s="22" t="b">
        <v>1</v>
      </c>
      <c r="H163" s="22" t="b">
        <v>1</v>
      </c>
      <c r="I163" s="17" t="b">
        <v>0</v>
      </c>
      <c r="J163" s="16" t="b">
        <v>0</v>
      </c>
      <c r="K163" s="22" t="b">
        <v>1</v>
      </c>
      <c r="L163" s="16" t="b">
        <v>0</v>
      </c>
      <c r="M163" s="22" t="b">
        <v>1</v>
      </c>
      <c r="N163" s="16" t="b">
        <v>0</v>
      </c>
      <c r="O163" s="16" t="b">
        <v>0</v>
      </c>
      <c r="P163" s="16" t="b">
        <v>0</v>
      </c>
      <c r="Q163" s="16" t="b">
        <v>0</v>
      </c>
      <c r="R163" s="16" t="b">
        <v>0</v>
      </c>
      <c r="S163" s="16" t="b">
        <v>0</v>
      </c>
      <c r="T163" s="19" t="s">
        <v>101</v>
      </c>
      <c r="U163" s="95" t="s">
        <v>2086</v>
      </c>
      <c r="V163" s="16" t="b">
        <v>0</v>
      </c>
      <c r="W163" s="16" t="b">
        <v>0</v>
      </c>
      <c r="X163" s="17" t="b">
        <v>0</v>
      </c>
      <c r="Y163" s="96">
        <v>1.0</v>
      </c>
      <c r="Z163" s="45"/>
      <c r="AA163" s="97" t="s">
        <v>9699</v>
      </c>
    </row>
    <row r="164">
      <c r="A164" s="45" t="s">
        <v>4721</v>
      </c>
      <c r="B164" s="19"/>
      <c r="C164" s="45" t="s">
        <v>4722</v>
      </c>
      <c r="D164" s="19"/>
      <c r="E164" s="61" t="b">
        <v>1</v>
      </c>
      <c r="F164" s="22" t="b">
        <v>1</v>
      </c>
      <c r="G164" s="16" t="b">
        <v>0</v>
      </c>
      <c r="H164" s="16" t="b">
        <v>0</v>
      </c>
      <c r="I164" s="17" t="b">
        <v>0</v>
      </c>
      <c r="J164" s="22" t="b">
        <v>1</v>
      </c>
      <c r="K164" s="16" t="b">
        <v>0</v>
      </c>
      <c r="L164" s="16" t="b">
        <v>0</v>
      </c>
      <c r="M164" s="16" t="b">
        <v>0</v>
      </c>
      <c r="N164" s="16" t="b">
        <v>0</v>
      </c>
      <c r="O164" s="16" t="b">
        <v>0</v>
      </c>
      <c r="P164" s="16" t="b">
        <v>0</v>
      </c>
      <c r="Q164" s="16" t="b">
        <v>0</v>
      </c>
      <c r="R164" s="16" t="b">
        <v>0</v>
      </c>
      <c r="S164" s="16" t="b">
        <v>0</v>
      </c>
      <c r="T164" s="19" t="s">
        <v>101</v>
      </c>
      <c r="U164" s="95" t="s">
        <v>4724</v>
      </c>
      <c r="V164" s="16" t="b">
        <v>0</v>
      </c>
      <c r="W164" s="22" t="b">
        <v>1</v>
      </c>
      <c r="X164" s="17" t="b">
        <v>0</v>
      </c>
      <c r="Y164" s="96">
        <v>5.0</v>
      </c>
      <c r="Z164" s="45"/>
      <c r="AA164" s="97" t="s">
        <v>4723</v>
      </c>
    </row>
    <row r="165">
      <c r="A165" s="45" t="s">
        <v>7398</v>
      </c>
      <c r="B165" s="19"/>
      <c r="C165" s="45">
        <v>9.23333021707E11</v>
      </c>
      <c r="D165" s="19"/>
      <c r="E165" s="61" t="b">
        <v>1</v>
      </c>
      <c r="F165" s="22" t="b">
        <v>1</v>
      </c>
      <c r="G165" s="16" t="b">
        <v>0</v>
      </c>
      <c r="H165" s="16" t="b">
        <v>0</v>
      </c>
      <c r="I165" s="17" t="b">
        <v>0</v>
      </c>
      <c r="J165" s="16" t="b">
        <v>0</v>
      </c>
      <c r="K165" s="16" t="b">
        <v>0</v>
      </c>
      <c r="L165" s="16" t="b">
        <v>0</v>
      </c>
      <c r="M165" s="16" t="b">
        <v>0</v>
      </c>
      <c r="N165" s="16" t="b">
        <v>0</v>
      </c>
      <c r="O165" s="16" t="b">
        <v>0</v>
      </c>
      <c r="P165" s="16" t="b">
        <v>0</v>
      </c>
      <c r="Q165" s="16" t="b">
        <v>0</v>
      </c>
      <c r="R165" s="16" t="b">
        <v>0</v>
      </c>
      <c r="S165" s="16" t="b">
        <v>0</v>
      </c>
      <c r="T165" s="76" t="s">
        <v>4289</v>
      </c>
      <c r="U165" s="95" t="s">
        <v>568</v>
      </c>
      <c r="V165" s="22" t="b">
        <v>1</v>
      </c>
      <c r="W165" s="22" t="b">
        <v>1</v>
      </c>
      <c r="X165" s="23" t="b">
        <v>1</v>
      </c>
      <c r="Y165" s="96">
        <v>3000.0</v>
      </c>
      <c r="Z165" s="56" t="s">
        <v>7399</v>
      </c>
      <c r="AA165" s="97" t="s">
        <v>7400</v>
      </c>
    </row>
    <row r="166">
      <c r="A166" s="45" t="s">
        <v>3158</v>
      </c>
      <c r="B166" s="45" t="s">
        <v>3159</v>
      </c>
      <c r="C166" s="19"/>
      <c r="D166" s="19"/>
      <c r="E166" s="24" t="b">
        <v>0</v>
      </c>
      <c r="F166" s="22" t="b">
        <v>1</v>
      </c>
      <c r="G166" s="22" t="b">
        <v>1</v>
      </c>
      <c r="H166" s="16" t="b">
        <v>0</v>
      </c>
      <c r="I166" s="17" t="b">
        <v>0</v>
      </c>
      <c r="J166" s="22" t="b">
        <v>1</v>
      </c>
      <c r="K166" s="16" t="b">
        <v>0</v>
      </c>
      <c r="L166" s="16" t="b">
        <v>0</v>
      </c>
      <c r="M166" s="16" t="b">
        <v>0</v>
      </c>
      <c r="N166" s="16" t="b">
        <v>0</v>
      </c>
      <c r="O166" s="16" t="b">
        <v>0</v>
      </c>
      <c r="P166" s="16" t="b">
        <v>0</v>
      </c>
      <c r="Q166" s="16" t="b">
        <v>0</v>
      </c>
      <c r="R166" s="16" t="b">
        <v>0</v>
      </c>
      <c r="S166" s="16" t="b">
        <v>0</v>
      </c>
      <c r="T166" s="19" t="s">
        <v>101</v>
      </c>
      <c r="U166" s="95" t="s">
        <v>3161</v>
      </c>
      <c r="V166" s="16" t="b">
        <v>0</v>
      </c>
      <c r="W166" s="16" t="b">
        <v>0</v>
      </c>
      <c r="X166" s="17" t="b">
        <v>0</v>
      </c>
      <c r="Y166" s="96">
        <v>9.0</v>
      </c>
      <c r="Z166" s="45"/>
      <c r="AA166" s="97" t="s">
        <v>3160</v>
      </c>
    </row>
    <row r="167">
      <c r="A167" s="45" t="s">
        <v>4330</v>
      </c>
      <c r="B167" s="45" t="s">
        <v>4331</v>
      </c>
      <c r="C167" s="45" t="s">
        <v>4332</v>
      </c>
      <c r="D167" s="19"/>
      <c r="E167" s="61" t="b">
        <v>1</v>
      </c>
      <c r="F167" s="22" t="b">
        <v>1</v>
      </c>
      <c r="G167" s="22" t="b">
        <v>1</v>
      </c>
      <c r="H167" s="16" t="b">
        <v>0</v>
      </c>
      <c r="I167" s="17" t="b">
        <v>0</v>
      </c>
      <c r="J167" s="16" t="b">
        <v>0</v>
      </c>
      <c r="K167" s="22" t="b">
        <v>1</v>
      </c>
      <c r="L167" s="16" t="b">
        <v>0</v>
      </c>
      <c r="M167" s="16" t="b">
        <v>0</v>
      </c>
      <c r="N167" s="16" t="b">
        <v>0</v>
      </c>
      <c r="O167" s="16" t="b">
        <v>0</v>
      </c>
      <c r="P167" s="16" t="b">
        <v>0</v>
      </c>
      <c r="Q167" s="16" t="b">
        <v>0</v>
      </c>
      <c r="R167" s="16" t="b">
        <v>0</v>
      </c>
      <c r="S167" s="16" t="b">
        <v>0</v>
      </c>
      <c r="T167" s="19" t="s">
        <v>101</v>
      </c>
      <c r="U167" s="95" t="s">
        <v>3373</v>
      </c>
      <c r="V167" s="16" t="b">
        <v>0</v>
      </c>
      <c r="W167" s="22" t="b">
        <v>1</v>
      </c>
      <c r="X167" s="23" t="b">
        <v>1</v>
      </c>
      <c r="Y167" s="96">
        <v>150.0</v>
      </c>
      <c r="Z167" s="45"/>
      <c r="AA167" s="97" t="s">
        <v>4333</v>
      </c>
    </row>
    <row r="168">
      <c r="A168" s="45" t="s">
        <v>895</v>
      </c>
      <c r="B168" s="19"/>
      <c r="C168" s="45" t="s">
        <v>896</v>
      </c>
      <c r="D168" s="19"/>
      <c r="E168" s="24" t="b">
        <v>0</v>
      </c>
      <c r="F168" s="22" t="b">
        <v>1</v>
      </c>
      <c r="G168" s="22" t="b">
        <v>1</v>
      </c>
      <c r="H168" s="16" t="b">
        <v>0</v>
      </c>
      <c r="I168" s="17" t="b">
        <v>0</v>
      </c>
      <c r="J168" s="16" t="b">
        <v>0</v>
      </c>
      <c r="K168" s="22" t="b">
        <v>1</v>
      </c>
      <c r="L168" s="16" t="b">
        <v>0</v>
      </c>
      <c r="M168" s="16" t="b">
        <v>0</v>
      </c>
      <c r="N168" s="16" t="b">
        <v>0</v>
      </c>
      <c r="O168" s="16" t="b">
        <v>0</v>
      </c>
      <c r="P168" s="16" t="b">
        <v>0</v>
      </c>
      <c r="Q168" s="16" t="b">
        <v>0</v>
      </c>
      <c r="R168" s="16" t="b">
        <v>0</v>
      </c>
      <c r="S168" s="16" t="b">
        <v>0</v>
      </c>
      <c r="T168" s="19" t="s">
        <v>101</v>
      </c>
      <c r="U168" s="95" t="s">
        <v>899</v>
      </c>
      <c r="V168" s="22" t="b">
        <v>1</v>
      </c>
      <c r="W168" s="16" t="b">
        <v>0</v>
      </c>
      <c r="X168" s="23" t="b">
        <v>1</v>
      </c>
      <c r="Y168" s="96">
        <v>1.0</v>
      </c>
      <c r="Z168" s="56" t="s">
        <v>897</v>
      </c>
      <c r="AA168" s="97" t="s">
        <v>898</v>
      </c>
    </row>
    <row r="169">
      <c r="A169" s="45" t="s">
        <v>10889</v>
      </c>
      <c r="B169" s="19"/>
      <c r="C169" s="45">
        <v>9.19029014021E11</v>
      </c>
      <c r="D169" s="19"/>
      <c r="E169" s="24" t="b">
        <v>0</v>
      </c>
      <c r="F169" s="16" t="b">
        <v>0</v>
      </c>
      <c r="G169" s="22" t="b">
        <v>1</v>
      </c>
      <c r="H169" s="22" t="b">
        <v>1</v>
      </c>
      <c r="I169" s="17" t="b">
        <v>0</v>
      </c>
      <c r="J169" s="22" t="b">
        <v>1</v>
      </c>
      <c r="K169" s="16" t="b">
        <v>0</v>
      </c>
      <c r="L169" s="16" t="b">
        <v>0</v>
      </c>
      <c r="M169" s="16" t="b">
        <v>0</v>
      </c>
      <c r="N169" s="16" t="b">
        <v>0</v>
      </c>
      <c r="O169" s="16" t="b">
        <v>0</v>
      </c>
      <c r="P169" s="16" t="b">
        <v>0</v>
      </c>
      <c r="Q169" s="16" t="b">
        <v>0</v>
      </c>
      <c r="R169" s="16" t="b">
        <v>0</v>
      </c>
      <c r="S169" s="16" t="b">
        <v>0</v>
      </c>
      <c r="T169" s="19" t="s">
        <v>101</v>
      </c>
      <c r="U169" s="95" t="s">
        <v>10891</v>
      </c>
      <c r="V169" s="22" t="b">
        <v>1</v>
      </c>
      <c r="W169" s="22" t="b">
        <v>1</v>
      </c>
      <c r="X169" s="23" t="b">
        <v>1</v>
      </c>
      <c r="Y169" s="96">
        <v>20000.0</v>
      </c>
      <c r="Z169" s="45"/>
      <c r="AA169" s="97" t="s">
        <v>10890</v>
      </c>
    </row>
    <row r="170">
      <c r="A170" s="45" t="s">
        <v>235</v>
      </c>
      <c r="B170" s="45" t="s">
        <v>236</v>
      </c>
      <c r="C170" s="45">
        <v>6.6979918569E10</v>
      </c>
      <c r="D170" s="19"/>
      <c r="E170" s="61" t="b">
        <v>1</v>
      </c>
      <c r="F170" s="22" t="b">
        <v>1</v>
      </c>
      <c r="G170" s="22" t="b">
        <v>1</v>
      </c>
      <c r="H170" s="16" t="b">
        <v>0</v>
      </c>
      <c r="I170" s="17" t="b">
        <v>0</v>
      </c>
      <c r="J170" s="16" t="b">
        <v>0</v>
      </c>
      <c r="K170" s="16" t="b">
        <v>0</v>
      </c>
      <c r="L170" s="16" t="b">
        <v>0</v>
      </c>
      <c r="M170" s="16" t="b">
        <v>0</v>
      </c>
      <c r="N170" s="16" t="b">
        <v>0</v>
      </c>
      <c r="O170" s="16" t="b">
        <v>0</v>
      </c>
      <c r="P170" s="16" t="b">
        <v>0</v>
      </c>
      <c r="Q170" s="16" t="b">
        <v>0</v>
      </c>
      <c r="R170" s="16" t="b">
        <v>0</v>
      </c>
      <c r="S170" s="22" t="b">
        <v>1</v>
      </c>
      <c r="T170" s="19" t="s">
        <v>101</v>
      </c>
      <c r="U170" s="95" t="s">
        <v>239</v>
      </c>
      <c r="V170" s="22" t="b">
        <v>1</v>
      </c>
      <c r="W170" s="22" t="b">
        <v>1</v>
      </c>
      <c r="X170" s="23" t="b">
        <v>1</v>
      </c>
      <c r="Y170" s="96">
        <v>10.0</v>
      </c>
      <c r="Z170" s="56" t="s">
        <v>237</v>
      </c>
      <c r="AA170" s="97" t="s">
        <v>238</v>
      </c>
    </row>
    <row r="171">
      <c r="A171" s="45" t="s">
        <v>8043</v>
      </c>
      <c r="B171" s="45" t="s">
        <v>8044</v>
      </c>
      <c r="C171" s="45">
        <v>4.47815060941E11</v>
      </c>
      <c r="D171" s="56" t="s">
        <v>8045</v>
      </c>
      <c r="E171" s="24" t="b">
        <v>0</v>
      </c>
      <c r="F171" s="22" t="b">
        <v>1</v>
      </c>
      <c r="G171" s="22" t="b">
        <v>1</v>
      </c>
      <c r="H171" s="22" t="b">
        <v>1</v>
      </c>
      <c r="I171" s="17" t="b">
        <v>0</v>
      </c>
      <c r="J171" s="22" t="b">
        <v>1</v>
      </c>
      <c r="K171" s="16" t="b">
        <v>0</v>
      </c>
      <c r="L171" s="16" t="b">
        <v>0</v>
      </c>
      <c r="M171" s="16" t="b">
        <v>0</v>
      </c>
      <c r="N171" s="16" t="b">
        <v>0</v>
      </c>
      <c r="O171" s="16" t="b">
        <v>0</v>
      </c>
      <c r="P171" s="16" t="b">
        <v>0</v>
      </c>
      <c r="Q171" s="16" t="b">
        <v>0</v>
      </c>
      <c r="R171" s="16" t="b">
        <v>0</v>
      </c>
      <c r="S171" s="16" t="b">
        <v>0</v>
      </c>
      <c r="T171" s="19" t="s">
        <v>101</v>
      </c>
      <c r="U171" s="95" t="s">
        <v>8047</v>
      </c>
      <c r="V171" s="22" t="b">
        <v>1</v>
      </c>
      <c r="W171" s="22" t="b">
        <v>1</v>
      </c>
      <c r="X171" s="23" t="b">
        <v>1</v>
      </c>
      <c r="Y171" s="96">
        <v>8.0</v>
      </c>
      <c r="Z171" s="45"/>
      <c r="AA171" s="97" t="s">
        <v>8046</v>
      </c>
    </row>
    <row r="172">
      <c r="A172" s="45" t="s">
        <v>569</v>
      </c>
      <c r="B172" s="19"/>
      <c r="C172" s="45">
        <v>7.495561247E9</v>
      </c>
      <c r="D172" s="19"/>
      <c r="E172" s="61" t="b">
        <v>1</v>
      </c>
      <c r="F172" s="22" t="b">
        <v>1</v>
      </c>
      <c r="G172" s="16" t="b">
        <v>0</v>
      </c>
      <c r="H172" s="16" t="b">
        <v>0</v>
      </c>
      <c r="I172" s="17" t="b">
        <v>0</v>
      </c>
      <c r="J172" s="16" t="b">
        <v>0</v>
      </c>
      <c r="K172" s="22" t="b">
        <v>1</v>
      </c>
      <c r="L172" s="16" t="b">
        <v>0</v>
      </c>
      <c r="M172" s="22" t="b">
        <v>1</v>
      </c>
      <c r="N172" s="22" t="b">
        <v>1</v>
      </c>
      <c r="O172" s="16" t="b">
        <v>0</v>
      </c>
      <c r="P172" s="16" t="b">
        <v>0</v>
      </c>
      <c r="Q172" s="16" t="b">
        <v>0</v>
      </c>
      <c r="R172" s="16" t="b">
        <v>0</v>
      </c>
      <c r="S172" s="16" t="b">
        <v>0</v>
      </c>
      <c r="T172" s="19" t="s">
        <v>101</v>
      </c>
      <c r="U172" s="95" t="s">
        <v>572</v>
      </c>
      <c r="V172" s="16" t="b">
        <v>0</v>
      </c>
      <c r="W172" s="16" t="b">
        <v>0</v>
      </c>
      <c r="X172" s="17" t="b">
        <v>0</v>
      </c>
      <c r="Y172" s="96" t="s">
        <v>570</v>
      </c>
      <c r="Z172" s="45"/>
      <c r="AA172" s="97" t="s">
        <v>571</v>
      </c>
    </row>
    <row r="173">
      <c r="A173" s="45" t="s">
        <v>9497</v>
      </c>
      <c r="B173" s="45" t="s">
        <v>9498</v>
      </c>
      <c r="C173" s="19"/>
      <c r="D173" s="19"/>
      <c r="E173" s="24" t="b">
        <v>0</v>
      </c>
      <c r="F173" s="16" t="b">
        <v>0</v>
      </c>
      <c r="G173" s="22" t="b">
        <v>1</v>
      </c>
      <c r="H173" s="22" t="b">
        <v>1</v>
      </c>
      <c r="I173" s="17" t="b">
        <v>0</v>
      </c>
      <c r="J173" s="16" t="b">
        <v>0</v>
      </c>
      <c r="K173" s="22" t="b">
        <v>1</v>
      </c>
      <c r="L173" s="22" t="b">
        <v>1</v>
      </c>
      <c r="M173" s="22" t="b">
        <v>1</v>
      </c>
      <c r="N173" s="22" t="b">
        <v>1</v>
      </c>
      <c r="O173" s="22" t="b">
        <v>1</v>
      </c>
      <c r="P173" s="16" t="b">
        <v>0</v>
      </c>
      <c r="Q173" s="16" t="b">
        <v>0</v>
      </c>
      <c r="R173" s="16" t="b">
        <v>0</v>
      </c>
      <c r="S173" s="16" t="b">
        <v>0</v>
      </c>
      <c r="T173" s="19" t="s">
        <v>101</v>
      </c>
      <c r="U173" s="95" t="s">
        <v>5775</v>
      </c>
      <c r="V173" s="16" t="b">
        <v>0</v>
      </c>
      <c r="W173" s="16" t="b">
        <v>0</v>
      </c>
      <c r="X173" s="17" t="b">
        <v>0</v>
      </c>
      <c r="Y173" s="96">
        <v>50.0</v>
      </c>
      <c r="Z173" s="45"/>
      <c r="AA173" s="97" t="s">
        <v>9499</v>
      </c>
    </row>
    <row r="174">
      <c r="A174" s="45" t="s">
        <v>5399</v>
      </c>
      <c r="B174" s="19"/>
      <c r="C174" s="45">
        <v>3.1639040773E10</v>
      </c>
      <c r="D174" s="19"/>
      <c r="E174" s="61" t="b">
        <v>1</v>
      </c>
      <c r="F174" s="22" t="b">
        <v>1</v>
      </c>
      <c r="G174" s="16" t="b">
        <v>0</v>
      </c>
      <c r="H174" s="16" t="b">
        <v>0</v>
      </c>
      <c r="I174" s="17" t="b">
        <v>0</v>
      </c>
      <c r="J174" s="22" t="b">
        <v>1</v>
      </c>
      <c r="K174" s="16" t="b">
        <v>0</v>
      </c>
      <c r="L174" s="16" t="b">
        <v>0</v>
      </c>
      <c r="M174" s="16" t="b">
        <v>0</v>
      </c>
      <c r="N174" s="16" t="b">
        <v>0</v>
      </c>
      <c r="O174" s="16" t="b">
        <v>0</v>
      </c>
      <c r="P174" s="16" t="b">
        <v>0</v>
      </c>
      <c r="Q174" s="16" t="b">
        <v>0</v>
      </c>
      <c r="R174" s="16" t="b">
        <v>0</v>
      </c>
      <c r="S174" s="22" t="b">
        <v>1</v>
      </c>
      <c r="T174" s="19" t="s">
        <v>101</v>
      </c>
      <c r="U174" s="95" t="s">
        <v>508</v>
      </c>
      <c r="V174" s="16" t="b">
        <v>0</v>
      </c>
      <c r="W174" s="16" t="b">
        <v>0</v>
      </c>
      <c r="X174" s="17" t="b">
        <v>0</v>
      </c>
      <c r="Y174" s="96">
        <v>4.0</v>
      </c>
      <c r="Z174" s="56" t="s">
        <v>5400</v>
      </c>
      <c r="AA174" s="97" t="s">
        <v>5401</v>
      </c>
    </row>
    <row r="175">
      <c r="A175" s="45" t="s">
        <v>6028</v>
      </c>
      <c r="B175" s="45" t="s">
        <v>6029</v>
      </c>
      <c r="C175" s="45">
        <v>3.670907875E10</v>
      </c>
      <c r="D175" s="19"/>
      <c r="E175" s="61" t="b">
        <v>1</v>
      </c>
      <c r="F175" s="22" t="b">
        <v>1</v>
      </c>
      <c r="G175" s="16" t="b">
        <v>0</v>
      </c>
      <c r="H175" s="16" t="b">
        <v>0</v>
      </c>
      <c r="I175" s="17" t="b">
        <v>0</v>
      </c>
      <c r="J175" s="16" t="b">
        <v>0</v>
      </c>
      <c r="K175" s="22" t="b">
        <v>1</v>
      </c>
      <c r="L175" s="22" t="b">
        <v>1</v>
      </c>
      <c r="M175" s="22" t="b">
        <v>1</v>
      </c>
      <c r="N175" s="22" t="b">
        <v>1</v>
      </c>
      <c r="O175" s="16" t="b">
        <v>0</v>
      </c>
      <c r="P175" s="16" t="b">
        <v>0</v>
      </c>
      <c r="Q175" s="16" t="b">
        <v>0</v>
      </c>
      <c r="R175" s="16" t="b">
        <v>0</v>
      </c>
      <c r="S175" s="16" t="b">
        <v>0</v>
      </c>
      <c r="T175" s="19" t="s">
        <v>101</v>
      </c>
      <c r="U175" s="95" t="s">
        <v>508</v>
      </c>
      <c r="V175" s="22" t="b">
        <v>1</v>
      </c>
      <c r="W175" s="16" t="b">
        <v>0</v>
      </c>
      <c r="X175" s="17" t="b">
        <v>0</v>
      </c>
      <c r="Y175" s="96">
        <v>20.0</v>
      </c>
      <c r="Z175" s="56" t="s">
        <v>6030</v>
      </c>
      <c r="AA175" s="97" t="s">
        <v>6031</v>
      </c>
    </row>
    <row r="176">
      <c r="A176" s="45" t="s">
        <v>4928</v>
      </c>
      <c r="B176" s="19"/>
      <c r="C176" s="45" t="s">
        <v>4929</v>
      </c>
      <c r="D176" s="19"/>
      <c r="E176" s="61" t="b">
        <v>1</v>
      </c>
      <c r="F176" s="22" t="b">
        <v>1</v>
      </c>
      <c r="G176" s="16" t="b">
        <v>0</v>
      </c>
      <c r="H176" s="16" t="b">
        <v>0</v>
      </c>
      <c r="I176" s="17" t="b">
        <v>0</v>
      </c>
      <c r="J176" s="16" t="b">
        <v>0</v>
      </c>
      <c r="K176" s="22" t="b">
        <v>1</v>
      </c>
      <c r="L176" s="16" t="b">
        <v>0</v>
      </c>
      <c r="M176" s="16" t="b">
        <v>0</v>
      </c>
      <c r="N176" s="16" t="b">
        <v>0</v>
      </c>
      <c r="O176" s="16" t="b">
        <v>0</v>
      </c>
      <c r="P176" s="16" t="b">
        <v>0</v>
      </c>
      <c r="Q176" s="16" t="b">
        <v>0</v>
      </c>
      <c r="R176" s="16" t="b">
        <v>0</v>
      </c>
      <c r="S176" s="16" t="b">
        <v>0</v>
      </c>
      <c r="T176" s="19" t="s">
        <v>101</v>
      </c>
      <c r="U176" s="95" t="s">
        <v>4931</v>
      </c>
      <c r="V176" s="22" t="b">
        <v>1</v>
      </c>
      <c r="W176" s="22" t="b">
        <v>1</v>
      </c>
      <c r="X176" s="23" t="b">
        <v>1</v>
      </c>
      <c r="Y176" s="19"/>
      <c r="Z176" s="45"/>
      <c r="AA176" s="97" t="s">
        <v>4930</v>
      </c>
    </row>
    <row r="177">
      <c r="A177" s="45" t="s">
        <v>2576</v>
      </c>
      <c r="B177" s="45" t="s">
        <v>2577</v>
      </c>
      <c r="C177" s="19"/>
      <c r="D177" s="56" t="s">
        <v>2578</v>
      </c>
      <c r="E177" s="24" t="b">
        <v>0</v>
      </c>
      <c r="F177" s="22" t="b">
        <v>1</v>
      </c>
      <c r="G177" s="22" t="b">
        <v>1</v>
      </c>
      <c r="H177" s="22" t="b">
        <v>1</v>
      </c>
      <c r="I177" s="17" t="b">
        <v>0</v>
      </c>
      <c r="J177" s="22" t="b">
        <v>1</v>
      </c>
      <c r="K177" s="22" t="b">
        <v>1</v>
      </c>
      <c r="L177" s="16" t="b">
        <v>0</v>
      </c>
      <c r="M177" s="16" t="b">
        <v>0</v>
      </c>
      <c r="N177" s="16" t="b">
        <v>0</v>
      </c>
      <c r="O177" s="16" t="b">
        <v>0</v>
      </c>
      <c r="P177" s="16" t="b">
        <v>0</v>
      </c>
      <c r="Q177" s="16" t="b">
        <v>0</v>
      </c>
      <c r="R177" s="16" t="b">
        <v>0</v>
      </c>
      <c r="S177" s="16" t="b">
        <v>0</v>
      </c>
      <c r="T177" s="19" t="s">
        <v>101</v>
      </c>
      <c r="U177" s="95" t="s">
        <v>508</v>
      </c>
      <c r="V177" s="16" t="b">
        <v>0</v>
      </c>
      <c r="W177" s="16" t="b">
        <v>0</v>
      </c>
      <c r="X177" s="23" t="b">
        <v>1</v>
      </c>
      <c r="Y177" s="96">
        <v>5.0</v>
      </c>
      <c r="Z177" s="45" t="s">
        <v>2579</v>
      </c>
      <c r="AA177" s="97" t="s">
        <v>2580</v>
      </c>
    </row>
    <row r="178">
      <c r="A178" s="45" t="s">
        <v>1159</v>
      </c>
      <c r="B178" s="45" t="s">
        <v>1160</v>
      </c>
      <c r="C178" s="19"/>
      <c r="D178" s="19"/>
      <c r="E178" s="61" t="b">
        <v>1</v>
      </c>
      <c r="F178" s="22" t="b">
        <v>1</v>
      </c>
      <c r="G178" s="16" t="b">
        <v>0</v>
      </c>
      <c r="H178" s="16" t="b">
        <v>0</v>
      </c>
      <c r="I178" s="17" t="b">
        <v>0</v>
      </c>
      <c r="J178" s="16" t="b">
        <v>0</v>
      </c>
      <c r="K178" s="22" t="b">
        <v>1</v>
      </c>
      <c r="L178" s="22" t="b">
        <v>1</v>
      </c>
      <c r="M178" s="16" t="b">
        <v>0</v>
      </c>
      <c r="N178" s="16" t="b">
        <v>0</v>
      </c>
      <c r="O178" s="16" t="b">
        <v>0</v>
      </c>
      <c r="P178" s="16" t="b">
        <v>0</v>
      </c>
      <c r="Q178" s="16" t="b">
        <v>0</v>
      </c>
      <c r="R178" s="16" t="b">
        <v>0</v>
      </c>
      <c r="S178" s="16" t="b">
        <v>0</v>
      </c>
      <c r="T178" s="19" t="s">
        <v>101</v>
      </c>
      <c r="U178" s="95" t="s">
        <v>1163</v>
      </c>
      <c r="V178" s="22" t="b">
        <v>1</v>
      </c>
      <c r="W178" s="22" t="b">
        <v>1</v>
      </c>
      <c r="X178" s="17" t="b">
        <v>0</v>
      </c>
      <c r="Y178" s="96">
        <v>45.0</v>
      </c>
      <c r="Z178" s="56" t="s">
        <v>1161</v>
      </c>
      <c r="AA178" s="97" t="s">
        <v>1162</v>
      </c>
    </row>
    <row r="179">
      <c r="A179" s="45" t="s">
        <v>240</v>
      </c>
      <c r="B179" s="19"/>
      <c r="C179" s="45" t="s">
        <v>241</v>
      </c>
      <c r="D179" s="19"/>
      <c r="E179" s="61" t="b">
        <v>1</v>
      </c>
      <c r="F179" s="22" t="b">
        <v>1</v>
      </c>
      <c r="G179" s="22" t="b">
        <v>1</v>
      </c>
      <c r="H179" s="22" t="b">
        <v>1</v>
      </c>
      <c r="I179" s="17" t="b">
        <v>0</v>
      </c>
      <c r="J179" s="16" t="b">
        <v>0</v>
      </c>
      <c r="K179" s="22" t="b">
        <v>1</v>
      </c>
      <c r="L179" s="22" t="b">
        <v>1</v>
      </c>
      <c r="M179" s="22" t="b">
        <v>1</v>
      </c>
      <c r="N179" s="22" t="b">
        <v>1</v>
      </c>
      <c r="O179" s="22" t="b">
        <v>1</v>
      </c>
      <c r="P179" s="16" t="b">
        <v>0</v>
      </c>
      <c r="Q179" s="22" t="b">
        <v>1</v>
      </c>
      <c r="R179" s="16" t="b">
        <v>0</v>
      </c>
      <c r="S179" s="22" t="b">
        <v>1</v>
      </c>
      <c r="T179" s="19" t="s">
        <v>101</v>
      </c>
      <c r="U179" s="95" t="s">
        <v>244</v>
      </c>
      <c r="V179" s="16" t="b">
        <v>0</v>
      </c>
      <c r="W179" s="16" t="b">
        <v>0</v>
      </c>
      <c r="X179" s="17" t="b">
        <v>0</v>
      </c>
      <c r="Y179" s="96">
        <v>10.0</v>
      </c>
      <c r="Z179" s="56" t="s">
        <v>242</v>
      </c>
      <c r="AA179" s="97" t="s">
        <v>243</v>
      </c>
    </row>
    <row r="180">
      <c r="A180" s="45" t="s">
        <v>6304</v>
      </c>
      <c r="B180" s="19"/>
      <c r="C180" s="45" t="s">
        <v>6305</v>
      </c>
      <c r="D180" s="19"/>
      <c r="E180" s="61" t="b">
        <v>1</v>
      </c>
      <c r="F180" s="22" t="b">
        <v>1</v>
      </c>
      <c r="G180" s="22" t="b">
        <v>1</v>
      </c>
      <c r="H180" s="22" t="b">
        <v>1</v>
      </c>
      <c r="I180" s="17" t="b">
        <v>0</v>
      </c>
      <c r="J180" s="16" t="b">
        <v>0</v>
      </c>
      <c r="K180" s="22" t="b">
        <v>1</v>
      </c>
      <c r="L180" s="16" t="b">
        <v>0</v>
      </c>
      <c r="M180" s="16" t="b">
        <v>0</v>
      </c>
      <c r="N180" s="16" t="b">
        <v>0</v>
      </c>
      <c r="O180" s="16" t="b">
        <v>0</v>
      </c>
      <c r="P180" s="16" t="b">
        <v>0</v>
      </c>
      <c r="Q180" s="16" t="b">
        <v>0</v>
      </c>
      <c r="R180" s="16" t="b">
        <v>0</v>
      </c>
      <c r="S180" s="16" t="b">
        <v>0</v>
      </c>
      <c r="T180" s="19" t="s">
        <v>101</v>
      </c>
      <c r="U180" s="95" t="s">
        <v>6308</v>
      </c>
      <c r="V180" s="16" t="b">
        <v>0</v>
      </c>
      <c r="W180" s="16" t="b">
        <v>0</v>
      </c>
      <c r="X180" s="23" t="b">
        <v>1</v>
      </c>
      <c r="Y180" s="96">
        <v>5.0</v>
      </c>
      <c r="Z180" s="56" t="s">
        <v>6306</v>
      </c>
      <c r="AA180" s="97" t="s">
        <v>6307</v>
      </c>
    </row>
    <row r="181">
      <c r="A181" s="45" t="s">
        <v>7351</v>
      </c>
      <c r="B181" s="19"/>
      <c r="C181" s="45" t="s">
        <v>7352</v>
      </c>
      <c r="D181" s="19"/>
      <c r="E181" s="61" t="b">
        <v>1</v>
      </c>
      <c r="F181" s="22" t="b">
        <v>1</v>
      </c>
      <c r="G181" s="16" t="b">
        <v>0</v>
      </c>
      <c r="H181" s="16" t="b">
        <v>0</v>
      </c>
      <c r="I181" s="17" t="b">
        <v>0</v>
      </c>
      <c r="J181" s="22" t="b">
        <v>1</v>
      </c>
      <c r="K181" s="16" t="b">
        <v>0</v>
      </c>
      <c r="L181" s="16" t="b">
        <v>0</v>
      </c>
      <c r="M181" s="16" t="b">
        <v>0</v>
      </c>
      <c r="N181" s="16" t="b">
        <v>0</v>
      </c>
      <c r="O181" s="16" t="b">
        <v>0</v>
      </c>
      <c r="P181" s="16" t="b">
        <v>0</v>
      </c>
      <c r="Q181" s="16" t="b">
        <v>0</v>
      </c>
      <c r="R181" s="16" t="b">
        <v>0</v>
      </c>
      <c r="S181" s="16" t="b">
        <v>0</v>
      </c>
      <c r="T181" s="19" t="s">
        <v>101</v>
      </c>
      <c r="U181" s="95" t="s">
        <v>7354</v>
      </c>
      <c r="V181" s="22" t="b">
        <v>1</v>
      </c>
      <c r="W181" s="22" t="b">
        <v>1</v>
      </c>
      <c r="X181" s="23" t="b">
        <v>1</v>
      </c>
      <c r="Y181" s="96" t="s">
        <v>7353</v>
      </c>
      <c r="Z181" s="45"/>
      <c r="AA181" s="19"/>
    </row>
    <row r="182">
      <c r="A182" s="45" t="s">
        <v>9727</v>
      </c>
      <c r="B182" s="45" t="s">
        <v>9728</v>
      </c>
      <c r="C182" s="45" t="s">
        <v>9729</v>
      </c>
      <c r="D182" s="19"/>
      <c r="E182" s="24" t="b">
        <v>0</v>
      </c>
      <c r="F182" s="16" t="b">
        <v>0</v>
      </c>
      <c r="G182" s="22" t="b">
        <v>1</v>
      </c>
      <c r="H182" s="16" t="b">
        <v>0</v>
      </c>
      <c r="I182" s="17" t="b">
        <v>0</v>
      </c>
      <c r="J182" s="22" t="b">
        <v>1</v>
      </c>
      <c r="K182" s="16" t="b">
        <v>0</v>
      </c>
      <c r="L182" s="16" t="b">
        <v>0</v>
      </c>
      <c r="M182" s="16" t="b">
        <v>0</v>
      </c>
      <c r="N182" s="16" t="b">
        <v>0</v>
      </c>
      <c r="O182" s="16" t="b">
        <v>0</v>
      </c>
      <c r="P182" s="16" t="b">
        <v>0</v>
      </c>
      <c r="Q182" s="16" t="b">
        <v>0</v>
      </c>
      <c r="R182" s="16" t="b">
        <v>0</v>
      </c>
      <c r="S182" s="16" t="b">
        <v>0</v>
      </c>
      <c r="T182" s="19" t="s">
        <v>101</v>
      </c>
      <c r="U182" s="95" t="s">
        <v>9732</v>
      </c>
      <c r="V182" s="16" t="b">
        <v>0</v>
      </c>
      <c r="W182" s="16" t="b">
        <v>0</v>
      </c>
      <c r="X182" s="17" t="b">
        <v>0</v>
      </c>
      <c r="Y182" s="96">
        <v>7.0</v>
      </c>
      <c r="Z182" s="56" t="s">
        <v>9730</v>
      </c>
      <c r="AA182" s="97" t="s">
        <v>9731</v>
      </c>
    </row>
    <row r="183">
      <c r="A183" s="45" t="s">
        <v>4753</v>
      </c>
      <c r="B183" s="45" t="s">
        <v>4754</v>
      </c>
      <c r="C183" s="45">
        <v>4.47475165599E11</v>
      </c>
      <c r="D183" s="19"/>
      <c r="E183" s="61" t="b">
        <v>1</v>
      </c>
      <c r="F183" s="22" t="b">
        <v>1</v>
      </c>
      <c r="G183" s="16" t="b">
        <v>0</v>
      </c>
      <c r="H183" s="16" t="b">
        <v>0</v>
      </c>
      <c r="I183" s="17" t="b">
        <v>0</v>
      </c>
      <c r="J183" s="22" t="b">
        <v>1</v>
      </c>
      <c r="K183" s="16" t="b">
        <v>0</v>
      </c>
      <c r="L183" s="16" t="b">
        <v>0</v>
      </c>
      <c r="M183" s="16" t="b">
        <v>0</v>
      </c>
      <c r="N183" s="16" t="b">
        <v>0</v>
      </c>
      <c r="O183" s="16" t="b">
        <v>0</v>
      </c>
      <c r="P183" s="16" t="b">
        <v>0</v>
      </c>
      <c r="Q183" s="16" t="b">
        <v>0</v>
      </c>
      <c r="R183" s="16" t="b">
        <v>0</v>
      </c>
      <c r="S183" s="16" t="b">
        <v>0</v>
      </c>
      <c r="T183" s="19" t="s">
        <v>101</v>
      </c>
      <c r="U183" s="95" t="s">
        <v>4757</v>
      </c>
      <c r="V183" s="16" t="b">
        <v>0</v>
      </c>
      <c r="W183" s="16" t="b">
        <v>0</v>
      </c>
      <c r="X183" s="17" t="b">
        <v>0</v>
      </c>
      <c r="Y183" s="96">
        <v>2.0</v>
      </c>
      <c r="Z183" s="56" t="s">
        <v>4755</v>
      </c>
      <c r="AA183" s="97" t="s">
        <v>4756</v>
      </c>
    </row>
    <row r="184">
      <c r="A184" s="45" t="s">
        <v>5965</v>
      </c>
      <c r="B184" s="45" t="s">
        <v>5966</v>
      </c>
      <c r="C184" s="45">
        <v>2.348120966336E12</v>
      </c>
      <c r="D184" s="19"/>
      <c r="E184" s="61" t="b">
        <v>1</v>
      </c>
      <c r="F184" s="22" t="b">
        <v>1</v>
      </c>
      <c r="G184" s="16" t="b">
        <v>0</v>
      </c>
      <c r="H184" s="16" t="b">
        <v>0</v>
      </c>
      <c r="I184" s="17" t="b">
        <v>0</v>
      </c>
      <c r="J184" s="16" t="b">
        <v>0</v>
      </c>
      <c r="K184" s="22" t="b">
        <v>1</v>
      </c>
      <c r="L184" s="16" t="b">
        <v>0</v>
      </c>
      <c r="M184" s="16" t="b">
        <v>0</v>
      </c>
      <c r="N184" s="16" t="b">
        <v>0</v>
      </c>
      <c r="O184" s="16" t="b">
        <v>0</v>
      </c>
      <c r="P184" s="16" t="b">
        <v>0</v>
      </c>
      <c r="Q184" s="16" t="b">
        <v>0</v>
      </c>
      <c r="R184" s="22" t="b">
        <v>1</v>
      </c>
      <c r="S184" s="16" t="b">
        <v>0</v>
      </c>
      <c r="T184" s="19" t="s">
        <v>101</v>
      </c>
      <c r="U184" s="95" t="s">
        <v>5968</v>
      </c>
      <c r="V184" s="22" t="b">
        <v>1</v>
      </c>
      <c r="W184" s="22" t="b">
        <v>1</v>
      </c>
      <c r="X184" s="23" t="b">
        <v>1</v>
      </c>
      <c r="Y184" s="96">
        <v>7.0</v>
      </c>
      <c r="Z184" s="45"/>
      <c r="AA184" s="97" t="s">
        <v>5967</v>
      </c>
    </row>
    <row r="185">
      <c r="A185" s="45" t="s">
        <v>6090</v>
      </c>
      <c r="B185" s="45" t="s">
        <v>6091</v>
      </c>
      <c r="C185" s="19"/>
      <c r="D185" s="56" t="s">
        <v>6092</v>
      </c>
      <c r="E185" s="61" t="b">
        <v>1</v>
      </c>
      <c r="F185" s="22" t="b">
        <v>1</v>
      </c>
      <c r="G185" s="16" t="b">
        <v>0</v>
      </c>
      <c r="H185" s="16" t="b">
        <v>0</v>
      </c>
      <c r="I185" s="17" t="b">
        <v>0</v>
      </c>
      <c r="J185" s="16" t="b">
        <v>0</v>
      </c>
      <c r="K185" s="16" t="b">
        <v>0</v>
      </c>
      <c r="L185" s="16" t="b">
        <v>0</v>
      </c>
      <c r="M185" s="16" t="b">
        <v>0</v>
      </c>
      <c r="N185" s="22" t="b">
        <v>1</v>
      </c>
      <c r="O185" s="16" t="b">
        <v>0</v>
      </c>
      <c r="P185" s="16" t="b">
        <v>0</v>
      </c>
      <c r="Q185" s="16" t="b">
        <v>0</v>
      </c>
      <c r="R185" s="16" t="b">
        <v>0</v>
      </c>
      <c r="S185" s="16" t="b">
        <v>0</v>
      </c>
      <c r="T185" s="19" t="s">
        <v>101</v>
      </c>
      <c r="U185" s="95" t="s">
        <v>6094</v>
      </c>
      <c r="V185" s="16" t="b">
        <v>0</v>
      </c>
      <c r="W185" s="16" t="b">
        <v>0</v>
      </c>
      <c r="X185" s="17" t="b">
        <v>0</v>
      </c>
      <c r="Y185" s="96">
        <v>3.0</v>
      </c>
      <c r="Z185" s="45"/>
      <c r="AA185" s="97" t="s">
        <v>6093</v>
      </c>
    </row>
    <row r="186">
      <c r="A186" s="45" t="s">
        <v>5351</v>
      </c>
      <c r="B186" s="19"/>
      <c r="C186" s="45" t="s">
        <v>5352</v>
      </c>
      <c r="D186" s="19"/>
      <c r="E186" s="61" t="b">
        <v>1</v>
      </c>
      <c r="F186" s="22" t="b">
        <v>1</v>
      </c>
      <c r="G186" s="22" t="b">
        <v>1</v>
      </c>
      <c r="H186" s="16" t="b">
        <v>0</v>
      </c>
      <c r="I186" s="17" t="b">
        <v>0</v>
      </c>
      <c r="J186" s="22" t="b">
        <v>1</v>
      </c>
      <c r="K186" s="16" t="b">
        <v>0</v>
      </c>
      <c r="L186" s="16" t="b">
        <v>0</v>
      </c>
      <c r="M186" s="16" t="b">
        <v>0</v>
      </c>
      <c r="N186" s="16" t="b">
        <v>0</v>
      </c>
      <c r="O186" s="16" t="b">
        <v>0</v>
      </c>
      <c r="P186" s="16" t="b">
        <v>0</v>
      </c>
      <c r="Q186" s="16" t="b">
        <v>0</v>
      </c>
      <c r="R186" s="16" t="b">
        <v>0</v>
      </c>
      <c r="S186" s="16" t="b">
        <v>0</v>
      </c>
      <c r="T186" s="19" t="s">
        <v>101</v>
      </c>
      <c r="U186" s="95" t="s">
        <v>5355</v>
      </c>
      <c r="V186" s="22" t="b">
        <v>1</v>
      </c>
      <c r="W186" s="22" t="b">
        <v>1</v>
      </c>
      <c r="X186" s="23" t="b">
        <v>1</v>
      </c>
      <c r="Y186" s="96">
        <v>5.0</v>
      </c>
      <c r="Z186" s="56" t="s">
        <v>5353</v>
      </c>
      <c r="AA186" s="97" t="s">
        <v>5354</v>
      </c>
    </row>
    <row r="187">
      <c r="A187" s="45" t="s">
        <v>8130</v>
      </c>
      <c r="B187" s="19"/>
      <c r="C187" s="45">
        <v>4.47852494787E11</v>
      </c>
      <c r="D187" s="19"/>
      <c r="E187" s="61" t="b">
        <v>1</v>
      </c>
      <c r="F187" s="22" t="b">
        <v>1</v>
      </c>
      <c r="G187" s="16" t="b">
        <v>0</v>
      </c>
      <c r="H187" s="16" t="b">
        <v>0</v>
      </c>
      <c r="I187" s="17" t="b">
        <v>0</v>
      </c>
      <c r="J187" s="22" t="b">
        <v>1</v>
      </c>
      <c r="K187" s="16" t="b">
        <v>0</v>
      </c>
      <c r="L187" s="16" t="b">
        <v>0</v>
      </c>
      <c r="M187" s="22" t="b">
        <v>1</v>
      </c>
      <c r="N187" s="16" t="b">
        <v>0</v>
      </c>
      <c r="O187" s="16" t="b">
        <v>0</v>
      </c>
      <c r="P187" s="16" t="b">
        <v>0</v>
      </c>
      <c r="Q187" s="16" t="b">
        <v>0</v>
      </c>
      <c r="R187" s="16" t="b">
        <v>0</v>
      </c>
      <c r="S187" s="22" t="b">
        <v>1</v>
      </c>
      <c r="T187" s="19" t="s">
        <v>101</v>
      </c>
      <c r="U187" s="95" t="s">
        <v>8133</v>
      </c>
      <c r="V187" s="16" t="b">
        <v>0</v>
      </c>
      <c r="W187" s="16" t="b">
        <v>0</v>
      </c>
      <c r="X187" s="17" t="b">
        <v>0</v>
      </c>
      <c r="Y187" s="96">
        <v>5.0</v>
      </c>
      <c r="Z187" s="56" t="s">
        <v>8131</v>
      </c>
      <c r="AA187" s="97" t="s">
        <v>8132</v>
      </c>
    </row>
    <row r="188">
      <c r="A188" s="45" t="s">
        <v>2626</v>
      </c>
      <c r="B188" s="19"/>
      <c r="C188" s="45" t="s">
        <v>2627</v>
      </c>
      <c r="D188" s="19"/>
      <c r="E188" s="61" t="b">
        <v>1</v>
      </c>
      <c r="F188" s="22" t="b">
        <v>1</v>
      </c>
      <c r="G188" s="22" t="b">
        <v>1</v>
      </c>
      <c r="H188" s="22" t="b">
        <v>1</v>
      </c>
      <c r="I188" s="17" t="b">
        <v>0</v>
      </c>
      <c r="J188" s="22" t="b">
        <v>1</v>
      </c>
      <c r="K188" s="16" t="b">
        <v>0</v>
      </c>
      <c r="L188" s="16" t="b">
        <v>0</v>
      </c>
      <c r="M188" s="16" t="b">
        <v>0</v>
      </c>
      <c r="N188" s="16" t="b">
        <v>0</v>
      </c>
      <c r="O188" s="16" t="b">
        <v>0</v>
      </c>
      <c r="P188" s="16" t="b">
        <v>0</v>
      </c>
      <c r="Q188" s="16" t="b">
        <v>0</v>
      </c>
      <c r="R188" s="16" t="b">
        <v>0</v>
      </c>
      <c r="S188" s="16" t="b">
        <v>0</v>
      </c>
      <c r="T188" s="19" t="s">
        <v>101</v>
      </c>
      <c r="U188" s="95" t="s">
        <v>341</v>
      </c>
      <c r="V188" s="16" t="b">
        <v>0</v>
      </c>
      <c r="W188" s="16" t="b">
        <v>0</v>
      </c>
      <c r="X188" s="23" t="b">
        <v>1</v>
      </c>
      <c r="Y188" s="96">
        <v>15.0</v>
      </c>
      <c r="Z188" s="56" t="s">
        <v>2628</v>
      </c>
      <c r="AA188" s="97" t="s">
        <v>2629</v>
      </c>
    </row>
    <row r="189">
      <c r="A189" s="45" t="s">
        <v>2488</v>
      </c>
      <c r="B189" s="45" t="s">
        <v>2489</v>
      </c>
      <c r="C189" s="45">
        <v>4.91768125827E11</v>
      </c>
      <c r="D189" s="19"/>
      <c r="E189" s="24" t="b">
        <v>0</v>
      </c>
      <c r="F189" s="16" t="b">
        <v>0</v>
      </c>
      <c r="G189" s="22" t="b">
        <v>1</v>
      </c>
      <c r="H189" s="22" t="b">
        <v>1</v>
      </c>
      <c r="I189" s="23" t="b">
        <v>1</v>
      </c>
      <c r="J189" s="16" t="b">
        <v>0</v>
      </c>
      <c r="K189" s="22" t="b">
        <v>1</v>
      </c>
      <c r="L189" s="16" t="b">
        <v>0</v>
      </c>
      <c r="M189" s="16" t="b">
        <v>0</v>
      </c>
      <c r="N189" s="16" t="b">
        <v>0</v>
      </c>
      <c r="O189" s="16" t="b">
        <v>0</v>
      </c>
      <c r="P189" s="16" t="b">
        <v>0</v>
      </c>
      <c r="Q189" s="16" t="b">
        <v>0</v>
      </c>
      <c r="R189" s="16" t="b">
        <v>0</v>
      </c>
      <c r="S189" s="16" t="b">
        <v>0</v>
      </c>
      <c r="T189" s="76" t="s">
        <v>2491</v>
      </c>
      <c r="U189" s="95" t="s">
        <v>2492</v>
      </c>
      <c r="V189" s="16" t="b">
        <v>0</v>
      </c>
      <c r="W189" s="16" t="b">
        <v>0</v>
      </c>
      <c r="X189" s="17" t="b">
        <v>0</v>
      </c>
      <c r="Y189" s="96">
        <v>1.0</v>
      </c>
      <c r="Z189" s="45"/>
      <c r="AA189" s="97" t="s">
        <v>2490</v>
      </c>
    </row>
    <row r="190">
      <c r="A190" s="45" t="s">
        <v>10290</v>
      </c>
      <c r="B190" s="45" t="s">
        <v>10291</v>
      </c>
      <c r="C190" s="45" t="s">
        <v>10292</v>
      </c>
      <c r="D190" s="19"/>
      <c r="E190" s="61" t="b">
        <v>1</v>
      </c>
      <c r="F190" s="22" t="b">
        <v>1</v>
      </c>
      <c r="G190" s="16" t="b">
        <v>0</v>
      </c>
      <c r="H190" s="16" t="b">
        <v>0</v>
      </c>
      <c r="I190" s="17" t="b">
        <v>0</v>
      </c>
      <c r="J190" s="16" t="b">
        <v>0</v>
      </c>
      <c r="K190" s="22" t="b">
        <v>1</v>
      </c>
      <c r="L190" s="22" t="b">
        <v>1</v>
      </c>
      <c r="M190" s="16" t="b">
        <v>0</v>
      </c>
      <c r="N190" s="16" t="b">
        <v>0</v>
      </c>
      <c r="O190" s="16" t="b">
        <v>0</v>
      </c>
      <c r="P190" s="16" t="b">
        <v>0</v>
      </c>
      <c r="Q190" s="16" t="b">
        <v>0</v>
      </c>
      <c r="R190" s="16" t="b">
        <v>0</v>
      </c>
      <c r="S190" s="16" t="b">
        <v>0</v>
      </c>
      <c r="T190" s="19" t="s">
        <v>101</v>
      </c>
      <c r="U190" s="95" t="s">
        <v>10294</v>
      </c>
      <c r="V190" s="16" t="b">
        <v>0</v>
      </c>
      <c r="W190" s="16" t="b">
        <v>0</v>
      </c>
      <c r="X190" s="17" t="b">
        <v>0</v>
      </c>
      <c r="Y190" s="96">
        <v>5.0</v>
      </c>
      <c r="Z190" s="45"/>
      <c r="AA190" s="97" t="s">
        <v>10293</v>
      </c>
    </row>
    <row r="191">
      <c r="A191" s="45" t="s">
        <v>2695</v>
      </c>
      <c r="B191" s="45" t="s">
        <v>2696</v>
      </c>
      <c r="C191" s="45" t="s">
        <v>2697</v>
      </c>
      <c r="D191" s="19"/>
      <c r="E191" s="24" t="b">
        <v>0</v>
      </c>
      <c r="F191" s="22" t="b">
        <v>1</v>
      </c>
      <c r="G191" s="16" t="b">
        <v>0</v>
      </c>
      <c r="H191" s="16" t="b">
        <v>0</v>
      </c>
      <c r="I191" s="17" t="b">
        <v>0</v>
      </c>
      <c r="J191" s="16" t="b">
        <v>0</v>
      </c>
      <c r="K191" s="16" t="b">
        <v>0</v>
      </c>
      <c r="L191" s="22" t="b">
        <v>1</v>
      </c>
      <c r="M191" s="16" t="b">
        <v>0</v>
      </c>
      <c r="N191" s="16" t="b">
        <v>0</v>
      </c>
      <c r="O191" s="16" t="b">
        <v>0</v>
      </c>
      <c r="P191" s="16" t="b">
        <v>0</v>
      </c>
      <c r="Q191" s="16" t="b">
        <v>0</v>
      </c>
      <c r="R191" s="16" t="b">
        <v>0</v>
      </c>
      <c r="S191" s="16" t="b">
        <v>0</v>
      </c>
      <c r="T191" s="19" t="s">
        <v>101</v>
      </c>
      <c r="U191" s="95" t="s">
        <v>508</v>
      </c>
      <c r="V191" s="22" t="b">
        <v>1</v>
      </c>
      <c r="W191" s="16" t="b">
        <v>0</v>
      </c>
      <c r="X191" s="23" t="b">
        <v>1</v>
      </c>
      <c r="Y191" s="96">
        <v>4.0</v>
      </c>
      <c r="Z191" s="56" t="s">
        <v>2698</v>
      </c>
      <c r="AA191" s="97" t="s">
        <v>2699</v>
      </c>
    </row>
    <row r="192">
      <c r="A192" s="45" t="s">
        <v>3050</v>
      </c>
      <c r="B192" s="45" t="s">
        <v>3051</v>
      </c>
      <c r="C192" s="45">
        <v>9.72526780683E11</v>
      </c>
      <c r="D192" s="19"/>
      <c r="E192" s="24" t="b">
        <v>0</v>
      </c>
      <c r="F192" s="22" t="b">
        <v>1</v>
      </c>
      <c r="G192" s="22" t="b">
        <v>1</v>
      </c>
      <c r="H192" s="16" t="b">
        <v>0</v>
      </c>
      <c r="I192" s="17" t="b">
        <v>0</v>
      </c>
      <c r="J192" s="16" t="b">
        <v>0</v>
      </c>
      <c r="K192" s="22" t="b">
        <v>1</v>
      </c>
      <c r="L192" s="16" t="b">
        <v>0</v>
      </c>
      <c r="M192" s="22" t="b">
        <v>1</v>
      </c>
      <c r="N192" s="16" t="b">
        <v>0</v>
      </c>
      <c r="O192" s="22" t="b">
        <v>1</v>
      </c>
      <c r="P192" s="16" t="b">
        <v>0</v>
      </c>
      <c r="Q192" s="16" t="b">
        <v>0</v>
      </c>
      <c r="R192" s="16" t="b">
        <v>0</v>
      </c>
      <c r="S192" s="16" t="b">
        <v>0</v>
      </c>
      <c r="T192" s="19" t="s">
        <v>101</v>
      </c>
      <c r="U192" s="95" t="s">
        <v>508</v>
      </c>
      <c r="V192" s="16" t="b">
        <v>0</v>
      </c>
      <c r="W192" s="16" t="b">
        <v>0</v>
      </c>
      <c r="X192" s="17" t="b">
        <v>0</v>
      </c>
      <c r="Y192" s="96">
        <v>5.0</v>
      </c>
      <c r="Z192" s="56" t="s">
        <v>3052</v>
      </c>
      <c r="AA192" s="97" t="s">
        <v>3053</v>
      </c>
    </row>
    <row r="193">
      <c r="A193" s="45" t="s">
        <v>9367</v>
      </c>
      <c r="B193" s="19"/>
      <c r="C193" s="45">
        <v>4.40783776189E11</v>
      </c>
      <c r="D193" s="19"/>
      <c r="E193" s="61" t="b">
        <v>1</v>
      </c>
      <c r="F193" s="22" t="b">
        <v>1</v>
      </c>
      <c r="G193" s="22" t="b">
        <v>1</v>
      </c>
      <c r="H193" s="16" t="b">
        <v>0</v>
      </c>
      <c r="I193" s="17" t="b">
        <v>0</v>
      </c>
      <c r="J193" s="22" t="b">
        <v>1</v>
      </c>
      <c r="K193" s="16" t="b">
        <v>0</v>
      </c>
      <c r="L193" s="16" t="b">
        <v>0</v>
      </c>
      <c r="M193" s="16" t="b">
        <v>0</v>
      </c>
      <c r="N193" s="16" t="b">
        <v>0</v>
      </c>
      <c r="O193" s="16" t="b">
        <v>0</v>
      </c>
      <c r="P193" s="16" t="b">
        <v>0</v>
      </c>
      <c r="Q193" s="16" t="b">
        <v>0</v>
      </c>
      <c r="R193" s="16" t="b">
        <v>0</v>
      </c>
      <c r="S193" s="16" t="b">
        <v>0</v>
      </c>
      <c r="T193" s="19" t="s">
        <v>101</v>
      </c>
      <c r="U193" s="95" t="s">
        <v>9370</v>
      </c>
      <c r="V193" s="16" t="b">
        <v>0</v>
      </c>
      <c r="W193" s="16" t="b">
        <v>0</v>
      </c>
      <c r="X193" s="17" t="b">
        <v>0</v>
      </c>
      <c r="Y193" s="96">
        <v>5.0</v>
      </c>
      <c r="Z193" s="56" t="s">
        <v>9368</v>
      </c>
      <c r="AA193" s="97" t="s">
        <v>9369</v>
      </c>
    </row>
    <row r="194">
      <c r="A194" s="45" t="s">
        <v>1484</v>
      </c>
      <c r="B194" s="45" t="s">
        <v>1485</v>
      </c>
      <c r="C194" s="19"/>
      <c r="D194" s="19"/>
      <c r="E194" s="61" t="b">
        <v>1</v>
      </c>
      <c r="F194" s="22" t="b">
        <v>1</v>
      </c>
      <c r="G194" s="22" t="b">
        <v>1</v>
      </c>
      <c r="H194" s="22" t="b">
        <v>1</v>
      </c>
      <c r="I194" s="17" t="b">
        <v>0</v>
      </c>
      <c r="J194" s="22" t="b">
        <v>1</v>
      </c>
      <c r="K194" s="16" t="b">
        <v>0</v>
      </c>
      <c r="L194" s="16" t="b">
        <v>0</v>
      </c>
      <c r="M194" s="16" t="b">
        <v>0</v>
      </c>
      <c r="N194" s="16" t="b">
        <v>0</v>
      </c>
      <c r="O194" s="16" t="b">
        <v>0</v>
      </c>
      <c r="P194" s="16" t="b">
        <v>0</v>
      </c>
      <c r="Q194" s="16" t="b">
        <v>0</v>
      </c>
      <c r="R194" s="16" t="b">
        <v>0</v>
      </c>
      <c r="S194" s="16" t="b">
        <v>0</v>
      </c>
      <c r="T194" s="19" t="s">
        <v>101</v>
      </c>
      <c r="U194" s="95" t="s">
        <v>1486</v>
      </c>
      <c r="V194" s="22" t="b">
        <v>1</v>
      </c>
      <c r="W194" s="22" t="b">
        <v>1</v>
      </c>
      <c r="X194" s="23" t="b">
        <v>1</v>
      </c>
      <c r="Y194" s="19"/>
      <c r="Z194" s="45"/>
      <c r="AA194" s="19"/>
    </row>
    <row r="195">
      <c r="A195" s="45" t="s">
        <v>3090</v>
      </c>
      <c r="B195" s="45" t="s">
        <v>3091</v>
      </c>
      <c r="C195" s="45" t="s">
        <v>3092</v>
      </c>
      <c r="D195" s="56" t="s">
        <v>3093</v>
      </c>
      <c r="E195" s="61" t="b">
        <v>1</v>
      </c>
      <c r="F195" s="22" t="b">
        <v>1</v>
      </c>
      <c r="G195" s="22" t="b">
        <v>1</v>
      </c>
      <c r="H195" s="16" t="b">
        <v>0</v>
      </c>
      <c r="I195" s="17" t="b">
        <v>0</v>
      </c>
      <c r="J195" s="22" t="b">
        <v>1</v>
      </c>
      <c r="K195" s="22" t="b">
        <v>1</v>
      </c>
      <c r="L195" s="22" t="b">
        <v>1</v>
      </c>
      <c r="M195" s="16" t="b">
        <v>0</v>
      </c>
      <c r="N195" s="16" t="b">
        <v>0</v>
      </c>
      <c r="O195" s="22" t="b">
        <v>1</v>
      </c>
      <c r="P195" s="16" t="b">
        <v>0</v>
      </c>
      <c r="Q195" s="16" t="b">
        <v>0</v>
      </c>
      <c r="R195" s="16" t="b">
        <v>0</v>
      </c>
      <c r="S195" s="16" t="b">
        <v>0</v>
      </c>
      <c r="T195" s="19" t="s">
        <v>101</v>
      </c>
      <c r="U195" s="95" t="s">
        <v>3095</v>
      </c>
      <c r="V195" s="22" t="b">
        <v>1</v>
      </c>
      <c r="W195" s="22" t="b">
        <v>1</v>
      </c>
      <c r="X195" s="23" t="b">
        <v>1</v>
      </c>
      <c r="Y195" s="96">
        <v>800.0</v>
      </c>
      <c r="Z195" s="45"/>
      <c r="AA195" s="97" t="s">
        <v>3094</v>
      </c>
    </row>
    <row r="196">
      <c r="A196" s="45" t="s">
        <v>10086</v>
      </c>
      <c r="B196" s="45" t="s">
        <v>10087</v>
      </c>
      <c r="C196" s="45">
        <v>2.7832140513E10</v>
      </c>
      <c r="D196" s="45" t="s">
        <v>10088</v>
      </c>
      <c r="E196" s="61" t="b">
        <v>1</v>
      </c>
      <c r="F196" s="22" t="b">
        <v>1</v>
      </c>
      <c r="G196" s="16" t="b">
        <v>0</v>
      </c>
      <c r="H196" s="16" t="b">
        <v>0</v>
      </c>
      <c r="I196" s="17" t="b">
        <v>0</v>
      </c>
      <c r="J196" s="16" t="b">
        <v>0</v>
      </c>
      <c r="K196" s="16" t="b">
        <v>0</v>
      </c>
      <c r="L196" s="16" t="b">
        <v>0</v>
      </c>
      <c r="M196" s="22" t="b">
        <v>1</v>
      </c>
      <c r="N196" s="22" t="b">
        <v>1</v>
      </c>
      <c r="O196" s="22" t="b">
        <v>1</v>
      </c>
      <c r="P196" s="16" t="b">
        <v>0</v>
      </c>
      <c r="Q196" s="22" t="b">
        <v>1</v>
      </c>
      <c r="R196" s="22" t="b">
        <v>1</v>
      </c>
      <c r="S196" s="16" t="b">
        <v>0</v>
      </c>
      <c r="T196" s="19" t="s">
        <v>101</v>
      </c>
      <c r="U196" s="95" t="s">
        <v>10092</v>
      </c>
      <c r="V196" s="22" t="b">
        <v>1</v>
      </c>
      <c r="W196" s="16" t="b">
        <v>0</v>
      </c>
      <c r="X196" s="17" t="b">
        <v>0</v>
      </c>
      <c r="Y196" s="96" t="s">
        <v>10089</v>
      </c>
      <c r="Z196" s="56" t="s">
        <v>10090</v>
      </c>
      <c r="AA196" s="97" t="s">
        <v>10091</v>
      </c>
    </row>
    <row r="197">
      <c r="A197" s="45" t="s">
        <v>4193</v>
      </c>
      <c r="B197" s="19"/>
      <c r="C197" s="45">
        <v>3.1626552E10</v>
      </c>
      <c r="D197" s="19"/>
      <c r="E197" s="61" t="b">
        <v>1</v>
      </c>
      <c r="F197" s="22" t="b">
        <v>1</v>
      </c>
      <c r="G197" s="16" t="b">
        <v>0</v>
      </c>
      <c r="H197" s="16" t="b">
        <v>0</v>
      </c>
      <c r="I197" s="17" t="b">
        <v>0</v>
      </c>
      <c r="J197" s="16" t="b">
        <v>0</v>
      </c>
      <c r="K197" s="16" t="b">
        <v>0</v>
      </c>
      <c r="L197" s="16" t="b">
        <v>0</v>
      </c>
      <c r="M197" s="16" t="b">
        <v>0</v>
      </c>
      <c r="N197" s="22" t="b">
        <v>1</v>
      </c>
      <c r="O197" s="16" t="b">
        <v>0</v>
      </c>
      <c r="P197" s="16" t="b">
        <v>0</v>
      </c>
      <c r="Q197" s="22" t="b">
        <v>1</v>
      </c>
      <c r="R197" s="16" t="b">
        <v>0</v>
      </c>
      <c r="S197" s="16" t="b">
        <v>0</v>
      </c>
      <c r="T197" s="19" t="s">
        <v>101</v>
      </c>
      <c r="U197" s="95" t="s">
        <v>4195</v>
      </c>
      <c r="V197" s="16" t="b">
        <v>0</v>
      </c>
      <c r="W197" s="16" t="b">
        <v>0</v>
      </c>
      <c r="X197" s="17" t="b">
        <v>0</v>
      </c>
      <c r="Y197" s="96">
        <v>25.0</v>
      </c>
      <c r="Z197" s="56" t="s">
        <v>4194</v>
      </c>
      <c r="AA197" s="97" t="s">
        <v>1301</v>
      </c>
    </row>
    <row r="198">
      <c r="A198" s="45" t="s">
        <v>1103</v>
      </c>
      <c r="B198" s="45" t="s">
        <v>1104</v>
      </c>
      <c r="C198" s="19"/>
      <c r="D198" s="19"/>
      <c r="E198" s="61" t="b">
        <v>1</v>
      </c>
      <c r="F198" s="22" t="b">
        <v>1</v>
      </c>
      <c r="G198" s="22" t="b">
        <v>1</v>
      </c>
      <c r="H198" s="16" t="b">
        <v>0</v>
      </c>
      <c r="I198" s="17" t="b">
        <v>0</v>
      </c>
      <c r="J198" s="16" t="b">
        <v>0</v>
      </c>
      <c r="K198" s="16" t="b">
        <v>0</v>
      </c>
      <c r="L198" s="16" t="b">
        <v>0</v>
      </c>
      <c r="M198" s="16" t="b">
        <v>0</v>
      </c>
      <c r="N198" s="16" t="b">
        <v>0</v>
      </c>
      <c r="O198" s="16" t="b">
        <v>0</v>
      </c>
      <c r="P198" s="16" t="b">
        <v>0</v>
      </c>
      <c r="Q198" s="16" t="b">
        <v>0</v>
      </c>
      <c r="R198" s="16" t="b">
        <v>0</v>
      </c>
      <c r="S198" s="22" t="b">
        <v>1</v>
      </c>
      <c r="T198" s="19" t="s">
        <v>101</v>
      </c>
      <c r="U198" s="95" t="s">
        <v>1106</v>
      </c>
      <c r="V198" s="16" t="b">
        <v>0</v>
      </c>
      <c r="W198" s="16" t="b">
        <v>0</v>
      </c>
      <c r="X198" s="17" t="b">
        <v>0</v>
      </c>
      <c r="Y198" s="96">
        <v>12.0</v>
      </c>
      <c r="Z198" s="45"/>
      <c r="AA198" s="97" t="s">
        <v>1105</v>
      </c>
    </row>
    <row r="199">
      <c r="A199" s="45" t="s">
        <v>1411</v>
      </c>
      <c r="B199" s="19"/>
      <c r="C199" s="45">
        <v>9.23022336633E11</v>
      </c>
      <c r="D199" s="19"/>
      <c r="E199" s="61" t="b">
        <v>1</v>
      </c>
      <c r="F199" s="22" t="b">
        <v>1</v>
      </c>
      <c r="G199" s="16" t="b">
        <v>0</v>
      </c>
      <c r="H199" s="16" t="b">
        <v>0</v>
      </c>
      <c r="I199" s="17" t="b">
        <v>0</v>
      </c>
      <c r="J199" s="22" t="b">
        <v>1</v>
      </c>
      <c r="K199" s="16" t="b">
        <v>0</v>
      </c>
      <c r="L199" s="16" t="b">
        <v>0</v>
      </c>
      <c r="M199" s="16" t="b">
        <v>0</v>
      </c>
      <c r="N199" s="16" t="b">
        <v>0</v>
      </c>
      <c r="O199" s="16" t="b">
        <v>0</v>
      </c>
      <c r="P199" s="16" t="b">
        <v>0</v>
      </c>
      <c r="Q199" s="16" t="b">
        <v>0</v>
      </c>
      <c r="R199" s="16" t="b">
        <v>0</v>
      </c>
      <c r="S199" s="16" t="b">
        <v>0</v>
      </c>
      <c r="T199" s="19" t="s">
        <v>101</v>
      </c>
      <c r="U199" s="95" t="s">
        <v>1414</v>
      </c>
      <c r="V199" s="22" t="b">
        <v>1</v>
      </c>
      <c r="W199" s="16" t="b">
        <v>0</v>
      </c>
      <c r="X199" s="17" t="b">
        <v>0</v>
      </c>
      <c r="Y199" s="96">
        <v>70.0</v>
      </c>
      <c r="Z199" s="56" t="s">
        <v>1412</v>
      </c>
      <c r="AA199" s="97" t="s">
        <v>1413</v>
      </c>
    </row>
    <row r="200">
      <c r="A200" s="45" t="s">
        <v>11041</v>
      </c>
      <c r="B200" s="45" t="s">
        <v>11042</v>
      </c>
      <c r="C200" s="45">
        <v>9.23126223553E11</v>
      </c>
      <c r="D200" s="56" t="s">
        <v>11043</v>
      </c>
      <c r="E200" s="24" t="b">
        <v>0</v>
      </c>
      <c r="F200" s="16" t="b">
        <v>0</v>
      </c>
      <c r="G200" s="22" t="b">
        <v>1</v>
      </c>
      <c r="H200" s="16" t="b">
        <v>0</v>
      </c>
      <c r="I200" s="17" t="b">
        <v>0</v>
      </c>
      <c r="J200" s="16" t="b">
        <v>0</v>
      </c>
      <c r="K200" s="16" t="b">
        <v>0</v>
      </c>
      <c r="L200" s="16" t="b">
        <v>0</v>
      </c>
      <c r="M200" s="16" t="b">
        <v>0</v>
      </c>
      <c r="N200" s="16" t="b">
        <v>0</v>
      </c>
      <c r="O200" s="16" t="b">
        <v>0</v>
      </c>
      <c r="P200" s="16" t="b">
        <v>0</v>
      </c>
      <c r="Q200" s="22" t="b">
        <v>1</v>
      </c>
      <c r="R200" s="16" t="b">
        <v>0</v>
      </c>
      <c r="S200" s="16" t="b">
        <v>0</v>
      </c>
      <c r="T200" s="19" t="s">
        <v>101</v>
      </c>
      <c r="U200" s="95" t="s">
        <v>11046</v>
      </c>
      <c r="V200" s="16" t="b">
        <v>0</v>
      </c>
      <c r="W200" s="16" t="b">
        <v>0</v>
      </c>
      <c r="X200" s="17" t="b">
        <v>0</v>
      </c>
      <c r="Y200" s="19"/>
      <c r="Z200" s="56" t="s">
        <v>11044</v>
      </c>
      <c r="AA200" s="97" t="s">
        <v>11045</v>
      </c>
    </row>
    <row r="201">
      <c r="A201" s="45" t="s">
        <v>2232</v>
      </c>
      <c r="B201" s="45" t="s">
        <v>2233</v>
      </c>
      <c r="C201" s="45" t="s">
        <v>2234</v>
      </c>
      <c r="D201" s="19"/>
      <c r="E201" s="61" t="b">
        <v>1</v>
      </c>
      <c r="F201" s="22" t="b">
        <v>1</v>
      </c>
      <c r="G201" s="16" t="b">
        <v>0</v>
      </c>
      <c r="H201" s="16" t="b">
        <v>0</v>
      </c>
      <c r="I201" s="17" t="b">
        <v>0</v>
      </c>
      <c r="J201" s="16" t="b">
        <v>0</v>
      </c>
      <c r="K201" s="22" t="b">
        <v>1</v>
      </c>
      <c r="L201" s="16" t="b">
        <v>0</v>
      </c>
      <c r="M201" s="16" t="b">
        <v>0</v>
      </c>
      <c r="N201" s="16" t="b">
        <v>0</v>
      </c>
      <c r="O201" s="16" t="b">
        <v>0</v>
      </c>
      <c r="P201" s="16" t="b">
        <v>0</v>
      </c>
      <c r="Q201" s="16" t="b">
        <v>0</v>
      </c>
      <c r="R201" s="16" t="b">
        <v>0</v>
      </c>
      <c r="S201" s="16" t="b">
        <v>0</v>
      </c>
      <c r="T201" s="19" t="s">
        <v>101</v>
      </c>
      <c r="U201" s="95" t="s">
        <v>2236</v>
      </c>
      <c r="V201" s="16" t="b">
        <v>0</v>
      </c>
      <c r="W201" s="16" t="b">
        <v>0</v>
      </c>
      <c r="X201" s="17" t="b">
        <v>0</v>
      </c>
      <c r="Y201" s="96">
        <v>10.0</v>
      </c>
      <c r="Z201" s="45"/>
      <c r="AA201" s="97" t="s">
        <v>2235</v>
      </c>
    </row>
    <row r="202">
      <c r="A202" s="45" t="s">
        <v>685</v>
      </c>
      <c r="B202" s="45" t="s">
        <v>686</v>
      </c>
      <c r="C202" s="45">
        <v>3.4618361764E10</v>
      </c>
      <c r="D202" s="19"/>
      <c r="E202" s="61" t="b">
        <v>1</v>
      </c>
      <c r="F202" s="22" t="b">
        <v>1</v>
      </c>
      <c r="G202" s="22" t="b">
        <v>1</v>
      </c>
      <c r="H202" s="16" t="b">
        <v>0</v>
      </c>
      <c r="I202" s="17" t="b">
        <v>0</v>
      </c>
      <c r="J202" s="16" t="b">
        <v>0</v>
      </c>
      <c r="K202" s="16" t="b">
        <v>0</v>
      </c>
      <c r="L202" s="16" t="b">
        <v>0</v>
      </c>
      <c r="M202" s="16" t="b">
        <v>0</v>
      </c>
      <c r="N202" s="22" t="b">
        <v>1</v>
      </c>
      <c r="O202" s="16" t="b">
        <v>0</v>
      </c>
      <c r="P202" s="16" t="b">
        <v>0</v>
      </c>
      <c r="Q202" s="16" t="b">
        <v>0</v>
      </c>
      <c r="R202" s="16" t="b">
        <v>0</v>
      </c>
      <c r="S202" s="16" t="b">
        <v>0</v>
      </c>
      <c r="T202" s="19" t="s">
        <v>101</v>
      </c>
      <c r="U202" s="95" t="s">
        <v>689</v>
      </c>
      <c r="V202" s="16" t="b">
        <v>0</v>
      </c>
      <c r="W202" s="16" t="b">
        <v>0</v>
      </c>
      <c r="X202" s="17" t="b">
        <v>0</v>
      </c>
      <c r="Y202" s="96">
        <v>7.0</v>
      </c>
      <c r="Z202" s="56" t="s">
        <v>687</v>
      </c>
      <c r="AA202" s="97" t="s">
        <v>688</v>
      </c>
    </row>
    <row r="203">
      <c r="A203" s="45" t="s">
        <v>3354</v>
      </c>
      <c r="B203" s="45" t="s">
        <v>3355</v>
      </c>
      <c r="C203" s="45">
        <v>4.36764856592E11</v>
      </c>
      <c r="D203" s="19"/>
      <c r="E203" s="61" t="b">
        <v>1</v>
      </c>
      <c r="F203" s="22" t="b">
        <v>1</v>
      </c>
      <c r="G203" s="22" t="b">
        <v>1</v>
      </c>
      <c r="H203" s="22" t="b">
        <v>1</v>
      </c>
      <c r="I203" s="17" t="b">
        <v>0</v>
      </c>
      <c r="J203" s="22" t="b">
        <v>1</v>
      </c>
      <c r="K203" s="16" t="b">
        <v>0</v>
      </c>
      <c r="L203" s="16" t="b">
        <v>0</v>
      </c>
      <c r="M203" s="16" t="b">
        <v>0</v>
      </c>
      <c r="N203" s="16" t="b">
        <v>0</v>
      </c>
      <c r="O203" s="16" t="b">
        <v>0</v>
      </c>
      <c r="P203" s="16" t="b">
        <v>0</v>
      </c>
      <c r="Q203" s="16" t="b">
        <v>0</v>
      </c>
      <c r="R203" s="16" t="b">
        <v>0</v>
      </c>
      <c r="S203" s="16" t="b">
        <v>0</v>
      </c>
      <c r="T203" s="19" t="s">
        <v>101</v>
      </c>
      <c r="U203" s="95" t="s">
        <v>3357</v>
      </c>
      <c r="V203" s="22" t="b">
        <v>1</v>
      </c>
      <c r="W203" s="22" t="b">
        <v>1</v>
      </c>
      <c r="X203" s="23" t="b">
        <v>1</v>
      </c>
      <c r="Y203" s="96">
        <v>5.0</v>
      </c>
      <c r="Z203" s="45"/>
      <c r="AA203" s="97" t="s">
        <v>3356</v>
      </c>
    </row>
    <row r="204">
      <c r="A204" s="45" t="s">
        <v>5336</v>
      </c>
      <c r="B204" s="45" t="s">
        <v>5337</v>
      </c>
      <c r="C204" s="19"/>
      <c r="D204" s="19"/>
      <c r="E204" s="61" t="b">
        <v>1</v>
      </c>
      <c r="F204" s="22" t="b">
        <v>1</v>
      </c>
      <c r="G204" s="16" t="b">
        <v>0</v>
      </c>
      <c r="H204" s="16" t="b">
        <v>0</v>
      </c>
      <c r="I204" s="17" t="b">
        <v>0</v>
      </c>
      <c r="J204" s="16" t="b">
        <v>0</v>
      </c>
      <c r="K204" s="16" t="b">
        <v>0</v>
      </c>
      <c r="L204" s="16" t="b">
        <v>0</v>
      </c>
      <c r="M204" s="16" t="b">
        <v>0</v>
      </c>
      <c r="N204" s="22" t="b">
        <v>1</v>
      </c>
      <c r="O204" s="16" t="b">
        <v>0</v>
      </c>
      <c r="P204" s="16" t="b">
        <v>0</v>
      </c>
      <c r="Q204" s="16" t="b">
        <v>0</v>
      </c>
      <c r="R204" s="16" t="b">
        <v>0</v>
      </c>
      <c r="S204" s="16" t="b">
        <v>0</v>
      </c>
      <c r="T204" s="19" t="s">
        <v>101</v>
      </c>
      <c r="U204" s="95" t="s">
        <v>5339</v>
      </c>
      <c r="V204" s="16" t="b">
        <v>0</v>
      </c>
      <c r="W204" s="16" t="b">
        <v>0</v>
      </c>
      <c r="X204" s="17" t="b">
        <v>0</v>
      </c>
      <c r="Y204" s="96">
        <v>1.0</v>
      </c>
      <c r="Z204" s="45"/>
      <c r="AA204" s="97" t="s">
        <v>5338</v>
      </c>
    </row>
    <row r="205">
      <c r="A205" s="45" t="s">
        <v>8996</v>
      </c>
      <c r="B205" s="45" t="s">
        <v>8997</v>
      </c>
      <c r="C205" s="19"/>
      <c r="D205" s="19"/>
      <c r="E205" s="61" t="b">
        <v>1</v>
      </c>
      <c r="F205" s="22" t="b">
        <v>1</v>
      </c>
      <c r="G205" s="22" t="b">
        <v>1</v>
      </c>
      <c r="H205" s="16" t="b">
        <v>0</v>
      </c>
      <c r="I205" s="17" t="b">
        <v>0</v>
      </c>
      <c r="J205" s="16" t="b">
        <v>0</v>
      </c>
      <c r="K205" s="22" t="b">
        <v>1</v>
      </c>
      <c r="L205" s="16" t="b">
        <v>0</v>
      </c>
      <c r="M205" s="22" t="b">
        <v>1</v>
      </c>
      <c r="N205" s="22" t="b">
        <v>1</v>
      </c>
      <c r="O205" s="16" t="b">
        <v>0</v>
      </c>
      <c r="P205" s="16" t="b">
        <v>0</v>
      </c>
      <c r="Q205" s="16" t="b">
        <v>0</v>
      </c>
      <c r="R205" s="16" t="b">
        <v>0</v>
      </c>
      <c r="S205" s="16" t="b">
        <v>0</v>
      </c>
      <c r="T205" s="19" t="s">
        <v>101</v>
      </c>
      <c r="U205" s="95" t="s">
        <v>9000</v>
      </c>
      <c r="V205" s="16" t="b">
        <v>0</v>
      </c>
      <c r="W205" s="16" t="b">
        <v>0</v>
      </c>
      <c r="X205" s="23" t="b">
        <v>1</v>
      </c>
      <c r="Y205" s="96" t="s">
        <v>8998</v>
      </c>
      <c r="Z205" s="45"/>
      <c r="AA205" s="97" t="s">
        <v>8999</v>
      </c>
    </row>
    <row r="206">
      <c r="A206" s="45" t="s">
        <v>249</v>
      </c>
      <c r="B206" s="19"/>
      <c r="C206" s="45" t="s">
        <v>250</v>
      </c>
      <c r="D206" s="19"/>
      <c r="E206" s="61" t="b">
        <v>1</v>
      </c>
      <c r="F206" s="22" t="b">
        <v>1</v>
      </c>
      <c r="G206" s="22" t="b">
        <v>1</v>
      </c>
      <c r="H206" s="22" t="b">
        <v>1</v>
      </c>
      <c r="I206" s="17" t="b">
        <v>0</v>
      </c>
      <c r="J206" s="16" t="b">
        <v>0</v>
      </c>
      <c r="K206" s="22" t="b">
        <v>1</v>
      </c>
      <c r="L206" s="16" t="b">
        <v>0</v>
      </c>
      <c r="M206" s="22" t="b">
        <v>1</v>
      </c>
      <c r="N206" s="16" t="b">
        <v>0</v>
      </c>
      <c r="O206" s="22" t="b">
        <v>1</v>
      </c>
      <c r="P206" s="16" t="b">
        <v>0</v>
      </c>
      <c r="Q206" s="16" t="b">
        <v>0</v>
      </c>
      <c r="R206" s="16" t="b">
        <v>0</v>
      </c>
      <c r="S206" s="16" t="b">
        <v>0</v>
      </c>
      <c r="T206" s="19" t="s">
        <v>101</v>
      </c>
      <c r="U206" s="95" t="s">
        <v>252</v>
      </c>
      <c r="V206" s="22" t="b">
        <v>1</v>
      </c>
      <c r="W206" s="16" t="b">
        <v>0</v>
      </c>
      <c r="X206" s="17" t="b">
        <v>0</v>
      </c>
      <c r="Y206" s="96">
        <v>20.0</v>
      </c>
      <c r="Z206" s="45"/>
      <c r="AA206" s="97" t="s">
        <v>251</v>
      </c>
    </row>
    <row r="207">
      <c r="A207" s="45" t="s">
        <v>6974</v>
      </c>
      <c r="B207" s="45" t="s">
        <v>6975</v>
      </c>
      <c r="C207" s="45">
        <v>4.20608112333E11</v>
      </c>
      <c r="D207" s="19"/>
      <c r="E207" s="61" t="b">
        <v>1</v>
      </c>
      <c r="F207" s="22" t="b">
        <v>1</v>
      </c>
      <c r="G207" s="16" t="b">
        <v>0</v>
      </c>
      <c r="H207" s="16" t="b">
        <v>0</v>
      </c>
      <c r="I207" s="17" t="b">
        <v>0</v>
      </c>
      <c r="J207" s="16" t="b">
        <v>0</v>
      </c>
      <c r="K207" s="22" t="b">
        <v>1</v>
      </c>
      <c r="L207" s="16" t="b">
        <v>0</v>
      </c>
      <c r="M207" s="16" t="b">
        <v>0</v>
      </c>
      <c r="N207" s="22" t="b">
        <v>1</v>
      </c>
      <c r="O207" s="16" t="b">
        <v>0</v>
      </c>
      <c r="P207" s="16" t="b">
        <v>0</v>
      </c>
      <c r="Q207" s="16" t="b">
        <v>0</v>
      </c>
      <c r="R207" s="16" t="b">
        <v>0</v>
      </c>
      <c r="S207" s="16" t="b">
        <v>0</v>
      </c>
      <c r="T207" s="19" t="s">
        <v>101</v>
      </c>
      <c r="U207" s="95" t="s">
        <v>6978</v>
      </c>
      <c r="V207" s="16" t="b">
        <v>0</v>
      </c>
      <c r="W207" s="16" t="b">
        <v>0</v>
      </c>
      <c r="X207" s="17" t="b">
        <v>0</v>
      </c>
      <c r="Y207" s="96">
        <v>5.0</v>
      </c>
      <c r="Z207" s="56" t="s">
        <v>6976</v>
      </c>
      <c r="AA207" s="97" t="s">
        <v>6977</v>
      </c>
    </row>
    <row r="208">
      <c r="A208" s="45" t="s">
        <v>363</v>
      </c>
      <c r="B208" s="19"/>
      <c r="C208" s="45">
        <v>3.548420482E9</v>
      </c>
      <c r="D208" s="19"/>
      <c r="E208" s="61" t="b">
        <v>1</v>
      </c>
      <c r="F208" s="22" t="b">
        <v>1</v>
      </c>
      <c r="G208" s="16" t="b">
        <v>0</v>
      </c>
      <c r="H208" s="16" t="b">
        <v>0</v>
      </c>
      <c r="I208" s="17" t="b">
        <v>0</v>
      </c>
      <c r="J208" s="16" t="b">
        <v>0</v>
      </c>
      <c r="K208" s="16" t="b">
        <v>0</v>
      </c>
      <c r="L208" s="16" t="b">
        <v>0</v>
      </c>
      <c r="M208" s="22" t="b">
        <v>1</v>
      </c>
      <c r="N208" s="22" t="b">
        <v>1</v>
      </c>
      <c r="O208" s="16" t="b">
        <v>0</v>
      </c>
      <c r="P208" s="16" t="b">
        <v>0</v>
      </c>
      <c r="Q208" s="16" t="b">
        <v>0</v>
      </c>
      <c r="R208" s="16" t="b">
        <v>0</v>
      </c>
      <c r="S208" s="16" t="b">
        <v>0</v>
      </c>
      <c r="T208" s="19" t="s">
        <v>101</v>
      </c>
      <c r="U208" s="95" t="s">
        <v>365</v>
      </c>
      <c r="V208" s="16" t="b">
        <v>0</v>
      </c>
      <c r="W208" s="16" t="b">
        <v>0</v>
      </c>
      <c r="X208" s="17" t="b">
        <v>0</v>
      </c>
      <c r="Y208" s="96">
        <v>2.0</v>
      </c>
      <c r="Z208" s="45"/>
      <c r="AA208" s="97" t="s">
        <v>364</v>
      </c>
    </row>
    <row r="209">
      <c r="A209" s="45" t="s">
        <v>10147</v>
      </c>
      <c r="B209" s="45" t="s">
        <v>10148</v>
      </c>
      <c r="C209" s="19"/>
      <c r="D209" s="19"/>
      <c r="E209" s="61" t="b">
        <v>1</v>
      </c>
      <c r="F209" s="22" t="b">
        <v>1</v>
      </c>
      <c r="G209" s="22" t="b">
        <v>1</v>
      </c>
      <c r="H209" s="22" t="b">
        <v>1</v>
      </c>
      <c r="I209" s="17" t="b">
        <v>0</v>
      </c>
      <c r="J209" s="22" t="b">
        <v>1</v>
      </c>
      <c r="K209" s="16" t="b">
        <v>0</v>
      </c>
      <c r="L209" s="16" t="b">
        <v>0</v>
      </c>
      <c r="M209" s="16" t="b">
        <v>0</v>
      </c>
      <c r="N209" s="16" t="b">
        <v>0</v>
      </c>
      <c r="O209" s="16" t="b">
        <v>0</v>
      </c>
      <c r="P209" s="16" t="b">
        <v>0</v>
      </c>
      <c r="Q209" s="16" t="b">
        <v>0</v>
      </c>
      <c r="R209" s="16" t="b">
        <v>0</v>
      </c>
      <c r="S209" s="16" t="b">
        <v>0</v>
      </c>
      <c r="T209" s="19" t="s">
        <v>101</v>
      </c>
      <c r="U209" s="95" t="s">
        <v>10151</v>
      </c>
      <c r="V209" s="22" t="b">
        <v>1</v>
      </c>
      <c r="W209" s="22" t="b">
        <v>1</v>
      </c>
      <c r="X209" s="23" t="b">
        <v>1</v>
      </c>
      <c r="Y209" s="96">
        <v>8.0</v>
      </c>
      <c r="Z209" s="45" t="s">
        <v>10149</v>
      </c>
      <c r="AA209" s="97" t="s">
        <v>10150</v>
      </c>
    </row>
    <row r="210">
      <c r="A210" s="45" t="s">
        <v>7861</v>
      </c>
      <c r="B210" s="45" t="s">
        <v>7862</v>
      </c>
      <c r="C210" s="45" t="s">
        <v>7863</v>
      </c>
      <c r="D210" s="56" t="s">
        <v>7864</v>
      </c>
      <c r="E210" s="61" t="b">
        <v>1</v>
      </c>
      <c r="F210" s="22" t="b">
        <v>1</v>
      </c>
      <c r="G210" s="22" t="b">
        <v>1</v>
      </c>
      <c r="H210" s="16" t="b">
        <v>0</v>
      </c>
      <c r="I210" s="17" t="b">
        <v>0</v>
      </c>
      <c r="J210" s="22" t="b">
        <v>1</v>
      </c>
      <c r="K210" s="16" t="b">
        <v>0</v>
      </c>
      <c r="L210" s="16" t="b">
        <v>0</v>
      </c>
      <c r="M210" s="16" t="b">
        <v>0</v>
      </c>
      <c r="N210" s="16" t="b">
        <v>0</v>
      </c>
      <c r="O210" s="16" t="b">
        <v>0</v>
      </c>
      <c r="P210" s="16" t="b">
        <v>0</v>
      </c>
      <c r="Q210" s="16" t="b">
        <v>0</v>
      </c>
      <c r="R210" s="16" t="b">
        <v>0</v>
      </c>
      <c r="S210" s="16" t="b">
        <v>0</v>
      </c>
      <c r="T210" s="19" t="s">
        <v>101</v>
      </c>
      <c r="U210" s="95" t="s">
        <v>7867</v>
      </c>
      <c r="V210" s="16" t="b">
        <v>0</v>
      </c>
      <c r="W210" s="16" t="b">
        <v>0</v>
      </c>
      <c r="X210" s="23" t="b">
        <v>1</v>
      </c>
      <c r="Y210" s="96">
        <v>150.0</v>
      </c>
      <c r="Z210" s="56" t="s">
        <v>7865</v>
      </c>
      <c r="AA210" s="97" t="s">
        <v>7866</v>
      </c>
    </row>
    <row r="211">
      <c r="A211" s="45" t="s">
        <v>4673</v>
      </c>
      <c r="B211" s="45" t="s">
        <v>4674</v>
      </c>
      <c r="C211" s="45" t="s">
        <v>4675</v>
      </c>
      <c r="D211" s="19"/>
      <c r="E211" s="61" t="b">
        <v>1</v>
      </c>
      <c r="F211" s="22" t="b">
        <v>1</v>
      </c>
      <c r="G211" s="16" t="b">
        <v>0</v>
      </c>
      <c r="H211" s="16" t="b">
        <v>0</v>
      </c>
      <c r="I211" s="17" t="b">
        <v>0</v>
      </c>
      <c r="J211" s="16" t="b">
        <v>0</v>
      </c>
      <c r="K211" s="22" t="b">
        <v>1</v>
      </c>
      <c r="L211" s="16" t="b">
        <v>0</v>
      </c>
      <c r="M211" s="16" t="b">
        <v>0</v>
      </c>
      <c r="N211" s="16" t="b">
        <v>0</v>
      </c>
      <c r="O211" s="16" t="b">
        <v>0</v>
      </c>
      <c r="P211" s="16" t="b">
        <v>0</v>
      </c>
      <c r="Q211" s="16" t="b">
        <v>0</v>
      </c>
      <c r="R211" s="16" t="b">
        <v>0</v>
      </c>
      <c r="S211" s="16" t="b">
        <v>0</v>
      </c>
      <c r="T211" s="19" t="s">
        <v>101</v>
      </c>
      <c r="U211" s="95" t="s">
        <v>4427</v>
      </c>
      <c r="V211" s="22" t="b">
        <v>1</v>
      </c>
      <c r="W211" s="16" t="b">
        <v>0</v>
      </c>
      <c r="X211" s="17" t="b">
        <v>0</v>
      </c>
      <c r="Y211" s="96">
        <v>10.0</v>
      </c>
      <c r="Z211" s="56" t="s">
        <v>4676</v>
      </c>
      <c r="AA211" s="97" t="s">
        <v>4677</v>
      </c>
    </row>
    <row r="212">
      <c r="A212" s="45" t="s">
        <v>9748</v>
      </c>
      <c r="B212" s="19"/>
      <c r="C212" s="45">
        <v>6.6816156818E10</v>
      </c>
      <c r="D212" s="19"/>
      <c r="E212" s="61" t="b">
        <v>1</v>
      </c>
      <c r="F212" s="22" t="b">
        <v>1</v>
      </c>
      <c r="G212" s="16" t="b">
        <v>0</v>
      </c>
      <c r="H212" s="16" t="b">
        <v>0</v>
      </c>
      <c r="I212" s="17" t="b">
        <v>0</v>
      </c>
      <c r="J212" s="16" t="b">
        <v>0</v>
      </c>
      <c r="K212" s="22" t="b">
        <v>1</v>
      </c>
      <c r="L212" s="16" t="b">
        <v>0</v>
      </c>
      <c r="M212" s="16" t="b">
        <v>0</v>
      </c>
      <c r="N212" s="16" t="b">
        <v>0</v>
      </c>
      <c r="O212" s="16" t="b">
        <v>0</v>
      </c>
      <c r="P212" s="22" t="b">
        <v>1</v>
      </c>
      <c r="Q212" s="22" t="b">
        <v>1</v>
      </c>
      <c r="R212" s="16" t="b">
        <v>0</v>
      </c>
      <c r="S212" s="22" t="b">
        <v>1</v>
      </c>
      <c r="T212" s="19" t="s">
        <v>101</v>
      </c>
      <c r="U212" s="95" t="s">
        <v>6312</v>
      </c>
      <c r="V212" s="16" t="b">
        <v>0</v>
      </c>
      <c r="W212" s="16" t="b">
        <v>0</v>
      </c>
      <c r="X212" s="17" t="b">
        <v>0</v>
      </c>
      <c r="Y212" s="96">
        <v>10.0</v>
      </c>
      <c r="Z212" s="56" t="s">
        <v>237</v>
      </c>
      <c r="AA212" s="97" t="s">
        <v>9749</v>
      </c>
    </row>
    <row r="213">
      <c r="A213" s="45" t="s">
        <v>8165</v>
      </c>
      <c r="B213" s="45" t="s">
        <v>8166</v>
      </c>
      <c r="C213" s="45">
        <v>4.6733304E10</v>
      </c>
      <c r="D213" s="19"/>
      <c r="E213" s="61" t="b">
        <v>1</v>
      </c>
      <c r="F213" s="22" t="b">
        <v>1</v>
      </c>
      <c r="G213" s="16" t="b">
        <v>0</v>
      </c>
      <c r="H213" s="16" t="b">
        <v>0</v>
      </c>
      <c r="I213" s="17" t="b">
        <v>0</v>
      </c>
      <c r="J213" s="16" t="b">
        <v>0</v>
      </c>
      <c r="K213" s="16" t="b">
        <v>0</v>
      </c>
      <c r="L213" s="16" t="b">
        <v>0</v>
      </c>
      <c r="M213" s="16" t="b">
        <v>0</v>
      </c>
      <c r="N213" s="22" t="b">
        <v>1</v>
      </c>
      <c r="O213" s="16" t="b">
        <v>0</v>
      </c>
      <c r="P213" s="16" t="b">
        <v>0</v>
      </c>
      <c r="Q213" s="16" t="b">
        <v>0</v>
      </c>
      <c r="R213" s="16" t="b">
        <v>0</v>
      </c>
      <c r="S213" s="16" t="b">
        <v>0</v>
      </c>
      <c r="T213" s="19" t="s">
        <v>101</v>
      </c>
      <c r="U213" s="95" t="s">
        <v>8168</v>
      </c>
      <c r="V213" s="16" t="b">
        <v>0</v>
      </c>
      <c r="W213" s="16" t="b">
        <v>0</v>
      </c>
      <c r="X213" s="17" t="b">
        <v>0</v>
      </c>
      <c r="Y213" s="96">
        <v>1.0</v>
      </c>
      <c r="Z213" s="45"/>
      <c r="AA213" s="97" t="s">
        <v>8167</v>
      </c>
    </row>
    <row r="214">
      <c r="A214" s="45" t="s">
        <v>640</v>
      </c>
      <c r="B214" s="19"/>
      <c r="C214" s="45">
        <v>2.017789909E11</v>
      </c>
      <c r="D214" s="19"/>
      <c r="E214" s="61" t="b">
        <v>1</v>
      </c>
      <c r="F214" s="22" t="b">
        <v>1</v>
      </c>
      <c r="G214" s="16" t="b">
        <v>0</v>
      </c>
      <c r="H214" s="16" t="b">
        <v>0</v>
      </c>
      <c r="I214" s="17" t="b">
        <v>0</v>
      </c>
      <c r="J214" s="16" t="b">
        <v>0</v>
      </c>
      <c r="K214" s="22" t="b">
        <v>1</v>
      </c>
      <c r="L214" s="22" t="b">
        <v>1</v>
      </c>
      <c r="M214" s="22" t="b">
        <v>1</v>
      </c>
      <c r="N214" s="16" t="b">
        <v>0</v>
      </c>
      <c r="O214" s="16" t="b">
        <v>0</v>
      </c>
      <c r="P214" s="16" t="b">
        <v>0</v>
      </c>
      <c r="Q214" s="16" t="b">
        <v>0</v>
      </c>
      <c r="R214" s="16" t="b">
        <v>0</v>
      </c>
      <c r="S214" s="16" t="b">
        <v>0</v>
      </c>
      <c r="T214" s="19" t="s">
        <v>101</v>
      </c>
      <c r="U214" s="95" t="s">
        <v>643</v>
      </c>
      <c r="V214" s="16" t="b">
        <v>0</v>
      </c>
      <c r="W214" s="16" t="b">
        <v>0</v>
      </c>
      <c r="X214" s="17" t="b">
        <v>0</v>
      </c>
      <c r="Y214" s="96">
        <v>5.0</v>
      </c>
      <c r="Z214" s="70" t="s">
        <v>11376</v>
      </c>
      <c r="AA214" s="97" t="s">
        <v>642</v>
      </c>
    </row>
    <row r="215">
      <c r="A215" s="45" t="s">
        <v>2312</v>
      </c>
      <c r="B215" s="45" t="s">
        <v>2313</v>
      </c>
      <c r="C215" s="45" t="s">
        <v>2314</v>
      </c>
      <c r="D215" s="56" t="s">
        <v>2315</v>
      </c>
      <c r="E215" s="61" t="b">
        <v>1</v>
      </c>
      <c r="F215" s="22" t="b">
        <v>1</v>
      </c>
      <c r="G215" s="22" t="b">
        <v>1</v>
      </c>
      <c r="H215" s="16" t="b">
        <v>0</v>
      </c>
      <c r="I215" s="17" t="b">
        <v>0</v>
      </c>
      <c r="J215" s="22" t="b">
        <v>1</v>
      </c>
      <c r="K215" s="22" t="b">
        <v>1</v>
      </c>
      <c r="L215" s="16" t="b">
        <v>0</v>
      </c>
      <c r="M215" s="16" t="b">
        <v>0</v>
      </c>
      <c r="N215" s="16" t="b">
        <v>0</v>
      </c>
      <c r="O215" s="16" t="b">
        <v>0</v>
      </c>
      <c r="P215" s="16" t="b">
        <v>0</v>
      </c>
      <c r="Q215" s="16" t="b">
        <v>0</v>
      </c>
      <c r="R215" s="16" t="b">
        <v>0</v>
      </c>
      <c r="S215" s="16" t="b">
        <v>0</v>
      </c>
      <c r="T215" s="19" t="s">
        <v>101</v>
      </c>
      <c r="U215" s="95" t="s">
        <v>2318</v>
      </c>
      <c r="V215" s="22" t="b">
        <v>1</v>
      </c>
      <c r="W215" s="22" t="b">
        <v>1</v>
      </c>
      <c r="X215" s="17" t="b">
        <v>0</v>
      </c>
      <c r="Y215" s="96">
        <v>80.0</v>
      </c>
      <c r="Z215" s="56" t="s">
        <v>2316</v>
      </c>
      <c r="AA215" s="97" t="s">
        <v>2317</v>
      </c>
    </row>
    <row r="216">
      <c r="A216" s="45" t="s">
        <v>11219</v>
      </c>
      <c r="B216" s="19"/>
      <c r="C216" s="45">
        <v>8.8693041051E11</v>
      </c>
      <c r="D216" s="19"/>
      <c r="E216" s="24" t="b">
        <v>0</v>
      </c>
      <c r="F216" s="16" t="b">
        <v>0</v>
      </c>
      <c r="G216" s="22" t="b">
        <v>1</v>
      </c>
      <c r="H216" s="22" t="b">
        <v>1</v>
      </c>
      <c r="I216" s="17" t="b">
        <v>0</v>
      </c>
      <c r="J216" s="16" t="b">
        <v>0</v>
      </c>
      <c r="K216" s="22" t="b">
        <v>1</v>
      </c>
      <c r="L216" s="16" t="b">
        <v>0</v>
      </c>
      <c r="M216" s="22" t="b">
        <v>1</v>
      </c>
      <c r="N216" s="22" t="b">
        <v>1</v>
      </c>
      <c r="O216" s="16" t="b">
        <v>0</v>
      </c>
      <c r="P216" s="16" t="b">
        <v>0</v>
      </c>
      <c r="Q216" s="16" t="b">
        <v>0</v>
      </c>
      <c r="R216" s="16" t="b">
        <v>0</v>
      </c>
      <c r="S216" s="22" t="b">
        <v>1</v>
      </c>
      <c r="T216" s="19" t="s">
        <v>101</v>
      </c>
      <c r="U216" s="95" t="s">
        <v>11221</v>
      </c>
      <c r="V216" s="16" t="b">
        <v>0</v>
      </c>
      <c r="W216" s="22" t="b">
        <v>1</v>
      </c>
      <c r="X216" s="23" t="b">
        <v>1</v>
      </c>
      <c r="Y216" s="96">
        <v>5.0</v>
      </c>
      <c r="Z216" s="45"/>
      <c r="AA216" s="97" t="s">
        <v>11220</v>
      </c>
    </row>
    <row r="217">
      <c r="A217" s="45" t="s">
        <v>506</v>
      </c>
      <c r="B217" s="19"/>
      <c r="C217" s="45">
        <v>5.25567890234E11</v>
      </c>
      <c r="D217" s="19"/>
      <c r="E217" s="61" t="b">
        <v>1</v>
      </c>
      <c r="F217" s="22" t="b">
        <v>1</v>
      </c>
      <c r="G217" s="16" t="b">
        <v>0</v>
      </c>
      <c r="H217" s="16" t="b">
        <v>0</v>
      </c>
      <c r="I217" s="17" t="b">
        <v>0</v>
      </c>
      <c r="J217" s="16" t="b">
        <v>0</v>
      </c>
      <c r="K217" s="16" t="b">
        <v>0</v>
      </c>
      <c r="L217" s="16" t="b">
        <v>0</v>
      </c>
      <c r="M217" s="16" t="b">
        <v>0</v>
      </c>
      <c r="N217" s="16" t="b">
        <v>0</v>
      </c>
      <c r="O217" s="16" t="b">
        <v>0</v>
      </c>
      <c r="P217" s="22" t="b">
        <v>1</v>
      </c>
      <c r="Q217" s="16" t="b">
        <v>0</v>
      </c>
      <c r="R217" s="16" t="b">
        <v>0</v>
      </c>
      <c r="S217" s="16" t="b">
        <v>0</v>
      </c>
      <c r="T217" s="19" t="s">
        <v>101</v>
      </c>
      <c r="U217" s="95" t="s">
        <v>508</v>
      </c>
      <c r="V217" s="22" t="b">
        <v>1</v>
      </c>
      <c r="W217" s="22" t="b">
        <v>1</v>
      </c>
      <c r="X217" s="23" t="b">
        <v>1</v>
      </c>
      <c r="Y217" s="96">
        <v>50.0</v>
      </c>
      <c r="Z217" s="45"/>
      <c r="AA217" s="97" t="s">
        <v>507</v>
      </c>
    </row>
    <row r="218">
      <c r="A218" s="45" t="s">
        <v>3978</v>
      </c>
      <c r="B218" s="45" t="s">
        <v>3979</v>
      </c>
      <c r="C218" s="45">
        <v>2.7826080174E10</v>
      </c>
      <c r="D218" s="19"/>
      <c r="E218" s="61" t="b">
        <v>1</v>
      </c>
      <c r="F218" s="22" t="b">
        <v>1</v>
      </c>
      <c r="G218" s="16" t="b">
        <v>0</v>
      </c>
      <c r="H218" s="16" t="b">
        <v>0</v>
      </c>
      <c r="I218" s="17" t="b">
        <v>0</v>
      </c>
      <c r="J218" s="16" t="b">
        <v>0</v>
      </c>
      <c r="K218" s="22" t="b">
        <v>1</v>
      </c>
      <c r="L218" s="22" t="b">
        <v>1</v>
      </c>
      <c r="M218" s="16" t="b">
        <v>0</v>
      </c>
      <c r="N218" s="16" t="b">
        <v>0</v>
      </c>
      <c r="O218" s="16" t="b">
        <v>0</v>
      </c>
      <c r="P218" s="16" t="b">
        <v>0</v>
      </c>
      <c r="Q218" s="16" t="b">
        <v>0</v>
      </c>
      <c r="R218" s="22" t="b">
        <v>1</v>
      </c>
      <c r="S218" s="16" t="b">
        <v>0</v>
      </c>
      <c r="T218" s="19" t="s">
        <v>101</v>
      </c>
      <c r="U218" s="95" t="s">
        <v>3982</v>
      </c>
      <c r="V218" s="16" t="b">
        <v>0</v>
      </c>
      <c r="W218" s="16" t="b">
        <v>0</v>
      </c>
      <c r="X218" s="17" t="b">
        <v>0</v>
      </c>
      <c r="Y218" s="19"/>
      <c r="Z218" s="45" t="s">
        <v>3980</v>
      </c>
      <c r="AA218" s="97" t="s">
        <v>3981</v>
      </c>
    </row>
    <row r="219">
      <c r="A219" s="45" t="s">
        <v>11324</v>
      </c>
      <c r="B219" s="19"/>
      <c r="C219" s="45" t="s">
        <v>11325</v>
      </c>
      <c r="D219" s="19"/>
      <c r="E219" s="24" t="b">
        <v>0</v>
      </c>
      <c r="F219" s="16" t="b">
        <v>0</v>
      </c>
      <c r="G219" s="16" t="b">
        <v>0</v>
      </c>
      <c r="H219" s="16" t="b">
        <v>0</v>
      </c>
      <c r="I219" s="23" t="b">
        <v>1</v>
      </c>
      <c r="J219" s="16" t="b">
        <v>0</v>
      </c>
      <c r="K219" s="22" t="b">
        <v>1</v>
      </c>
      <c r="L219" s="16" t="b">
        <v>0</v>
      </c>
      <c r="M219" s="16" t="b">
        <v>0</v>
      </c>
      <c r="N219" s="16" t="b">
        <v>0</v>
      </c>
      <c r="O219" s="16" t="b">
        <v>0</v>
      </c>
      <c r="P219" s="16" t="b">
        <v>0</v>
      </c>
      <c r="Q219" s="16" t="b">
        <v>0</v>
      </c>
      <c r="R219" s="16" t="b">
        <v>0</v>
      </c>
      <c r="S219" s="16" t="b">
        <v>0</v>
      </c>
      <c r="T219" s="19" t="s">
        <v>101</v>
      </c>
      <c r="U219" s="95" t="s">
        <v>11328</v>
      </c>
      <c r="V219" s="16" t="b">
        <v>0</v>
      </c>
      <c r="W219" s="16" t="b">
        <v>0</v>
      </c>
      <c r="X219" s="17" t="b">
        <v>0</v>
      </c>
      <c r="Y219" s="96">
        <v>200.0</v>
      </c>
      <c r="Z219" s="56" t="s">
        <v>11326</v>
      </c>
      <c r="AA219" s="97" t="s">
        <v>11327</v>
      </c>
    </row>
    <row r="220">
      <c r="A220" s="45" t="s">
        <v>11237</v>
      </c>
      <c r="B220" s="19"/>
      <c r="C220" s="45" t="s">
        <v>11238</v>
      </c>
      <c r="D220" s="19"/>
      <c r="E220" s="24" t="b">
        <v>0</v>
      </c>
      <c r="F220" s="16" t="b">
        <v>0</v>
      </c>
      <c r="G220" s="16" t="b">
        <v>0</v>
      </c>
      <c r="H220" s="16" t="b">
        <v>0</v>
      </c>
      <c r="I220" s="23" t="b">
        <v>1</v>
      </c>
      <c r="J220" s="16" t="b">
        <v>0</v>
      </c>
      <c r="K220" s="22" t="b">
        <v>1</v>
      </c>
      <c r="L220" s="16" t="b">
        <v>0</v>
      </c>
      <c r="M220" s="22" t="b">
        <v>1</v>
      </c>
      <c r="N220" s="16" t="b">
        <v>0</v>
      </c>
      <c r="O220" s="16" t="b">
        <v>0</v>
      </c>
      <c r="P220" s="16" t="b">
        <v>0</v>
      </c>
      <c r="Q220" s="16" t="b">
        <v>0</v>
      </c>
      <c r="R220" s="16" t="b">
        <v>0</v>
      </c>
      <c r="S220" s="16" t="b">
        <v>0</v>
      </c>
      <c r="T220" s="19" t="s">
        <v>101</v>
      </c>
      <c r="U220" s="95" t="s">
        <v>11241</v>
      </c>
      <c r="V220" s="22" t="b">
        <v>1</v>
      </c>
      <c r="W220" s="22" t="b">
        <v>1</v>
      </c>
      <c r="X220" s="17" t="b">
        <v>0</v>
      </c>
      <c r="Y220" s="96">
        <v>2000.0</v>
      </c>
      <c r="Z220" s="56" t="s">
        <v>11239</v>
      </c>
      <c r="AA220" s="97" t="s">
        <v>11240</v>
      </c>
    </row>
    <row r="221">
      <c r="A221" s="45" t="s">
        <v>8019</v>
      </c>
      <c r="B221" s="45" t="s">
        <v>8020</v>
      </c>
      <c r="C221" s="45">
        <v>4.1774910001E10</v>
      </c>
      <c r="D221" s="56" t="s">
        <v>8021</v>
      </c>
      <c r="E221" s="61" t="b">
        <v>1</v>
      </c>
      <c r="F221" s="22" t="b">
        <v>1</v>
      </c>
      <c r="G221" s="16" t="b">
        <v>0</v>
      </c>
      <c r="H221" s="16" t="b">
        <v>0</v>
      </c>
      <c r="I221" s="17" t="b">
        <v>0</v>
      </c>
      <c r="J221" s="16" t="b">
        <v>0</v>
      </c>
      <c r="K221" s="22" t="b">
        <v>1</v>
      </c>
      <c r="L221" s="16" t="b">
        <v>0</v>
      </c>
      <c r="M221" s="22" t="b">
        <v>1</v>
      </c>
      <c r="N221" s="22" t="b">
        <v>1</v>
      </c>
      <c r="O221" s="22" t="b">
        <v>1</v>
      </c>
      <c r="P221" s="16" t="b">
        <v>0</v>
      </c>
      <c r="Q221" s="16" t="b">
        <v>0</v>
      </c>
      <c r="R221" s="16" t="b">
        <v>0</v>
      </c>
      <c r="S221" s="16" t="b">
        <v>0</v>
      </c>
      <c r="T221" s="19" t="s">
        <v>101</v>
      </c>
      <c r="U221" s="95" t="s">
        <v>568</v>
      </c>
      <c r="V221" s="22" t="b">
        <v>1</v>
      </c>
      <c r="W221" s="16" t="b">
        <v>0</v>
      </c>
      <c r="X221" s="23" t="b">
        <v>1</v>
      </c>
      <c r="Y221" s="96">
        <v>3.0</v>
      </c>
      <c r="Z221" s="45"/>
      <c r="AA221" s="97" t="s">
        <v>8022</v>
      </c>
    </row>
    <row r="222">
      <c r="A222" s="45" t="s">
        <v>5639</v>
      </c>
      <c r="B222" s="45" t="s">
        <v>5640</v>
      </c>
      <c r="C222" s="45">
        <v>8.488648468E10</v>
      </c>
      <c r="D222" s="19"/>
      <c r="E222" s="61" t="b">
        <v>1</v>
      </c>
      <c r="F222" s="22" t="b">
        <v>1</v>
      </c>
      <c r="G222" s="22" t="b">
        <v>1</v>
      </c>
      <c r="H222" s="16" t="b">
        <v>0</v>
      </c>
      <c r="I222" s="17" t="b">
        <v>0</v>
      </c>
      <c r="J222" s="16" t="b">
        <v>0</v>
      </c>
      <c r="K222" s="22" t="b">
        <v>1</v>
      </c>
      <c r="L222" s="16" t="b">
        <v>0</v>
      </c>
      <c r="M222" s="16" t="b">
        <v>0</v>
      </c>
      <c r="N222" s="16" t="b">
        <v>0</v>
      </c>
      <c r="O222" s="16" t="b">
        <v>0</v>
      </c>
      <c r="P222" s="16" t="b">
        <v>0</v>
      </c>
      <c r="Q222" s="16" t="b">
        <v>0</v>
      </c>
      <c r="R222" s="16" t="b">
        <v>0</v>
      </c>
      <c r="S222" s="22" t="b">
        <v>1</v>
      </c>
      <c r="T222" s="19" t="s">
        <v>101</v>
      </c>
      <c r="U222" s="99">
        <v>2000000.0</v>
      </c>
      <c r="V222" s="22" t="b">
        <v>1</v>
      </c>
      <c r="W222" s="22" t="b">
        <v>1</v>
      </c>
      <c r="X222" s="23" t="b">
        <v>1</v>
      </c>
      <c r="Y222" s="96">
        <v>800.0</v>
      </c>
      <c r="Z222" s="56" t="s">
        <v>5641</v>
      </c>
      <c r="AA222" s="97" t="s">
        <v>5642</v>
      </c>
    </row>
    <row r="223">
      <c r="A223" s="45" t="s">
        <v>3710</v>
      </c>
      <c r="B223" s="45" t="s">
        <v>3711</v>
      </c>
      <c r="C223" s="45">
        <v>8.61363285189E12</v>
      </c>
      <c r="D223" s="56" t="s">
        <v>3712</v>
      </c>
      <c r="E223" s="24" t="b">
        <v>0</v>
      </c>
      <c r="F223" s="16" t="b">
        <v>0</v>
      </c>
      <c r="G223" s="22" t="b">
        <v>1</v>
      </c>
      <c r="H223" s="22" t="b">
        <v>1</v>
      </c>
      <c r="I223" s="17" t="b">
        <v>0</v>
      </c>
      <c r="J223" s="22" t="b">
        <v>1</v>
      </c>
      <c r="K223" s="16" t="b">
        <v>0</v>
      </c>
      <c r="L223" s="16" t="b">
        <v>0</v>
      </c>
      <c r="M223" s="16" t="b">
        <v>0</v>
      </c>
      <c r="N223" s="16" t="b">
        <v>0</v>
      </c>
      <c r="O223" s="16" t="b">
        <v>0</v>
      </c>
      <c r="P223" s="16" t="b">
        <v>0</v>
      </c>
      <c r="Q223" s="16" t="b">
        <v>0</v>
      </c>
      <c r="R223" s="16" t="b">
        <v>0</v>
      </c>
      <c r="S223" s="16" t="b">
        <v>0</v>
      </c>
      <c r="T223" s="19" t="s">
        <v>101</v>
      </c>
      <c r="U223" s="95" t="s">
        <v>3714</v>
      </c>
      <c r="V223" s="22" t="b">
        <v>1</v>
      </c>
      <c r="W223" s="22" t="b">
        <v>1</v>
      </c>
      <c r="X223" s="23" t="b">
        <v>1</v>
      </c>
      <c r="Y223" s="96">
        <v>50.0</v>
      </c>
      <c r="Z223" s="45"/>
      <c r="AA223" s="97" t="s">
        <v>3713</v>
      </c>
    </row>
    <row r="224">
      <c r="A224" s="45" t="s">
        <v>2075</v>
      </c>
      <c r="B224" s="19"/>
      <c r="C224" s="45">
        <v>6.6816171891E10</v>
      </c>
      <c r="D224" s="19"/>
      <c r="E224" s="61" t="b">
        <v>1</v>
      </c>
      <c r="F224" s="22" t="b">
        <v>1</v>
      </c>
      <c r="G224" s="22" t="b">
        <v>1</v>
      </c>
      <c r="H224" s="16" t="b">
        <v>0</v>
      </c>
      <c r="I224" s="17" t="b">
        <v>0</v>
      </c>
      <c r="J224" s="16" t="b">
        <v>0</v>
      </c>
      <c r="K224" s="16" t="b">
        <v>0</v>
      </c>
      <c r="L224" s="16" t="b">
        <v>0</v>
      </c>
      <c r="M224" s="16" t="b">
        <v>0</v>
      </c>
      <c r="N224" s="16" t="b">
        <v>0</v>
      </c>
      <c r="O224" s="16" t="b">
        <v>0</v>
      </c>
      <c r="P224" s="16" t="b">
        <v>0</v>
      </c>
      <c r="Q224" s="16" t="b">
        <v>0</v>
      </c>
      <c r="R224" s="16" t="b">
        <v>0</v>
      </c>
      <c r="S224" s="22" t="b">
        <v>1</v>
      </c>
      <c r="T224" s="19" t="s">
        <v>101</v>
      </c>
      <c r="U224" s="95" t="s">
        <v>2076</v>
      </c>
      <c r="V224" s="16" t="b">
        <v>0</v>
      </c>
      <c r="W224" s="16" t="b">
        <v>0</v>
      </c>
      <c r="X224" s="17" t="b">
        <v>0</v>
      </c>
      <c r="Y224" s="96">
        <v>10.0</v>
      </c>
      <c r="Z224" s="56" t="s">
        <v>237</v>
      </c>
      <c r="AA224" s="97" t="s">
        <v>238</v>
      </c>
    </row>
    <row r="225">
      <c r="A225" s="45" t="s">
        <v>3370</v>
      </c>
      <c r="B225" s="45" t="s">
        <v>3371</v>
      </c>
      <c r="C225" s="19"/>
      <c r="D225" s="19"/>
      <c r="E225" s="61" t="b">
        <v>1</v>
      </c>
      <c r="F225" s="22" t="b">
        <v>1</v>
      </c>
      <c r="G225" s="16" t="b">
        <v>0</v>
      </c>
      <c r="H225" s="16" t="b">
        <v>0</v>
      </c>
      <c r="I225" s="17" t="b">
        <v>0</v>
      </c>
      <c r="J225" s="16" t="b">
        <v>0</v>
      </c>
      <c r="K225" s="16" t="b">
        <v>0</v>
      </c>
      <c r="L225" s="16" t="b">
        <v>0</v>
      </c>
      <c r="M225" s="16" t="b">
        <v>0</v>
      </c>
      <c r="N225" s="16" t="b">
        <v>0</v>
      </c>
      <c r="O225" s="16" t="b">
        <v>0</v>
      </c>
      <c r="P225" s="16" t="b">
        <v>0</v>
      </c>
      <c r="Q225" s="16" t="b">
        <v>0</v>
      </c>
      <c r="R225" s="16" t="b">
        <v>0</v>
      </c>
      <c r="S225" s="22" t="b">
        <v>1</v>
      </c>
      <c r="T225" s="19" t="s">
        <v>101</v>
      </c>
      <c r="U225" s="95" t="s">
        <v>3373</v>
      </c>
      <c r="V225" s="22" t="b">
        <v>1</v>
      </c>
      <c r="W225" s="22" t="b">
        <v>1</v>
      </c>
      <c r="X225" s="23" t="b">
        <v>1</v>
      </c>
      <c r="Y225" s="96">
        <v>13.0</v>
      </c>
      <c r="Z225" s="45"/>
      <c r="AA225" s="97" t="s">
        <v>3372</v>
      </c>
    </row>
    <row r="226">
      <c r="A226" s="45" t="s">
        <v>4622</v>
      </c>
      <c r="B226" s="45" t="s">
        <v>4623</v>
      </c>
      <c r="C226" s="45" t="s">
        <v>4624</v>
      </c>
      <c r="D226" s="19"/>
      <c r="E226" s="61" t="b">
        <v>1</v>
      </c>
      <c r="F226" s="22" t="b">
        <v>1</v>
      </c>
      <c r="G226" s="16" t="b">
        <v>0</v>
      </c>
      <c r="H226" s="16" t="b">
        <v>0</v>
      </c>
      <c r="I226" s="17" t="b">
        <v>0</v>
      </c>
      <c r="J226" s="22" t="b">
        <v>1</v>
      </c>
      <c r="K226" s="22" t="b">
        <v>1</v>
      </c>
      <c r="L226" s="16" t="b">
        <v>0</v>
      </c>
      <c r="M226" s="16" t="b">
        <v>0</v>
      </c>
      <c r="N226" s="16" t="b">
        <v>0</v>
      </c>
      <c r="O226" s="16" t="b">
        <v>0</v>
      </c>
      <c r="P226" s="16" t="b">
        <v>0</v>
      </c>
      <c r="Q226" s="16" t="b">
        <v>0</v>
      </c>
      <c r="R226" s="16" t="b">
        <v>0</v>
      </c>
      <c r="S226" s="16" t="b">
        <v>0</v>
      </c>
      <c r="T226" s="19" t="s">
        <v>101</v>
      </c>
      <c r="U226" s="95" t="s">
        <v>4627</v>
      </c>
      <c r="V226" s="16" t="b">
        <v>0</v>
      </c>
      <c r="W226" s="16" t="b">
        <v>0</v>
      </c>
      <c r="X226" s="17" t="b">
        <v>0</v>
      </c>
      <c r="Y226" s="96">
        <v>1300.0</v>
      </c>
      <c r="Z226" s="56" t="s">
        <v>4625</v>
      </c>
      <c r="AA226" s="97" t="s">
        <v>4626</v>
      </c>
    </row>
    <row r="227">
      <c r="A227" s="45" t="s">
        <v>3608</v>
      </c>
      <c r="B227" s="19"/>
      <c r="C227" s="45">
        <v>3.51918531941E11</v>
      </c>
      <c r="D227" s="19"/>
      <c r="E227" s="24" t="b">
        <v>0</v>
      </c>
      <c r="F227" s="22" t="b">
        <v>1</v>
      </c>
      <c r="G227" s="22" t="b">
        <v>1</v>
      </c>
      <c r="H227" s="16" t="b">
        <v>0</v>
      </c>
      <c r="I227" s="17" t="b">
        <v>0</v>
      </c>
      <c r="J227" s="16" t="b">
        <v>0</v>
      </c>
      <c r="K227" s="16" t="b">
        <v>0</v>
      </c>
      <c r="L227" s="16" t="b">
        <v>0</v>
      </c>
      <c r="M227" s="16" t="b">
        <v>0</v>
      </c>
      <c r="N227" s="16" t="b">
        <v>0</v>
      </c>
      <c r="O227" s="16" t="b">
        <v>0</v>
      </c>
      <c r="P227" s="22" t="b">
        <v>1</v>
      </c>
      <c r="Q227" s="16" t="b">
        <v>0</v>
      </c>
      <c r="R227" s="16" t="b">
        <v>0</v>
      </c>
      <c r="S227" s="22" t="b">
        <v>1</v>
      </c>
      <c r="T227" s="19" t="s">
        <v>101</v>
      </c>
      <c r="U227" s="95" t="s">
        <v>3611</v>
      </c>
      <c r="V227" s="22" t="b">
        <v>1</v>
      </c>
      <c r="W227" s="16" t="b">
        <v>0</v>
      </c>
      <c r="X227" s="17" t="b">
        <v>0</v>
      </c>
      <c r="Y227" s="96">
        <v>4.0</v>
      </c>
      <c r="Z227" s="56" t="s">
        <v>3609</v>
      </c>
      <c r="AA227" s="97" t="s">
        <v>3610</v>
      </c>
    </row>
    <row r="228">
      <c r="A228" s="45" t="s">
        <v>6309</v>
      </c>
      <c r="B228" s="45" t="s">
        <v>6310</v>
      </c>
      <c r="C228" s="19"/>
      <c r="D228" s="19"/>
      <c r="E228" s="61" t="b">
        <v>1</v>
      </c>
      <c r="F228" s="22" t="b">
        <v>1</v>
      </c>
      <c r="G228" s="22" t="b">
        <v>1</v>
      </c>
      <c r="H228" s="16" t="b">
        <v>0</v>
      </c>
      <c r="I228" s="17" t="b">
        <v>0</v>
      </c>
      <c r="J228" s="22" t="b">
        <v>1</v>
      </c>
      <c r="K228" s="16" t="b">
        <v>0</v>
      </c>
      <c r="L228" s="16" t="b">
        <v>0</v>
      </c>
      <c r="M228" s="16" t="b">
        <v>0</v>
      </c>
      <c r="N228" s="16" t="b">
        <v>0</v>
      </c>
      <c r="O228" s="16" t="b">
        <v>0</v>
      </c>
      <c r="P228" s="16" t="b">
        <v>0</v>
      </c>
      <c r="Q228" s="16" t="b">
        <v>0</v>
      </c>
      <c r="R228" s="16" t="b">
        <v>0</v>
      </c>
      <c r="S228" s="16" t="b">
        <v>0</v>
      </c>
      <c r="T228" s="19" t="s">
        <v>101</v>
      </c>
      <c r="U228" s="95" t="s">
        <v>6312</v>
      </c>
      <c r="V228" s="16" t="b">
        <v>0</v>
      </c>
      <c r="W228" s="16" t="b">
        <v>0</v>
      </c>
      <c r="X228" s="17" t="b">
        <v>0</v>
      </c>
      <c r="Y228" s="96">
        <v>1.0</v>
      </c>
      <c r="Z228" s="45"/>
      <c r="AA228" s="97" t="s">
        <v>6311</v>
      </c>
    </row>
    <row r="229">
      <c r="A229" s="45" t="s">
        <v>3655</v>
      </c>
      <c r="B229" s="19"/>
      <c r="C229" s="45">
        <v>3.2475396536E10</v>
      </c>
      <c r="D229" s="19"/>
      <c r="E229" s="61" t="b">
        <v>1</v>
      </c>
      <c r="F229" s="22" t="b">
        <v>1</v>
      </c>
      <c r="G229" s="16" t="b">
        <v>0</v>
      </c>
      <c r="H229" s="16" t="b">
        <v>0</v>
      </c>
      <c r="I229" s="17" t="b">
        <v>0</v>
      </c>
      <c r="J229" s="22" t="b">
        <v>1</v>
      </c>
      <c r="K229" s="16" t="b">
        <v>0</v>
      </c>
      <c r="L229" s="16" t="b">
        <v>0</v>
      </c>
      <c r="M229" s="16" t="b">
        <v>0</v>
      </c>
      <c r="N229" s="16" t="b">
        <v>0</v>
      </c>
      <c r="O229" s="16" t="b">
        <v>0</v>
      </c>
      <c r="P229" s="16" t="b">
        <v>0</v>
      </c>
      <c r="Q229" s="16" t="b">
        <v>0</v>
      </c>
      <c r="R229" s="16" t="b">
        <v>0</v>
      </c>
      <c r="S229" s="16" t="b">
        <v>0</v>
      </c>
      <c r="T229" s="19" t="s">
        <v>101</v>
      </c>
      <c r="U229" s="95" t="s">
        <v>3657</v>
      </c>
      <c r="V229" s="16" t="b">
        <v>0</v>
      </c>
      <c r="W229" s="16" t="b">
        <v>0</v>
      </c>
      <c r="X229" s="17" t="b">
        <v>0</v>
      </c>
      <c r="Y229" s="96">
        <v>5.0</v>
      </c>
      <c r="Z229" s="45"/>
      <c r="AA229" s="97" t="s">
        <v>3656</v>
      </c>
    </row>
    <row r="230">
      <c r="A230" s="45" t="s">
        <v>9487</v>
      </c>
      <c r="B230" s="19"/>
      <c r="C230" s="45">
        <v>4.91785232078E11</v>
      </c>
      <c r="D230" s="19"/>
      <c r="E230" s="61" t="b">
        <v>1</v>
      </c>
      <c r="F230" s="22" t="b">
        <v>1</v>
      </c>
      <c r="G230" s="16" t="b">
        <v>0</v>
      </c>
      <c r="H230" s="16" t="b">
        <v>0</v>
      </c>
      <c r="I230" s="17" t="b">
        <v>0</v>
      </c>
      <c r="J230" s="22" t="b">
        <v>1</v>
      </c>
      <c r="K230" s="16" t="b">
        <v>0</v>
      </c>
      <c r="L230" s="16" t="b">
        <v>0</v>
      </c>
      <c r="M230" s="16" t="b">
        <v>0</v>
      </c>
      <c r="N230" s="16" t="b">
        <v>0</v>
      </c>
      <c r="O230" s="16" t="b">
        <v>0</v>
      </c>
      <c r="P230" s="16" t="b">
        <v>0</v>
      </c>
      <c r="Q230" s="16" t="b">
        <v>0</v>
      </c>
      <c r="R230" s="16" t="b">
        <v>0</v>
      </c>
      <c r="S230" s="16" t="b">
        <v>0</v>
      </c>
      <c r="T230" s="19" t="s">
        <v>101</v>
      </c>
      <c r="U230" s="95" t="s">
        <v>9489</v>
      </c>
      <c r="V230" s="22" t="b">
        <v>1</v>
      </c>
      <c r="W230" s="16" t="b">
        <v>0</v>
      </c>
      <c r="X230" s="23" t="b">
        <v>1</v>
      </c>
      <c r="Y230" s="96">
        <v>1.0</v>
      </c>
      <c r="Z230" s="45"/>
      <c r="AA230" s="97" t="s">
        <v>9488</v>
      </c>
    </row>
    <row r="231">
      <c r="A231" s="45" t="s">
        <v>2160</v>
      </c>
      <c r="B231" s="45" t="s">
        <v>2161</v>
      </c>
      <c r="C231" s="19"/>
      <c r="D231" s="19"/>
      <c r="E231" s="61" t="b">
        <v>1</v>
      </c>
      <c r="F231" s="22" t="b">
        <v>1</v>
      </c>
      <c r="G231" s="16" t="b">
        <v>0</v>
      </c>
      <c r="H231" s="16" t="b">
        <v>0</v>
      </c>
      <c r="I231" s="17" t="b">
        <v>0</v>
      </c>
      <c r="J231" s="16" t="b">
        <v>0</v>
      </c>
      <c r="K231" s="16" t="b">
        <v>0</v>
      </c>
      <c r="L231" s="22" t="b">
        <v>1</v>
      </c>
      <c r="M231" s="16" t="b">
        <v>0</v>
      </c>
      <c r="N231" s="16" t="b">
        <v>0</v>
      </c>
      <c r="O231" s="16" t="b">
        <v>0</v>
      </c>
      <c r="P231" s="16" t="b">
        <v>0</v>
      </c>
      <c r="Q231" s="22" t="b">
        <v>1</v>
      </c>
      <c r="R231" s="16" t="b">
        <v>0</v>
      </c>
      <c r="S231" s="16" t="b">
        <v>0</v>
      </c>
      <c r="T231" s="19" t="s">
        <v>101</v>
      </c>
      <c r="U231" s="95" t="s">
        <v>341</v>
      </c>
      <c r="V231" s="16" t="b">
        <v>0</v>
      </c>
      <c r="W231" s="16" t="b">
        <v>0</v>
      </c>
      <c r="X231" s="23" t="b">
        <v>1</v>
      </c>
      <c r="Y231" s="96">
        <v>12.0</v>
      </c>
      <c r="Z231" s="45"/>
      <c r="AA231" s="97" t="s">
        <v>2162</v>
      </c>
    </row>
    <row r="232">
      <c r="A232" s="45" t="s">
        <v>7850</v>
      </c>
      <c r="B232" s="19"/>
      <c r="C232" s="45">
        <v>2.1266615957E11</v>
      </c>
      <c r="D232" s="19"/>
      <c r="E232" s="61" t="b">
        <v>1</v>
      </c>
      <c r="F232" s="22" t="b">
        <v>1</v>
      </c>
      <c r="G232" s="16" t="b">
        <v>0</v>
      </c>
      <c r="H232" s="16" t="b">
        <v>0</v>
      </c>
      <c r="I232" s="17" t="b">
        <v>0</v>
      </c>
      <c r="J232" s="16" t="b">
        <v>0</v>
      </c>
      <c r="K232" s="16" t="b">
        <v>0</v>
      </c>
      <c r="L232" s="16" t="b">
        <v>0</v>
      </c>
      <c r="M232" s="16" t="b">
        <v>0</v>
      </c>
      <c r="N232" s="16" t="b">
        <v>0</v>
      </c>
      <c r="O232" s="16" t="b">
        <v>0</v>
      </c>
      <c r="P232" s="16" t="b">
        <v>0</v>
      </c>
      <c r="Q232" s="22" t="b">
        <v>1</v>
      </c>
      <c r="R232" s="22" t="b">
        <v>1</v>
      </c>
      <c r="S232" s="16" t="b">
        <v>0</v>
      </c>
      <c r="T232" s="19" t="s">
        <v>101</v>
      </c>
      <c r="U232" s="95" t="s">
        <v>7852</v>
      </c>
      <c r="V232" s="16" t="b">
        <v>0</v>
      </c>
      <c r="W232" s="16" t="b">
        <v>0</v>
      </c>
      <c r="X232" s="17" t="b">
        <v>0</v>
      </c>
      <c r="Y232" s="19"/>
      <c r="Z232" s="45"/>
      <c r="AA232" s="97" t="s">
        <v>7851</v>
      </c>
    </row>
    <row r="233">
      <c r="A233" s="45" t="s">
        <v>7041</v>
      </c>
      <c r="B233" s="45" t="s">
        <v>7042</v>
      </c>
      <c r="C233" s="19"/>
      <c r="D233" s="19"/>
      <c r="E233" s="61" t="b">
        <v>1</v>
      </c>
      <c r="F233" s="22" t="b">
        <v>1</v>
      </c>
      <c r="G233" s="16" t="b">
        <v>0</v>
      </c>
      <c r="H233" s="16" t="b">
        <v>0</v>
      </c>
      <c r="I233" s="17" t="b">
        <v>0</v>
      </c>
      <c r="J233" s="16" t="b">
        <v>0</v>
      </c>
      <c r="K233" s="22" t="b">
        <v>1</v>
      </c>
      <c r="L233" s="16" t="b">
        <v>0</v>
      </c>
      <c r="M233" s="16" t="b">
        <v>0</v>
      </c>
      <c r="N233" s="16" t="b">
        <v>0</v>
      </c>
      <c r="O233" s="16" t="b">
        <v>0</v>
      </c>
      <c r="P233" s="16" t="b">
        <v>0</v>
      </c>
      <c r="Q233" s="16" t="b">
        <v>0</v>
      </c>
      <c r="R233" s="16" t="b">
        <v>0</v>
      </c>
      <c r="S233" s="16" t="b">
        <v>0</v>
      </c>
      <c r="T233" s="19" t="s">
        <v>101</v>
      </c>
      <c r="U233" s="95" t="s">
        <v>7044</v>
      </c>
      <c r="V233" s="16" t="b">
        <v>0</v>
      </c>
      <c r="W233" s="16" t="b">
        <v>0</v>
      </c>
      <c r="X233" s="17" t="b">
        <v>0</v>
      </c>
      <c r="Y233" s="96">
        <v>30.0</v>
      </c>
      <c r="Z233" s="45"/>
      <c r="AA233" s="97" t="s">
        <v>7043</v>
      </c>
    </row>
    <row r="234">
      <c r="A234" s="45" t="s">
        <v>8382</v>
      </c>
      <c r="B234" s="45" t="s">
        <v>8383</v>
      </c>
      <c r="C234" s="45">
        <v>6.6085336493E10</v>
      </c>
      <c r="D234" s="56" t="s">
        <v>8384</v>
      </c>
      <c r="E234" s="24" t="b">
        <v>0</v>
      </c>
      <c r="F234" s="22" t="b">
        <v>1</v>
      </c>
      <c r="G234" s="22" t="b">
        <v>1</v>
      </c>
      <c r="H234" s="16" t="b">
        <v>0</v>
      </c>
      <c r="I234" s="17" t="b">
        <v>0</v>
      </c>
      <c r="J234" s="16" t="b">
        <v>0</v>
      </c>
      <c r="K234" s="22" t="b">
        <v>1</v>
      </c>
      <c r="L234" s="16" t="b">
        <v>0</v>
      </c>
      <c r="M234" s="16" t="b">
        <v>0</v>
      </c>
      <c r="N234" s="22" t="b">
        <v>1</v>
      </c>
      <c r="O234" s="16" t="b">
        <v>0</v>
      </c>
      <c r="P234" s="16" t="b">
        <v>0</v>
      </c>
      <c r="Q234" s="16" t="b">
        <v>0</v>
      </c>
      <c r="R234" s="16" t="b">
        <v>0</v>
      </c>
      <c r="S234" s="22" t="b">
        <v>1</v>
      </c>
      <c r="T234" s="19" t="s">
        <v>101</v>
      </c>
      <c r="U234" s="95" t="s">
        <v>8387</v>
      </c>
      <c r="V234" s="22" t="b">
        <v>1</v>
      </c>
      <c r="W234" s="22" t="b">
        <v>1</v>
      </c>
      <c r="X234" s="23" t="b">
        <v>1</v>
      </c>
      <c r="Y234" s="96">
        <v>6.0</v>
      </c>
      <c r="Z234" s="56" t="s">
        <v>8385</v>
      </c>
      <c r="AA234" s="97" t="s">
        <v>8386</v>
      </c>
    </row>
    <row r="235">
      <c r="A235" s="45" t="s">
        <v>6957</v>
      </c>
      <c r="B235" s="45" t="s">
        <v>6958</v>
      </c>
      <c r="C235" s="45">
        <v>6.589342458E9</v>
      </c>
      <c r="D235" s="56" t="s">
        <v>6959</v>
      </c>
      <c r="E235" s="61" t="b">
        <v>1</v>
      </c>
      <c r="F235" s="22" t="b">
        <v>1</v>
      </c>
      <c r="G235" s="16" t="b">
        <v>0</v>
      </c>
      <c r="H235" s="16" t="b">
        <v>0</v>
      </c>
      <c r="I235" s="17" t="b">
        <v>0</v>
      </c>
      <c r="J235" s="22" t="b">
        <v>1</v>
      </c>
      <c r="K235" s="16" t="b">
        <v>0</v>
      </c>
      <c r="L235" s="16" t="b">
        <v>0</v>
      </c>
      <c r="M235" s="16" t="b">
        <v>0</v>
      </c>
      <c r="N235" s="16" t="b">
        <v>0</v>
      </c>
      <c r="O235" s="16" t="b">
        <v>0</v>
      </c>
      <c r="P235" s="16" t="b">
        <v>0</v>
      </c>
      <c r="Q235" s="16" t="b">
        <v>0</v>
      </c>
      <c r="R235" s="16" t="b">
        <v>0</v>
      </c>
      <c r="S235" s="16" t="b">
        <v>0</v>
      </c>
      <c r="T235" s="19" t="s">
        <v>101</v>
      </c>
      <c r="U235" s="95" t="s">
        <v>6962</v>
      </c>
      <c r="V235" s="16" t="b">
        <v>0</v>
      </c>
      <c r="W235" s="16" t="b">
        <v>0</v>
      </c>
      <c r="X235" s="17" t="b">
        <v>0</v>
      </c>
      <c r="Y235" s="96">
        <v>12.0</v>
      </c>
      <c r="Z235" s="56" t="s">
        <v>6960</v>
      </c>
      <c r="AA235" s="97" t="s">
        <v>6961</v>
      </c>
    </row>
    <row r="236">
      <c r="A236" s="45" t="s">
        <v>4166</v>
      </c>
      <c r="B236" s="45" t="s">
        <v>4167</v>
      </c>
      <c r="C236" s="19"/>
      <c r="D236" s="19"/>
      <c r="E236" s="61" t="b">
        <v>1</v>
      </c>
      <c r="F236" s="22" t="b">
        <v>1</v>
      </c>
      <c r="G236" s="16" t="b">
        <v>0</v>
      </c>
      <c r="H236" s="16" t="b">
        <v>0</v>
      </c>
      <c r="I236" s="17" t="b">
        <v>0</v>
      </c>
      <c r="J236" s="16" t="b">
        <v>0</v>
      </c>
      <c r="K236" s="16" t="b">
        <v>0</v>
      </c>
      <c r="L236" s="16" t="b">
        <v>0</v>
      </c>
      <c r="M236" s="16" t="b">
        <v>0</v>
      </c>
      <c r="N236" s="16" t="b">
        <v>0</v>
      </c>
      <c r="O236" s="16" t="b">
        <v>0</v>
      </c>
      <c r="P236" s="16" t="b">
        <v>0</v>
      </c>
      <c r="Q236" s="16" t="b">
        <v>0</v>
      </c>
      <c r="R236" s="16" t="b">
        <v>0</v>
      </c>
      <c r="S236" s="22" t="b">
        <v>1</v>
      </c>
      <c r="T236" s="19" t="s">
        <v>101</v>
      </c>
      <c r="U236" s="95" t="s">
        <v>4169</v>
      </c>
      <c r="V236" s="16" t="b">
        <v>0</v>
      </c>
      <c r="W236" s="16" t="b">
        <v>0</v>
      </c>
      <c r="X236" s="23" t="b">
        <v>1</v>
      </c>
      <c r="Y236" s="96">
        <v>5.0</v>
      </c>
      <c r="Z236" s="45" t="s">
        <v>73</v>
      </c>
      <c r="AA236" s="97" t="s">
        <v>4168</v>
      </c>
    </row>
    <row r="237">
      <c r="A237" s="45" t="s">
        <v>9121</v>
      </c>
      <c r="B237" s="19"/>
      <c r="C237" s="45">
        <v>6.281294048288E12</v>
      </c>
      <c r="D237" s="19"/>
      <c r="E237" s="24" t="b">
        <v>0</v>
      </c>
      <c r="F237" s="16" t="b">
        <v>0</v>
      </c>
      <c r="G237" s="22" t="b">
        <v>1</v>
      </c>
      <c r="H237" s="22" t="b">
        <v>1</v>
      </c>
      <c r="I237" s="17" t="b">
        <v>0</v>
      </c>
      <c r="J237" s="16" t="b">
        <v>0</v>
      </c>
      <c r="K237" s="16" t="b">
        <v>0</v>
      </c>
      <c r="L237" s="16" t="b">
        <v>0</v>
      </c>
      <c r="M237" s="16" t="b">
        <v>0</v>
      </c>
      <c r="N237" s="16" t="b">
        <v>0</v>
      </c>
      <c r="O237" s="16" t="b">
        <v>0</v>
      </c>
      <c r="P237" s="16" t="b">
        <v>0</v>
      </c>
      <c r="Q237" s="16" t="b">
        <v>0</v>
      </c>
      <c r="R237" s="16" t="b">
        <v>0</v>
      </c>
      <c r="S237" s="22" t="b">
        <v>1</v>
      </c>
      <c r="T237" s="19" t="s">
        <v>101</v>
      </c>
      <c r="U237" s="95" t="s">
        <v>9123</v>
      </c>
      <c r="V237" s="22" t="b">
        <v>1</v>
      </c>
      <c r="W237" s="16" t="b">
        <v>0</v>
      </c>
      <c r="X237" s="23" t="b">
        <v>1</v>
      </c>
      <c r="Y237" s="96">
        <v>32.0</v>
      </c>
      <c r="Z237" s="45"/>
      <c r="AA237" s="97" t="s">
        <v>9122</v>
      </c>
    </row>
    <row r="238">
      <c r="A238" s="45" t="s">
        <v>1452</v>
      </c>
      <c r="B238" s="19"/>
      <c r="C238" s="45">
        <v>9.1981888972E11</v>
      </c>
      <c r="D238" s="19"/>
      <c r="E238" s="61" t="b">
        <v>1</v>
      </c>
      <c r="F238" s="22" t="b">
        <v>1</v>
      </c>
      <c r="G238" s="16" t="b">
        <v>0</v>
      </c>
      <c r="H238" s="16" t="b">
        <v>0</v>
      </c>
      <c r="I238" s="17" t="b">
        <v>0</v>
      </c>
      <c r="J238" s="16" t="b">
        <v>0</v>
      </c>
      <c r="K238" s="22" t="b">
        <v>1</v>
      </c>
      <c r="L238" s="16" t="b">
        <v>0</v>
      </c>
      <c r="M238" s="16" t="b">
        <v>0</v>
      </c>
      <c r="N238" s="16" t="b">
        <v>0</v>
      </c>
      <c r="O238" s="16" t="b">
        <v>0</v>
      </c>
      <c r="P238" s="16" t="b">
        <v>0</v>
      </c>
      <c r="Q238" s="16" t="b">
        <v>0</v>
      </c>
      <c r="R238" s="16" t="b">
        <v>0</v>
      </c>
      <c r="S238" s="16" t="b">
        <v>0</v>
      </c>
      <c r="T238" s="76" t="s">
        <v>203</v>
      </c>
      <c r="U238" s="95" t="s">
        <v>1455</v>
      </c>
      <c r="V238" s="22" t="b">
        <v>1</v>
      </c>
      <c r="W238" s="16" t="b">
        <v>0</v>
      </c>
      <c r="X238" s="17" t="b">
        <v>0</v>
      </c>
      <c r="Y238" s="96">
        <v>45.0</v>
      </c>
      <c r="Z238" s="56" t="s">
        <v>1453</v>
      </c>
      <c r="AA238" s="97" t="s">
        <v>1454</v>
      </c>
    </row>
    <row r="239">
      <c r="A239" s="45" t="s">
        <v>8205</v>
      </c>
      <c r="B239" s="45" t="s">
        <v>8206</v>
      </c>
      <c r="C239" s="19"/>
      <c r="D239" s="19"/>
      <c r="E239" s="61" t="b">
        <v>1</v>
      </c>
      <c r="F239" s="22" t="b">
        <v>1</v>
      </c>
      <c r="G239" s="16" t="b">
        <v>0</v>
      </c>
      <c r="H239" s="16" t="b">
        <v>0</v>
      </c>
      <c r="I239" s="17" t="b">
        <v>0</v>
      </c>
      <c r="J239" s="22" t="b">
        <v>1</v>
      </c>
      <c r="K239" s="16" t="b">
        <v>0</v>
      </c>
      <c r="L239" s="16" t="b">
        <v>0</v>
      </c>
      <c r="M239" s="16" t="b">
        <v>0</v>
      </c>
      <c r="N239" s="16" t="b">
        <v>0</v>
      </c>
      <c r="O239" s="16" t="b">
        <v>0</v>
      </c>
      <c r="P239" s="16" t="b">
        <v>0</v>
      </c>
      <c r="Q239" s="16" t="b">
        <v>0</v>
      </c>
      <c r="R239" s="16" t="b">
        <v>0</v>
      </c>
      <c r="S239" s="22" t="b">
        <v>1</v>
      </c>
      <c r="T239" s="19" t="s">
        <v>101</v>
      </c>
      <c r="U239" s="95" t="s">
        <v>568</v>
      </c>
      <c r="V239" s="16" t="b">
        <v>0</v>
      </c>
      <c r="W239" s="16" t="b">
        <v>0</v>
      </c>
      <c r="X239" s="23" t="b">
        <v>1</v>
      </c>
      <c r="Y239" s="96">
        <v>5.0</v>
      </c>
      <c r="Z239" s="56" t="s">
        <v>8207</v>
      </c>
      <c r="AA239" s="19"/>
    </row>
    <row r="240">
      <c r="A240" s="45" t="s">
        <v>4089</v>
      </c>
      <c r="B240" s="45" t="s">
        <v>4090</v>
      </c>
      <c r="C240" s="19"/>
      <c r="D240" s="19"/>
      <c r="E240" s="61" t="b">
        <v>1</v>
      </c>
      <c r="F240" s="22" t="b">
        <v>1</v>
      </c>
      <c r="G240" s="16" t="b">
        <v>0</v>
      </c>
      <c r="H240" s="16" t="b">
        <v>0</v>
      </c>
      <c r="I240" s="17" t="b">
        <v>0</v>
      </c>
      <c r="J240" s="22" t="b">
        <v>1</v>
      </c>
      <c r="K240" s="22" t="b">
        <v>1</v>
      </c>
      <c r="L240" s="16" t="b">
        <v>0</v>
      </c>
      <c r="M240" s="22" t="b">
        <v>1</v>
      </c>
      <c r="N240" s="22" t="b">
        <v>1</v>
      </c>
      <c r="O240" s="16" t="b">
        <v>0</v>
      </c>
      <c r="P240" s="16" t="b">
        <v>0</v>
      </c>
      <c r="Q240" s="22" t="b">
        <v>1</v>
      </c>
      <c r="R240" s="22" t="b">
        <v>1</v>
      </c>
      <c r="S240" s="22" t="b">
        <v>1</v>
      </c>
      <c r="T240" s="19" t="s">
        <v>101</v>
      </c>
      <c r="U240" s="95"/>
      <c r="V240" s="16" t="b">
        <v>0</v>
      </c>
      <c r="W240" s="16" t="b">
        <v>0</v>
      </c>
      <c r="X240" s="17" t="b">
        <v>0</v>
      </c>
      <c r="Y240" s="96" t="s">
        <v>277</v>
      </c>
      <c r="Z240" s="45" t="s">
        <v>277</v>
      </c>
      <c r="AA240" s="19"/>
    </row>
    <row r="241">
      <c r="A241" s="45" t="s">
        <v>10514</v>
      </c>
      <c r="B241" s="45" t="s">
        <v>10515</v>
      </c>
      <c r="C241" s="45">
        <v>4.8605096014E10</v>
      </c>
      <c r="D241" s="19"/>
      <c r="E241" s="61" t="b">
        <v>1</v>
      </c>
      <c r="F241" s="22" t="b">
        <v>1</v>
      </c>
      <c r="G241" s="22" t="b">
        <v>1</v>
      </c>
      <c r="H241" s="16" t="b">
        <v>0</v>
      </c>
      <c r="I241" s="17" t="b">
        <v>0</v>
      </c>
      <c r="J241" s="16" t="b">
        <v>0</v>
      </c>
      <c r="K241" s="16" t="b">
        <v>0</v>
      </c>
      <c r="L241" s="16" t="b">
        <v>0</v>
      </c>
      <c r="M241" s="16" t="b">
        <v>0</v>
      </c>
      <c r="N241" s="22" t="b">
        <v>1</v>
      </c>
      <c r="O241" s="16" t="b">
        <v>0</v>
      </c>
      <c r="P241" s="16" t="b">
        <v>0</v>
      </c>
      <c r="Q241" s="16" t="b">
        <v>0</v>
      </c>
      <c r="R241" s="16" t="b">
        <v>0</v>
      </c>
      <c r="S241" s="16" t="b">
        <v>0</v>
      </c>
      <c r="T241" s="19" t="s">
        <v>101</v>
      </c>
      <c r="U241" s="95" t="s">
        <v>10516</v>
      </c>
      <c r="V241" s="16" t="b">
        <v>0</v>
      </c>
      <c r="W241" s="22" t="b">
        <v>1</v>
      </c>
      <c r="X241" s="23" t="b">
        <v>1</v>
      </c>
      <c r="Y241" s="96">
        <v>5.0</v>
      </c>
      <c r="Z241" s="45"/>
      <c r="AA241" s="19"/>
    </row>
    <row r="242">
      <c r="A242" s="45" t="s">
        <v>4486</v>
      </c>
      <c r="B242" s="19"/>
      <c r="C242" s="45" t="s">
        <v>4487</v>
      </c>
      <c r="D242" s="19"/>
      <c r="E242" s="61" t="b">
        <v>1</v>
      </c>
      <c r="F242" s="22" t="b">
        <v>1</v>
      </c>
      <c r="G242" s="16" t="b">
        <v>0</v>
      </c>
      <c r="H242" s="16" t="b">
        <v>0</v>
      </c>
      <c r="I242" s="17" t="b">
        <v>0</v>
      </c>
      <c r="J242" s="16" t="b">
        <v>0</v>
      </c>
      <c r="K242" s="16" t="b">
        <v>0</v>
      </c>
      <c r="L242" s="16" t="b">
        <v>0</v>
      </c>
      <c r="M242" s="16" t="b">
        <v>0</v>
      </c>
      <c r="N242" s="22" t="b">
        <v>1</v>
      </c>
      <c r="O242" s="16" t="b">
        <v>0</v>
      </c>
      <c r="P242" s="16" t="b">
        <v>0</v>
      </c>
      <c r="Q242" s="22" t="b">
        <v>1</v>
      </c>
      <c r="R242" s="22" t="b">
        <v>1</v>
      </c>
      <c r="S242" s="16" t="b">
        <v>0</v>
      </c>
      <c r="T242" s="19" t="s">
        <v>101</v>
      </c>
      <c r="U242" s="95" t="s">
        <v>4488</v>
      </c>
      <c r="V242" s="22" t="b">
        <v>1</v>
      </c>
      <c r="W242" s="22" t="b">
        <v>1</v>
      </c>
      <c r="X242" s="23" t="b">
        <v>1</v>
      </c>
      <c r="Y242" s="96">
        <v>3.0</v>
      </c>
      <c r="Z242" s="45"/>
      <c r="AA242" s="19"/>
    </row>
    <row r="243">
      <c r="A243" s="45" t="s">
        <v>1077</v>
      </c>
      <c r="B243" s="19"/>
      <c r="C243" s="45" t="s">
        <v>1078</v>
      </c>
      <c r="D243" s="19"/>
      <c r="E243" s="24" t="b">
        <v>0</v>
      </c>
      <c r="F243" s="22" t="b">
        <v>1</v>
      </c>
      <c r="G243" s="22" t="b">
        <v>1</v>
      </c>
      <c r="H243" s="22" t="b">
        <v>1</v>
      </c>
      <c r="I243" s="17" t="b">
        <v>0</v>
      </c>
      <c r="J243" s="16" t="b">
        <v>0</v>
      </c>
      <c r="K243" s="22" t="b">
        <v>1</v>
      </c>
      <c r="L243" s="16" t="b">
        <v>0</v>
      </c>
      <c r="M243" s="16" t="b">
        <v>0</v>
      </c>
      <c r="N243" s="16" t="b">
        <v>0</v>
      </c>
      <c r="O243" s="16" t="b">
        <v>0</v>
      </c>
      <c r="P243" s="16" t="b">
        <v>0</v>
      </c>
      <c r="Q243" s="16" t="b">
        <v>0</v>
      </c>
      <c r="R243" s="16" t="b">
        <v>0</v>
      </c>
      <c r="S243" s="16" t="b">
        <v>0</v>
      </c>
      <c r="T243" s="19" t="s">
        <v>101</v>
      </c>
      <c r="U243" s="95" t="s">
        <v>1079</v>
      </c>
      <c r="V243" s="16" t="b">
        <v>0</v>
      </c>
      <c r="W243" s="16" t="b">
        <v>0</v>
      </c>
      <c r="X243" s="17" t="b">
        <v>0</v>
      </c>
      <c r="Y243" s="96">
        <v>12.0</v>
      </c>
      <c r="Z243" s="45"/>
      <c r="AA243" s="19"/>
    </row>
    <row r="244">
      <c r="A244" s="45" t="s">
        <v>942</v>
      </c>
      <c r="B244" s="19"/>
      <c r="C244" s="45" t="s">
        <v>943</v>
      </c>
      <c r="D244" s="19"/>
      <c r="E244" s="61" t="b">
        <v>1</v>
      </c>
      <c r="F244" s="22" t="b">
        <v>1</v>
      </c>
      <c r="G244" s="22" t="b">
        <v>1</v>
      </c>
      <c r="H244" s="22" t="b">
        <v>1</v>
      </c>
      <c r="I244" s="23" t="b">
        <v>1</v>
      </c>
      <c r="J244" s="16" t="b">
        <v>0</v>
      </c>
      <c r="K244" s="22" t="b">
        <v>1</v>
      </c>
      <c r="L244" s="22" t="b">
        <v>1</v>
      </c>
      <c r="M244" s="16" t="b">
        <v>0</v>
      </c>
      <c r="N244" s="22" t="b">
        <v>1</v>
      </c>
      <c r="O244" s="22" t="b">
        <v>1</v>
      </c>
      <c r="P244" s="22" t="b">
        <v>1</v>
      </c>
      <c r="Q244" s="16" t="b">
        <v>0</v>
      </c>
      <c r="R244" s="16" t="b">
        <v>0</v>
      </c>
      <c r="S244" s="16" t="b">
        <v>0</v>
      </c>
      <c r="T244" s="19" t="s">
        <v>101</v>
      </c>
      <c r="U244" s="95" t="s">
        <v>945</v>
      </c>
      <c r="V244" s="22" t="b">
        <v>1</v>
      </c>
      <c r="W244" s="16" t="b">
        <v>0</v>
      </c>
      <c r="X244" s="17" t="b">
        <v>0</v>
      </c>
      <c r="Y244" s="96" t="s">
        <v>944</v>
      </c>
      <c r="Z244" s="45"/>
      <c r="AA244" s="19"/>
    </row>
    <row r="245">
      <c r="A245" s="45" t="s">
        <v>416</v>
      </c>
      <c r="B245" s="45" t="s">
        <v>417</v>
      </c>
      <c r="C245" s="19"/>
      <c r="D245" s="19"/>
      <c r="E245" s="61" t="b">
        <v>1</v>
      </c>
      <c r="F245" s="22" t="b">
        <v>1</v>
      </c>
      <c r="G245" s="22" t="b">
        <v>1</v>
      </c>
      <c r="H245" s="16" t="b">
        <v>0</v>
      </c>
      <c r="I245" s="17" t="b">
        <v>0</v>
      </c>
      <c r="J245" s="22" t="b">
        <v>1</v>
      </c>
      <c r="K245" s="16" t="b">
        <v>0</v>
      </c>
      <c r="L245" s="16" t="b">
        <v>0</v>
      </c>
      <c r="M245" s="16" t="b">
        <v>0</v>
      </c>
      <c r="N245" s="16" t="b">
        <v>0</v>
      </c>
      <c r="O245" s="16" t="b">
        <v>0</v>
      </c>
      <c r="P245" s="16" t="b">
        <v>0</v>
      </c>
      <c r="Q245" s="16" t="b">
        <v>0</v>
      </c>
      <c r="R245" s="16" t="b">
        <v>0</v>
      </c>
      <c r="S245" s="16" t="b">
        <v>0</v>
      </c>
      <c r="T245" s="19" t="s">
        <v>101</v>
      </c>
      <c r="U245" s="95" t="s">
        <v>418</v>
      </c>
      <c r="V245" s="16" t="b">
        <v>0</v>
      </c>
      <c r="W245" s="16" t="b">
        <v>0</v>
      </c>
      <c r="X245" s="17" t="b">
        <v>0</v>
      </c>
      <c r="Y245" s="96">
        <v>20.0</v>
      </c>
      <c r="Z245" s="45"/>
      <c r="AA245" s="19"/>
    </row>
    <row r="246">
      <c r="A246" s="45" t="s">
        <v>6528</v>
      </c>
      <c r="B246" s="45" t="s">
        <v>6529</v>
      </c>
      <c r="C246" s="19"/>
      <c r="D246" s="19"/>
      <c r="E246" s="61" t="b">
        <v>1</v>
      </c>
      <c r="F246" s="22" t="b">
        <v>1</v>
      </c>
      <c r="G246" s="22" t="b">
        <v>1</v>
      </c>
      <c r="H246" s="22" t="b">
        <v>1</v>
      </c>
      <c r="I246" s="17" t="b">
        <v>0</v>
      </c>
      <c r="J246" s="16" t="b">
        <v>0</v>
      </c>
      <c r="K246" s="22" t="b">
        <v>1</v>
      </c>
      <c r="L246" s="22" t="b">
        <v>1</v>
      </c>
      <c r="M246" s="22" t="b">
        <v>1</v>
      </c>
      <c r="N246" s="22" t="b">
        <v>1</v>
      </c>
      <c r="O246" s="16" t="b">
        <v>0</v>
      </c>
      <c r="P246" s="16" t="b">
        <v>0</v>
      </c>
      <c r="Q246" s="16" t="b">
        <v>0</v>
      </c>
      <c r="R246" s="16" t="b">
        <v>0</v>
      </c>
      <c r="S246" s="16" t="b">
        <v>0</v>
      </c>
      <c r="T246" s="19" t="s">
        <v>101</v>
      </c>
      <c r="U246" s="95" t="s">
        <v>6530</v>
      </c>
      <c r="V246" s="22" t="b">
        <v>1</v>
      </c>
      <c r="W246" s="16" t="b">
        <v>0</v>
      </c>
      <c r="X246" s="17" t="b">
        <v>0</v>
      </c>
      <c r="Y246" s="96">
        <v>10.0</v>
      </c>
      <c r="Z246" s="45"/>
      <c r="AA246" s="19"/>
    </row>
    <row r="247">
      <c r="A247" s="45" t="s">
        <v>1240</v>
      </c>
      <c r="B247" s="19"/>
      <c r="C247" s="45">
        <v>3.4664828636E10</v>
      </c>
      <c r="D247" s="19"/>
      <c r="E247" s="24" t="b">
        <v>0</v>
      </c>
      <c r="F247" s="16" t="b">
        <v>0</v>
      </c>
      <c r="G247" s="22" t="b">
        <v>1</v>
      </c>
      <c r="H247" s="22" t="b">
        <v>1</v>
      </c>
      <c r="I247" s="17" t="b">
        <v>0</v>
      </c>
      <c r="J247" s="16" t="b">
        <v>0</v>
      </c>
      <c r="K247" s="22" t="b">
        <v>1</v>
      </c>
      <c r="L247" s="16" t="b">
        <v>0</v>
      </c>
      <c r="M247" s="22" t="b">
        <v>1</v>
      </c>
      <c r="N247" s="22" t="b">
        <v>1</v>
      </c>
      <c r="O247" s="22" t="b">
        <v>1</v>
      </c>
      <c r="P247" s="16" t="b">
        <v>0</v>
      </c>
      <c r="Q247" s="16" t="b">
        <v>0</v>
      </c>
      <c r="R247" s="16" t="b">
        <v>0</v>
      </c>
      <c r="S247" s="16" t="b">
        <v>0</v>
      </c>
      <c r="T247" s="19" t="s">
        <v>101</v>
      </c>
      <c r="U247" s="95" t="s">
        <v>1241</v>
      </c>
      <c r="V247" s="22" t="b">
        <v>1</v>
      </c>
      <c r="W247" s="16" t="b">
        <v>0</v>
      </c>
      <c r="X247" s="17" t="b">
        <v>0</v>
      </c>
      <c r="Y247" s="96">
        <v>8.0</v>
      </c>
      <c r="Z247" s="45"/>
      <c r="AA247" s="19"/>
    </row>
    <row r="248">
      <c r="A248" s="45" t="s">
        <v>5690</v>
      </c>
      <c r="B248" s="45" t="s">
        <v>5691</v>
      </c>
      <c r="C248" s="19"/>
      <c r="D248" s="19"/>
      <c r="E248" s="61" t="b">
        <v>1</v>
      </c>
      <c r="F248" s="22" t="b">
        <v>1</v>
      </c>
      <c r="G248" s="16" t="b">
        <v>0</v>
      </c>
      <c r="H248" s="16" t="b">
        <v>0</v>
      </c>
      <c r="I248" s="17" t="b">
        <v>0</v>
      </c>
      <c r="J248" s="22" t="b">
        <v>1</v>
      </c>
      <c r="K248" s="16" t="b">
        <v>0</v>
      </c>
      <c r="L248" s="16" t="b">
        <v>0</v>
      </c>
      <c r="M248" s="16" t="b">
        <v>0</v>
      </c>
      <c r="N248" s="16" t="b">
        <v>0</v>
      </c>
      <c r="O248" s="16" t="b">
        <v>0</v>
      </c>
      <c r="P248" s="16" t="b">
        <v>0</v>
      </c>
      <c r="Q248" s="16" t="b">
        <v>0</v>
      </c>
      <c r="R248" s="16" t="b">
        <v>0</v>
      </c>
      <c r="S248" s="16" t="b">
        <v>0</v>
      </c>
      <c r="T248" s="19" t="s">
        <v>101</v>
      </c>
      <c r="U248" s="95" t="s">
        <v>5692</v>
      </c>
      <c r="V248" s="16" t="b">
        <v>0</v>
      </c>
      <c r="W248" s="22" t="b">
        <v>1</v>
      </c>
      <c r="X248" s="17" t="b">
        <v>0</v>
      </c>
      <c r="Y248" s="19"/>
      <c r="Z248" s="45"/>
      <c r="AA248" s="19"/>
    </row>
    <row r="249">
      <c r="A249" s="45" t="s">
        <v>10241</v>
      </c>
      <c r="B249" s="45" t="s">
        <v>10242</v>
      </c>
      <c r="C249" s="45">
        <v>4.47405204205E11</v>
      </c>
      <c r="D249" s="19"/>
      <c r="E249" s="61" t="b">
        <v>1</v>
      </c>
      <c r="F249" s="22" t="b">
        <v>1</v>
      </c>
      <c r="G249" s="16" t="b">
        <v>0</v>
      </c>
      <c r="H249" s="16" t="b">
        <v>0</v>
      </c>
      <c r="I249" s="17" t="b">
        <v>0</v>
      </c>
      <c r="J249" s="16" t="b">
        <v>0</v>
      </c>
      <c r="K249" s="22" t="b">
        <v>1</v>
      </c>
      <c r="L249" s="16" t="b">
        <v>0</v>
      </c>
      <c r="M249" s="22" t="b">
        <v>1</v>
      </c>
      <c r="N249" s="16" t="b">
        <v>0</v>
      </c>
      <c r="O249" s="22" t="b">
        <v>1</v>
      </c>
      <c r="P249" s="16" t="b">
        <v>0</v>
      </c>
      <c r="Q249" s="16" t="b">
        <v>0</v>
      </c>
      <c r="R249" s="16" t="b">
        <v>0</v>
      </c>
      <c r="S249" s="16" t="b">
        <v>0</v>
      </c>
      <c r="T249" s="19" t="s">
        <v>101</v>
      </c>
      <c r="U249" s="95" t="s">
        <v>10244</v>
      </c>
      <c r="V249" s="16" t="b">
        <v>0</v>
      </c>
      <c r="W249" s="16" t="b">
        <v>0</v>
      </c>
      <c r="X249" s="17" t="b">
        <v>0</v>
      </c>
      <c r="Y249" s="96">
        <v>20.0</v>
      </c>
      <c r="Z249" s="56" t="s">
        <v>10243</v>
      </c>
      <c r="AA249" s="19"/>
    </row>
    <row r="250">
      <c r="A250" s="45" t="s">
        <v>1847</v>
      </c>
      <c r="B250" s="19"/>
      <c r="C250" s="45">
        <v>4.1779577868E10</v>
      </c>
      <c r="D250" s="19"/>
      <c r="E250" s="24" t="b">
        <v>0</v>
      </c>
      <c r="F250" s="16" t="b">
        <v>0</v>
      </c>
      <c r="G250" s="22" t="b">
        <v>1</v>
      </c>
      <c r="H250" s="22" t="b">
        <v>1</v>
      </c>
      <c r="I250" s="23" t="b">
        <v>1</v>
      </c>
      <c r="J250" s="22" t="b">
        <v>1</v>
      </c>
      <c r="K250" s="16" t="b">
        <v>0</v>
      </c>
      <c r="L250" s="16" t="b">
        <v>0</v>
      </c>
      <c r="M250" s="16" t="b">
        <v>0</v>
      </c>
      <c r="N250" s="16" t="b">
        <v>0</v>
      </c>
      <c r="O250" s="16" t="b">
        <v>0</v>
      </c>
      <c r="P250" s="16" t="b">
        <v>0</v>
      </c>
      <c r="Q250" s="16" t="b">
        <v>0</v>
      </c>
      <c r="R250" s="16" t="b">
        <v>0</v>
      </c>
      <c r="S250" s="16" t="b">
        <v>0</v>
      </c>
      <c r="T250" s="19" t="s">
        <v>101</v>
      </c>
      <c r="U250" s="95" t="s">
        <v>1848</v>
      </c>
      <c r="V250" s="16" t="b">
        <v>0</v>
      </c>
      <c r="W250" s="16" t="b">
        <v>0</v>
      </c>
      <c r="X250" s="17" t="b">
        <v>0</v>
      </c>
      <c r="Y250" s="96">
        <v>1.0</v>
      </c>
      <c r="Z250" s="45"/>
      <c r="AA250" s="97" t="s">
        <v>1703</v>
      </c>
    </row>
  </sheetData>
  <hyperlinks>
    <hyperlink r:id="rId1" ref="Z2"/>
    <hyperlink r:id="rId2" ref="Z3"/>
    <hyperlink r:id="rId3" ref="Z5"/>
    <hyperlink r:id="rId4" ref="Z7"/>
    <hyperlink r:id="rId5" ref="Z8"/>
    <hyperlink r:id="rId6" ref="D9"/>
    <hyperlink r:id="rId7" ref="Z10"/>
    <hyperlink r:id="rId8" ref="D11"/>
    <hyperlink r:id="rId9" ref="Z11"/>
    <hyperlink r:id="rId10" ref="Z12"/>
    <hyperlink r:id="rId11" ref="Z14"/>
    <hyperlink r:id="rId12" ref="D15"/>
    <hyperlink r:id="rId13" ref="Z15"/>
    <hyperlink r:id="rId14" ref="D16"/>
    <hyperlink r:id="rId15" ref="Z16"/>
    <hyperlink r:id="rId16" ref="Z17"/>
    <hyperlink r:id="rId17" ref="D18"/>
    <hyperlink r:id="rId18" ref="Z19"/>
    <hyperlink r:id="rId19" ref="Z20"/>
    <hyperlink r:id="rId20" ref="D21"/>
    <hyperlink r:id="rId21" ref="Z24"/>
    <hyperlink r:id="rId22" ref="Z26"/>
    <hyperlink r:id="rId23" ref="D27"/>
    <hyperlink r:id="rId24" ref="Z27"/>
    <hyperlink r:id="rId25" ref="D28"/>
    <hyperlink r:id="rId26" ref="Z29"/>
    <hyperlink r:id="rId27" ref="Z30"/>
    <hyperlink r:id="rId28" ref="D34"/>
    <hyperlink r:id="rId29" ref="Z34"/>
    <hyperlink r:id="rId30" ref="Z35"/>
    <hyperlink r:id="rId31" ref="Z36"/>
    <hyperlink r:id="rId32" ref="Z40"/>
    <hyperlink r:id="rId33" ref="Z42"/>
    <hyperlink r:id="rId34" ref="Z43"/>
    <hyperlink r:id="rId35" ref="D44"/>
    <hyperlink r:id="rId36" ref="Z44"/>
    <hyperlink r:id="rId37" ref="Z45"/>
    <hyperlink r:id="rId38" ref="Z46"/>
    <hyperlink r:id="rId39" ref="D48"/>
    <hyperlink r:id="rId40" ref="Z49"/>
    <hyperlink r:id="rId41" ref="D52"/>
    <hyperlink r:id="rId42" ref="Z53"/>
    <hyperlink r:id="rId43" ref="Z54"/>
    <hyperlink r:id="rId44" ref="Z56"/>
    <hyperlink r:id="rId45" ref="D57"/>
    <hyperlink r:id="rId46" ref="Z57"/>
    <hyperlink r:id="rId47" ref="Z58"/>
    <hyperlink r:id="rId48" ref="Z59"/>
    <hyperlink r:id="rId49" ref="Z60"/>
    <hyperlink r:id="rId50" ref="D61"/>
    <hyperlink r:id="rId51" ref="Z61"/>
    <hyperlink r:id="rId52" ref="Z62"/>
    <hyperlink r:id="rId53" ref="Z63"/>
    <hyperlink r:id="rId54" ref="Z64"/>
    <hyperlink r:id="rId55" ref="D65"/>
    <hyperlink r:id="rId56" ref="D69"/>
    <hyperlink r:id="rId57" ref="Z69"/>
    <hyperlink r:id="rId58" ref="D70"/>
    <hyperlink r:id="rId59" ref="Z70"/>
    <hyperlink r:id="rId60" ref="D73"/>
    <hyperlink r:id="rId61" ref="Z73"/>
    <hyperlink r:id="rId62" ref="Z74"/>
    <hyperlink r:id="rId63" ref="Z76"/>
    <hyperlink r:id="rId64" ref="Z77"/>
    <hyperlink r:id="rId65" ref="Z78"/>
    <hyperlink r:id="rId66" ref="Z79"/>
    <hyperlink r:id="rId67" ref="Z80"/>
    <hyperlink r:id="rId68" ref="Z82"/>
    <hyperlink r:id="rId69" ref="D84"/>
    <hyperlink r:id="rId70" ref="Z84"/>
    <hyperlink r:id="rId71" ref="Z86"/>
    <hyperlink r:id="rId72" ref="Z89"/>
    <hyperlink r:id="rId73" ref="Z93"/>
    <hyperlink r:id="rId74" ref="D94"/>
    <hyperlink r:id="rId75" ref="Z94"/>
    <hyperlink r:id="rId76" ref="Z97"/>
    <hyperlink r:id="rId77" ref="Z98"/>
    <hyperlink r:id="rId78" ref="Z99"/>
    <hyperlink r:id="rId79" ref="Z100"/>
    <hyperlink r:id="rId80" ref="Z101"/>
    <hyperlink r:id="rId81" ref="Z104"/>
    <hyperlink r:id="rId82" ref="Z105"/>
    <hyperlink r:id="rId83" ref="D107"/>
    <hyperlink r:id="rId84" ref="Z108"/>
    <hyperlink r:id="rId85" ref="Z109"/>
    <hyperlink r:id="rId86" ref="D110"/>
    <hyperlink r:id="rId87" ref="Z112"/>
    <hyperlink r:id="rId88" ref="Z113"/>
    <hyperlink r:id="rId89" ref="Z114"/>
    <hyperlink r:id="rId90" ref="Z116"/>
    <hyperlink r:id="rId91" ref="Z117"/>
    <hyperlink r:id="rId92" ref="Z118"/>
    <hyperlink r:id="rId93" ref="Z121"/>
    <hyperlink r:id="rId94" ref="Z122"/>
    <hyperlink r:id="rId95" ref="D124"/>
    <hyperlink r:id="rId96" ref="Z125"/>
    <hyperlink r:id="rId97" ref="D127"/>
    <hyperlink r:id="rId98" ref="Z127"/>
    <hyperlink r:id="rId99" ref="Z128"/>
    <hyperlink r:id="rId100" ref="D130"/>
    <hyperlink r:id="rId101" ref="Z130"/>
    <hyperlink r:id="rId102" ref="Z133"/>
    <hyperlink r:id="rId103" ref="D134"/>
    <hyperlink r:id="rId104" ref="Z137"/>
    <hyperlink r:id="rId105" ref="Z139"/>
    <hyperlink r:id="rId106" ref="D140"/>
    <hyperlink r:id="rId107" ref="Z141"/>
    <hyperlink r:id="rId108" ref="Z142"/>
    <hyperlink r:id="rId109" ref="Z143"/>
    <hyperlink r:id="rId110" ref="Z147"/>
    <hyperlink r:id="rId111" ref="Z148"/>
    <hyperlink r:id="rId112" ref="Z149"/>
    <hyperlink r:id="rId113" ref="Z151"/>
    <hyperlink r:id="rId114" ref="Z153"/>
    <hyperlink r:id="rId115" ref="Z155"/>
    <hyperlink r:id="rId116" ref="D157"/>
    <hyperlink r:id="rId117" ref="Z159"/>
    <hyperlink r:id="rId118" ref="Z160"/>
    <hyperlink r:id="rId119" ref="Z165"/>
    <hyperlink r:id="rId120" ref="Z168"/>
    <hyperlink r:id="rId121" ref="Z170"/>
    <hyperlink r:id="rId122" ref="D171"/>
    <hyperlink r:id="rId123" ref="Z174"/>
    <hyperlink r:id="rId124" ref="Z175"/>
    <hyperlink r:id="rId125" ref="D177"/>
    <hyperlink r:id="rId126" ref="Z178"/>
    <hyperlink r:id="rId127" ref="Z179"/>
    <hyperlink r:id="rId128" ref="Z180"/>
    <hyperlink r:id="rId129" ref="Z182"/>
    <hyperlink r:id="rId130" ref="Z183"/>
    <hyperlink r:id="rId131" ref="D185"/>
    <hyperlink r:id="rId132" ref="Z186"/>
    <hyperlink r:id="rId133" ref="Z187"/>
    <hyperlink r:id="rId134" ref="Z188"/>
    <hyperlink r:id="rId135" ref="Z191"/>
    <hyperlink r:id="rId136" ref="Z192"/>
    <hyperlink r:id="rId137" ref="Z193"/>
    <hyperlink r:id="rId138" ref="D195"/>
    <hyperlink r:id="rId139" ref="Z196"/>
    <hyperlink r:id="rId140" ref="Z197"/>
    <hyperlink r:id="rId141" ref="Z199"/>
    <hyperlink r:id="rId142" ref="D200"/>
    <hyperlink r:id="rId143" ref="Z200"/>
    <hyperlink r:id="rId144" ref="Z202"/>
    <hyperlink r:id="rId145" ref="Z207"/>
    <hyperlink r:id="rId146" ref="D210"/>
    <hyperlink r:id="rId147" ref="Z210"/>
    <hyperlink r:id="rId148" ref="Z211"/>
    <hyperlink r:id="rId149" ref="Z212"/>
    <hyperlink r:id="rId150" ref="Z214"/>
    <hyperlink r:id="rId151" ref="D215"/>
    <hyperlink r:id="rId152" ref="Z215"/>
    <hyperlink r:id="rId153" ref="Z219"/>
    <hyperlink r:id="rId154" ref="Z220"/>
    <hyperlink r:id="rId155" ref="D221"/>
    <hyperlink r:id="rId156" ref="Z222"/>
    <hyperlink r:id="rId157" ref="D223"/>
    <hyperlink r:id="rId158" ref="Z224"/>
    <hyperlink r:id="rId159" ref="Z226"/>
    <hyperlink r:id="rId160" ref="Z227"/>
    <hyperlink r:id="rId161" ref="D234"/>
    <hyperlink r:id="rId162" ref="Z234"/>
    <hyperlink r:id="rId163" ref="D235"/>
    <hyperlink r:id="rId164" ref="Z235"/>
    <hyperlink r:id="rId165" ref="Z238"/>
    <hyperlink r:id="rId166" ref="Z239"/>
    <hyperlink r:id="rId167" ref="Z249"/>
  </hyperlinks>
  <drawing r:id="rId1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4" width="18.38"/>
    <col customWidth="1" min="22" max="24" width="25.63"/>
    <col customWidth="1" min="27" max="27" width="40.38"/>
  </cols>
  <sheetData>
    <row r="1">
      <c r="A1" s="1" t="s">
        <v>0</v>
      </c>
      <c r="B1" s="1" t="s">
        <v>1</v>
      </c>
      <c r="C1" s="1" t="s">
        <v>2</v>
      </c>
      <c r="D1" s="1" t="s">
        <v>3</v>
      </c>
      <c r="E1" s="3" t="str">
        <f>"Bootstrapped
(" &amp; COUNTIF(E2:E1263, TRUE) &amp; ")"</f>
        <v>Bootstrapped
(195)</v>
      </c>
      <c r="F1" s="1" t="str">
        <f>"Pre-seed
(" &amp; COUNTIF(F2:F1263, TRUE) &amp; ")"</f>
        <v>Pre-seed
(109)</v>
      </c>
      <c r="G1" s="1" t="str">
        <f>"Seed
(" &amp; COUNTIF(G2:G1263, TRUE) &amp; ")"</f>
        <v>Seed
(149)</v>
      </c>
      <c r="H1" s="1" t="str">
        <f>"Series A
(" &amp; COUNTIF(H2:H1263, TRUE) &amp; ")"</f>
        <v>Series A
(8)</v>
      </c>
      <c r="I1" s="1" t="str">
        <f>"Series B
(" &amp; COUNTIF(I2:I1263, TRUE) &amp; ")"</f>
        <v>Series B
(8)</v>
      </c>
      <c r="J1" s="4" t="str">
        <f>"Series C+
(" &amp; COUNTIF(J2:J1263, TRUE) &amp; ")"</f>
        <v>Series C+
(3)</v>
      </c>
      <c r="K1" s="1" t="str">
        <f>"Globally – everywhere
(" &amp; COUNTIF(K2:K1263, TRUE) &amp; ")"
</f>
        <v>Globally – everywhere
(116)</v>
      </c>
      <c r="L1" s="1" t="str">
        <f>"US
(" &amp; COUNTIF(L2:L1263, TRUE) &amp; ")"
</f>
        <v>US
(105)</v>
      </c>
      <c r="M1" s="1" t="str">
        <f>"Canada
(" &amp; COUNTIF(M2:M1263, TRUE) &amp; ")"
</f>
        <v>Canada
(15)</v>
      </c>
      <c r="N1" s="1" t="str">
        <f>"UK
(" &amp; COUNTIF(N2:N1263, TRUE) &amp; ")"
</f>
        <v>UK
(24)</v>
      </c>
      <c r="O1" s="1" t="str">
        <f>"Europe
(" &amp; COUNTIF(O2:O1263, TRUE) &amp; ")"
</f>
        <v>Europe
(42)</v>
      </c>
      <c r="P1" s="1" t="str">
        <f>"Israel
(" &amp; COUNTIF(P2:P1263, TRUE) &amp; ")"
</f>
        <v>Israel
(6)</v>
      </c>
      <c r="Q1" s="1" t="str">
        <f>"Latin America
(" &amp; COUNTIF(Q2:Q1263, TRUE) &amp; ")"
</f>
        <v>Latin America
(11)</v>
      </c>
      <c r="R1" s="1" t="str">
        <f>"Middle East
(" &amp; COUNTIF(R2:R1263, TRUE) &amp; ")"
</f>
        <v>Middle East
(13)</v>
      </c>
      <c r="S1" s="1" t="str">
        <f>"Africa
(" &amp; COUNTIF(S2:S1263, TRUE) &amp; ")"
</f>
        <v>Africa
(25)</v>
      </c>
      <c r="T1" s="1" t="str">
        <f>"Asia Pacific
(" &amp; COUNTIF(T2:T1263, TRUE) &amp; ")"
</f>
        <v>Asia Pacific
(37)</v>
      </c>
      <c r="U1" s="1" t="s">
        <v>15</v>
      </c>
      <c r="V1" s="3" t="str">
        <f>"Interested in AI automation services for the company
(" &amp; COUNTIF(V2:V1263, TRUE) &amp; ")"</f>
        <v>Interested in AI automation services for the company
(125)</v>
      </c>
      <c r="W1" s="1" t="str">
        <f>"Interested in educating their team on using AI in their job
(" &amp; COUNTIF(W2:W1263, TRUE) &amp; ")"</f>
        <v>Interested in educating their team on using AI in their job
(84)</v>
      </c>
      <c r="X1" s="4" t="str">
        <f>"Interested in taking an AI automation course themselves
(" &amp; COUNTIF(X2:X1263, TRUE) &amp; ")"</f>
        <v>Interested in taking an AI automation course themselves
(128)</v>
      </c>
      <c r="Y1" s="3" t="s">
        <v>4</v>
      </c>
      <c r="Z1" s="2" t="s">
        <v>5</v>
      </c>
      <c r="AA1" s="1" t="s">
        <v>6</v>
      </c>
    </row>
    <row r="2">
      <c r="A2" s="37" t="s">
        <v>454</v>
      </c>
      <c r="B2" s="37" t="s">
        <v>455</v>
      </c>
      <c r="C2" s="29"/>
      <c r="D2" s="33" t="s">
        <v>456</v>
      </c>
      <c r="E2" s="66" t="b">
        <v>1</v>
      </c>
      <c r="F2" s="27" t="b">
        <v>0</v>
      </c>
      <c r="G2" s="27" t="b">
        <v>0</v>
      </c>
      <c r="H2" s="27" t="b">
        <v>0</v>
      </c>
      <c r="I2" s="27" t="b">
        <v>0</v>
      </c>
      <c r="J2" s="28" t="b">
        <v>0</v>
      </c>
      <c r="K2" s="27" t="b">
        <v>0</v>
      </c>
      <c r="L2" s="27" t="b">
        <v>0</v>
      </c>
      <c r="M2" s="27" t="b">
        <v>0</v>
      </c>
      <c r="N2" s="27" t="b">
        <v>0</v>
      </c>
      <c r="O2" s="27" t="b">
        <v>0</v>
      </c>
      <c r="P2" s="27" t="b">
        <v>0</v>
      </c>
      <c r="Q2" s="27" t="b">
        <v>0</v>
      </c>
      <c r="R2" s="63" t="b">
        <v>1</v>
      </c>
      <c r="S2" s="27" t="b">
        <v>0</v>
      </c>
      <c r="T2" s="27" t="b">
        <v>0</v>
      </c>
      <c r="U2" s="29" t="s">
        <v>101</v>
      </c>
      <c r="V2" s="66" t="b">
        <v>1</v>
      </c>
      <c r="W2" s="63" t="b">
        <v>1</v>
      </c>
      <c r="X2" s="64" t="b">
        <v>1</v>
      </c>
      <c r="Y2" s="88">
        <v>3.0</v>
      </c>
      <c r="Z2" s="29"/>
      <c r="AA2" s="87" t="s">
        <v>457</v>
      </c>
    </row>
    <row r="3">
      <c r="A3" s="37" t="s">
        <v>6371</v>
      </c>
      <c r="B3" s="37" t="s">
        <v>6372</v>
      </c>
      <c r="C3" s="29"/>
      <c r="D3" s="33" t="s">
        <v>6373</v>
      </c>
      <c r="E3" s="26" t="b">
        <v>0</v>
      </c>
      <c r="F3" s="63" t="b">
        <v>1</v>
      </c>
      <c r="G3" s="63" t="b">
        <v>1</v>
      </c>
      <c r="H3" s="27" t="b">
        <v>0</v>
      </c>
      <c r="I3" s="27" t="b">
        <v>0</v>
      </c>
      <c r="J3" s="28" t="b">
        <v>0</v>
      </c>
      <c r="K3" s="63" t="b">
        <v>1</v>
      </c>
      <c r="L3" s="27" t="b">
        <v>0</v>
      </c>
      <c r="M3" s="27" t="b">
        <v>0</v>
      </c>
      <c r="N3" s="27" t="b">
        <v>0</v>
      </c>
      <c r="O3" s="27" t="b">
        <v>0</v>
      </c>
      <c r="P3" s="27" t="b">
        <v>0</v>
      </c>
      <c r="Q3" s="27" t="b">
        <v>0</v>
      </c>
      <c r="R3" s="27" t="b">
        <v>0</v>
      </c>
      <c r="S3" s="27" t="b">
        <v>0</v>
      </c>
      <c r="T3" s="27" t="b">
        <v>0</v>
      </c>
      <c r="U3" s="29" t="s">
        <v>101</v>
      </c>
      <c r="V3" s="66" t="b">
        <v>1</v>
      </c>
      <c r="W3" s="63" t="b">
        <v>1</v>
      </c>
      <c r="X3" s="64" t="b">
        <v>1</v>
      </c>
      <c r="Y3" s="88" t="s">
        <v>6374</v>
      </c>
      <c r="Z3" s="29"/>
      <c r="AA3" s="87" t="s">
        <v>6375</v>
      </c>
    </row>
    <row r="4">
      <c r="A4" s="37" t="s">
        <v>6247</v>
      </c>
      <c r="B4" s="37" t="s">
        <v>6248</v>
      </c>
      <c r="C4" s="29"/>
      <c r="D4" s="29"/>
      <c r="E4" s="66" t="b">
        <v>1</v>
      </c>
      <c r="F4" s="63" t="b">
        <v>1</v>
      </c>
      <c r="G4" s="63" t="b">
        <v>1</v>
      </c>
      <c r="H4" s="27" t="b">
        <v>0</v>
      </c>
      <c r="I4" s="27" t="b">
        <v>0</v>
      </c>
      <c r="J4" s="28" t="b">
        <v>0</v>
      </c>
      <c r="K4" s="27" t="b">
        <v>0</v>
      </c>
      <c r="L4" s="27" t="b">
        <v>0</v>
      </c>
      <c r="M4" s="27" t="b">
        <v>0</v>
      </c>
      <c r="N4" s="27" t="b">
        <v>0</v>
      </c>
      <c r="O4" s="27" t="b">
        <v>0</v>
      </c>
      <c r="P4" s="27" t="b">
        <v>0</v>
      </c>
      <c r="Q4" s="27" t="b">
        <v>0</v>
      </c>
      <c r="R4" s="63" t="b">
        <v>1</v>
      </c>
      <c r="S4" s="27" t="b">
        <v>0</v>
      </c>
      <c r="T4" s="27" t="b">
        <v>0</v>
      </c>
      <c r="U4" s="29" t="s">
        <v>101</v>
      </c>
      <c r="V4" s="26" t="b">
        <v>0</v>
      </c>
      <c r="W4" s="27" t="b">
        <v>0</v>
      </c>
      <c r="X4" s="28" t="b">
        <v>0</v>
      </c>
      <c r="Y4" s="88">
        <v>4.0</v>
      </c>
      <c r="Z4" s="29"/>
      <c r="AA4" s="29"/>
    </row>
    <row r="5">
      <c r="A5" s="37" t="s">
        <v>6339</v>
      </c>
      <c r="B5" s="37" t="s">
        <v>6340</v>
      </c>
      <c r="C5" s="37" t="s">
        <v>6341</v>
      </c>
      <c r="D5" s="37" t="s">
        <v>6342</v>
      </c>
      <c r="E5" s="66" t="b">
        <v>1</v>
      </c>
      <c r="F5" s="27" t="b">
        <v>0</v>
      </c>
      <c r="G5" s="27" t="b">
        <v>0</v>
      </c>
      <c r="H5" s="27" t="b">
        <v>0</v>
      </c>
      <c r="I5" s="27" t="b">
        <v>0</v>
      </c>
      <c r="J5" s="28" t="b">
        <v>0</v>
      </c>
      <c r="K5" s="27" t="b">
        <v>0</v>
      </c>
      <c r="L5" s="63" t="b">
        <v>1</v>
      </c>
      <c r="M5" s="27" t="b">
        <v>0</v>
      </c>
      <c r="N5" s="27" t="b">
        <v>0</v>
      </c>
      <c r="O5" s="27" t="b">
        <v>0</v>
      </c>
      <c r="P5" s="27" t="b">
        <v>0</v>
      </c>
      <c r="Q5" s="27" t="b">
        <v>0</v>
      </c>
      <c r="R5" s="27" t="b">
        <v>0</v>
      </c>
      <c r="S5" s="27" t="b">
        <v>0</v>
      </c>
      <c r="T5" s="27" t="b">
        <v>0</v>
      </c>
      <c r="U5" s="29" t="s">
        <v>101</v>
      </c>
      <c r="V5" s="26" t="b">
        <v>0</v>
      </c>
      <c r="W5" s="27" t="b">
        <v>0</v>
      </c>
      <c r="X5" s="28" t="b">
        <v>0</v>
      </c>
      <c r="Y5" s="88">
        <v>1.0</v>
      </c>
      <c r="Z5" s="29"/>
      <c r="AA5" s="87" t="s">
        <v>6343</v>
      </c>
    </row>
    <row r="6">
      <c r="A6" s="37" t="s">
        <v>138</v>
      </c>
      <c r="B6" s="37" t="s">
        <v>139</v>
      </c>
      <c r="C6" s="37" t="s">
        <v>140</v>
      </c>
      <c r="D6" s="29"/>
      <c r="E6" s="66" t="b">
        <v>1</v>
      </c>
      <c r="F6" s="27" t="b">
        <v>0</v>
      </c>
      <c r="G6" s="27" t="b">
        <v>0</v>
      </c>
      <c r="H6" s="27" t="b">
        <v>0</v>
      </c>
      <c r="I6" s="27" t="b">
        <v>0</v>
      </c>
      <c r="J6" s="28" t="b">
        <v>0</v>
      </c>
      <c r="K6" s="27" t="b">
        <v>0</v>
      </c>
      <c r="L6" s="63" t="b">
        <v>1</v>
      </c>
      <c r="M6" s="27" t="b">
        <v>0</v>
      </c>
      <c r="N6" s="27" t="b">
        <v>0</v>
      </c>
      <c r="O6" s="27" t="b">
        <v>0</v>
      </c>
      <c r="P6" s="27" t="b">
        <v>0</v>
      </c>
      <c r="Q6" s="27" t="b">
        <v>0</v>
      </c>
      <c r="R6" s="27" t="b">
        <v>0</v>
      </c>
      <c r="S6" s="63" t="b">
        <v>1</v>
      </c>
      <c r="T6" s="27" t="b">
        <v>0</v>
      </c>
      <c r="U6" s="29" t="s">
        <v>101</v>
      </c>
      <c r="V6" s="26" t="b">
        <v>0</v>
      </c>
      <c r="W6" s="63" t="b">
        <v>1</v>
      </c>
      <c r="X6" s="28" t="b">
        <v>0</v>
      </c>
      <c r="Y6" s="88">
        <v>20.0</v>
      </c>
      <c r="Z6" s="29"/>
      <c r="AA6" s="87" t="s">
        <v>141</v>
      </c>
    </row>
    <row r="7">
      <c r="A7" s="37" t="s">
        <v>5629</v>
      </c>
      <c r="B7" s="37" t="s">
        <v>5630</v>
      </c>
      <c r="C7" s="37" t="s">
        <v>5631</v>
      </c>
      <c r="D7" s="29"/>
      <c r="E7" s="66" t="b">
        <v>1</v>
      </c>
      <c r="F7" s="27" t="b">
        <v>0</v>
      </c>
      <c r="G7" s="27" t="b">
        <v>0</v>
      </c>
      <c r="H7" s="27" t="b">
        <v>0</v>
      </c>
      <c r="I7" s="27" t="b">
        <v>0</v>
      </c>
      <c r="J7" s="28" t="b">
        <v>0</v>
      </c>
      <c r="K7" s="63" t="b">
        <v>1</v>
      </c>
      <c r="L7" s="27" t="b">
        <v>0</v>
      </c>
      <c r="M7" s="27" t="b">
        <v>0</v>
      </c>
      <c r="N7" s="27" t="b">
        <v>0</v>
      </c>
      <c r="O7" s="27" t="b">
        <v>0</v>
      </c>
      <c r="P7" s="27" t="b">
        <v>0</v>
      </c>
      <c r="Q7" s="27" t="b">
        <v>0</v>
      </c>
      <c r="R7" s="27" t="b">
        <v>0</v>
      </c>
      <c r="S7" s="27" t="b">
        <v>0</v>
      </c>
      <c r="T7" s="27" t="b">
        <v>0</v>
      </c>
      <c r="U7" s="29" t="s">
        <v>101</v>
      </c>
      <c r="V7" s="66" t="b">
        <v>1</v>
      </c>
      <c r="W7" s="63" t="b">
        <v>1</v>
      </c>
      <c r="X7" s="64" t="b">
        <v>1</v>
      </c>
      <c r="Y7" s="88" t="s">
        <v>1423</v>
      </c>
      <c r="Z7" s="33" t="s">
        <v>5632</v>
      </c>
      <c r="AA7" s="87" t="s">
        <v>5633</v>
      </c>
    </row>
    <row r="8">
      <c r="A8" s="37" t="s">
        <v>6576</v>
      </c>
      <c r="B8" s="37" t="s">
        <v>6577</v>
      </c>
      <c r="C8" s="37" t="s">
        <v>6578</v>
      </c>
      <c r="D8" s="29"/>
      <c r="E8" s="66" t="b">
        <v>1</v>
      </c>
      <c r="F8" s="27" t="b">
        <v>0</v>
      </c>
      <c r="G8" s="27" t="b">
        <v>0</v>
      </c>
      <c r="H8" s="27" t="b">
        <v>0</v>
      </c>
      <c r="I8" s="27" t="b">
        <v>0</v>
      </c>
      <c r="J8" s="28" t="b">
        <v>0</v>
      </c>
      <c r="K8" s="63" t="b">
        <v>1</v>
      </c>
      <c r="L8" s="27" t="b">
        <v>0</v>
      </c>
      <c r="M8" s="27" t="b">
        <v>0</v>
      </c>
      <c r="N8" s="27" t="b">
        <v>0</v>
      </c>
      <c r="O8" s="27" t="b">
        <v>0</v>
      </c>
      <c r="P8" s="27" t="b">
        <v>0</v>
      </c>
      <c r="Q8" s="27" t="b">
        <v>0</v>
      </c>
      <c r="R8" s="27" t="b">
        <v>0</v>
      </c>
      <c r="S8" s="27" t="b">
        <v>0</v>
      </c>
      <c r="T8" s="27" t="b">
        <v>0</v>
      </c>
      <c r="U8" s="29" t="s">
        <v>101</v>
      </c>
      <c r="V8" s="66" t="b">
        <v>1</v>
      </c>
      <c r="W8" s="27" t="b">
        <v>0</v>
      </c>
      <c r="X8" s="28" t="b">
        <v>0</v>
      </c>
      <c r="Y8" s="88">
        <v>1.0</v>
      </c>
      <c r="Z8" s="29"/>
      <c r="AA8" s="87" t="s">
        <v>3937</v>
      </c>
    </row>
    <row r="9">
      <c r="A9" s="37" t="s">
        <v>522</v>
      </c>
      <c r="B9" s="37" t="s">
        <v>523</v>
      </c>
      <c r="C9" s="37">
        <v>4.8696732576E10</v>
      </c>
      <c r="D9" s="29"/>
      <c r="E9" s="26" t="b">
        <v>0</v>
      </c>
      <c r="F9" s="63" t="b">
        <v>1</v>
      </c>
      <c r="G9" s="63" t="b">
        <v>1</v>
      </c>
      <c r="H9" s="27" t="b">
        <v>0</v>
      </c>
      <c r="I9" s="27" t="b">
        <v>0</v>
      </c>
      <c r="J9" s="28" t="b">
        <v>0</v>
      </c>
      <c r="K9" s="27" t="b">
        <v>0</v>
      </c>
      <c r="L9" s="63" t="b">
        <v>1</v>
      </c>
      <c r="M9" s="27" t="b">
        <v>0</v>
      </c>
      <c r="N9" s="27" t="b">
        <v>0</v>
      </c>
      <c r="O9" s="27" t="b">
        <v>0</v>
      </c>
      <c r="P9" s="27" t="b">
        <v>0</v>
      </c>
      <c r="Q9" s="27" t="b">
        <v>0</v>
      </c>
      <c r="R9" s="27" t="b">
        <v>0</v>
      </c>
      <c r="S9" s="27" t="b">
        <v>0</v>
      </c>
      <c r="T9" s="27" t="b">
        <v>0</v>
      </c>
      <c r="U9" s="29" t="s">
        <v>101</v>
      </c>
      <c r="V9" s="26" t="b">
        <v>0</v>
      </c>
      <c r="W9" s="27" t="b">
        <v>0</v>
      </c>
      <c r="X9" s="28" t="b">
        <v>0</v>
      </c>
      <c r="Y9" s="88">
        <v>10.0</v>
      </c>
      <c r="Z9" s="33" t="s">
        <v>524</v>
      </c>
      <c r="AA9" s="87" t="s">
        <v>525</v>
      </c>
    </row>
    <row r="10">
      <c r="A10" s="37" t="s">
        <v>7503</v>
      </c>
      <c r="B10" s="37" t="s">
        <v>7504</v>
      </c>
      <c r="C10" s="37" t="s">
        <v>7505</v>
      </c>
      <c r="D10" s="29"/>
      <c r="E10" s="66" t="b">
        <v>1</v>
      </c>
      <c r="F10" s="27" t="b">
        <v>0</v>
      </c>
      <c r="G10" s="27" t="b">
        <v>0</v>
      </c>
      <c r="H10" s="27" t="b">
        <v>0</v>
      </c>
      <c r="I10" s="27" t="b">
        <v>0</v>
      </c>
      <c r="J10" s="28" t="b">
        <v>0</v>
      </c>
      <c r="K10" s="63" t="b">
        <v>1</v>
      </c>
      <c r="L10" s="27" t="b">
        <v>0</v>
      </c>
      <c r="M10" s="27" t="b">
        <v>0</v>
      </c>
      <c r="N10" s="27" t="b">
        <v>0</v>
      </c>
      <c r="O10" s="27" t="b">
        <v>0</v>
      </c>
      <c r="P10" s="27" t="b">
        <v>0</v>
      </c>
      <c r="Q10" s="27" t="b">
        <v>0</v>
      </c>
      <c r="R10" s="27" t="b">
        <v>0</v>
      </c>
      <c r="S10" s="27" t="b">
        <v>0</v>
      </c>
      <c r="T10" s="27" t="b">
        <v>0</v>
      </c>
      <c r="U10" s="29" t="s">
        <v>101</v>
      </c>
      <c r="V10" s="66" t="b">
        <v>1</v>
      </c>
      <c r="W10" s="27" t="b">
        <v>0</v>
      </c>
      <c r="X10" s="28" t="b">
        <v>0</v>
      </c>
      <c r="Y10" s="88">
        <v>5.0</v>
      </c>
      <c r="Z10" s="33" t="s">
        <v>7506</v>
      </c>
      <c r="AA10" s="87" t="s">
        <v>7507</v>
      </c>
    </row>
    <row r="11">
      <c r="A11" s="37" t="s">
        <v>304</v>
      </c>
      <c r="B11" s="37" t="s">
        <v>305</v>
      </c>
      <c r="C11" s="37" t="s">
        <v>306</v>
      </c>
      <c r="D11" s="33" t="s">
        <v>307</v>
      </c>
      <c r="E11" s="66" t="b">
        <v>1</v>
      </c>
      <c r="F11" s="27" t="b">
        <v>0</v>
      </c>
      <c r="G11" s="27" t="b">
        <v>0</v>
      </c>
      <c r="H11" s="27" t="b">
        <v>0</v>
      </c>
      <c r="I11" s="27" t="b">
        <v>0</v>
      </c>
      <c r="J11" s="28" t="b">
        <v>0</v>
      </c>
      <c r="K11" s="63" t="b">
        <v>1</v>
      </c>
      <c r="L11" s="27" t="b">
        <v>0</v>
      </c>
      <c r="M11" s="27" t="b">
        <v>0</v>
      </c>
      <c r="N11" s="27" t="b">
        <v>0</v>
      </c>
      <c r="O11" s="27" t="b">
        <v>0</v>
      </c>
      <c r="P11" s="27" t="b">
        <v>0</v>
      </c>
      <c r="Q11" s="27" t="b">
        <v>0</v>
      </c>
      <c r="R11" s="27" t="b">
        <v>0</v>
      </c>
      <c r="S11" s="27" t="b">
        <v>0</v>
      </c>
      <c r="T11" s="27" t="b">
        <v>0</v>
      </c>
      <c r="U11" s="29" t="s">
        <v>101</v>
      </c>
      <c r="V11" s="66" t="b">
        <v>1</v>
      </c>
      <c r="W11" s="27" t="b">
        <v>0</v>
      </c>
      <c r="X11" s="64" t="b">
        <v>1</v>
      </c>
      <c r="Y11" s="88">
        <v>2.0</v>
      </c>
      <c r="Z11" s="29"/>
      <c r="AA11" s="87" t="s">
        <v>308</v>
      </c>
    </row>
    <row r="12">
      <c r="A12" s="37" t="s">
        <v>6717</v>
      </c>
      <c r="B12" s="37" t="s">
        <v>6718</v>
      </c>
      <c r="C12" s="37" t="s">
        <v>6719</v>
      </c>
      <c r="D12" s="33" t="s">
        <v>6720</v>
      </c>
      <c r="E12" s="66" t="b">
        <v>1</v>
      </c>
      <c r="F12" s="27" t="b">
        <v>0</v>
      </c>
      <c r="G12" s="63" t="b">
        <v>1</v>
      </c>
      <c r="H12" s="27" t="b">
        <v>0</v>
      </c>
      <c r="I12" s="27" t="b">
        <v>0</v>
      </c>
      <c r="J12" s="28" t="b">
        <v>0</v>
      </c>
      <c r="K12" s="63" t="b">
        <v>1</v>
      </c>
      <c r="L12" s="27" t="b">
        <v>0</v>
      </c>
      <c r="M12" s="27" t="b">
        <v>0</v>
      </c>
      <c r="N12" s="27" t="b">
        <v>0</v>
      </c>
      <c r="O12" s="63" t="b">
        <v>1</v>
      </c>
      <c r="P12" s="27" t="b">
        <v>0</v>
      </c>
      <c r="Q12" s="27" t="b">
        <v>0</v>
      </c>
      <c r="R12" s="27" t="b">
        <v>0</v>
      </c>
      <c r="S12" s="27" t="b">
        <v>0</v>
      </c>
      <c r="T12" s="27" t="b">
        <v>0</v>
      </c>
      <c r="U12" s="29" t="s">
        <v>101</v>
      </c>
      <c r="V12" s="26" t="b">
        <v>0</v>
      </c>
      <c r="W12" s="27" t="b">
        <v>0</v>
      </c>
      <c r="X12" s="28" t="b">
        <v>0</v>
      </c>
      <c r="Y12" s="88">
        <v>3.0</v>
      </c>
      <c r="Z12" s="33" t="s">
        <v>6721</v>
      </c>
      <c r="AA12" s="87" t="s">
        <v>6722</v>
      </c>
    </row>
    <row r="13">
      <c r="A13" s="37" t="s">
        <v>11295</v>
      </c>
      <c r="B13" s="37" t="s">
        <v>11296</v>
      </c>
      <c r="C13" s="37" t="s">
        <v>11297</v>
      </c>
      <c r="D13" s="33" t="s">
        <v>11298</v>
      </c>
      <c r="E13" s="26" t="b">
        <v>0</v>
      </c>
      <c r="F13" s="63" t="b">
        <v>1</v>
      </c>
      <c r="G13" s="63" t="b">
        <v>1</v>
      </c>
      <c r="H13" s="27" t="b">
        <v>0</v>
      </c>
      <c r="I13" s="27" t="b">
        <v>0</v>
      </c>
      <c r="J13" s="28" t="b">
        <v>0</v>
      </c>
      <c r="K13" s="27" t="b">
        <v>0</v>
      </c>
      <c r="L13" s="27" t="b">
        <v>0</v>
      </c>
      <c r="M13" s="27" t="b">
        <v>0</v>
      </c>
      <c r="N13" s="63" t="b">
        <v>1</v>
      </c>
      <c r="O13" s="63" t="b">
        <v>1</v>
      </c>
      <c r="P13" s="27" t="b">
        <v>0</v>
      </c>
      <c r="Q13" s="27" t="b">
        <v>0</v>
      </c>
      <c r="R13" s="27" t="b">
        <v>0</v>
      </c>
      <c r="S13" s="27" t="b">
        <v>0</v>
      </c>
      <c r="T13" s="27" t="b">
        <v>0</v>
      </c>
      <c r="U13" s="68" t="s">
        <v>11301</v>
      </c>
      <c r="V13" s="26" t="b">
        <v>0</v>
      </c>
      <c r="W13" s="27" t="b">
        <v>0</v>
      </c>
      <c r="X13" s="64" t="b">
        <v>1</v>
      </c>
      <c r="Y13" s="88">
        <v>9.0</v>
      </c>
      <c r="Z13" s="33" t="s">
        <v>11299</v>
      </c>
      <c r="AA13" s="87" t="s">
        <v>11300</v>
      </c>
    </row>
    <row r="14">
      <c r="A14" s="37" t="s">
        <v>6935</v>
      </c>
      <c r="B14" s="29"/>
      <c r="C14" s="29"/>
      <c r="D14" s="33" t="s">
        <v>6936</v>
      </c>
      <c r="E14" s="26" t="b">
        <v>0</v>
      </c>
      <c r="F14" s="27" t="b">
        <v>0</v>
      </c>
      <c r="G14" s="27" t="b">
        <v>0</v>
      </c>
      <c r="H14" s="27" t="b">
        <v>0</v>
      </c>
      <c r="I14" s="27" t="b">
        <v>0</v>
      </c>
      <c r="J14" s="28" t="b">
        <v>0</v>
      </c>
      <c r="K14" s="27" t="b">
        <v>0</v>
      </c>
      <c r="L14" s="27" t="b">
        <v>0</v>
      </c>
      <c r="M14" s="27" t="b">
        <v>0</v>
      </c>
      <c r="N14" s="27" t="b">
        <v>0</v>
      </c>
      <c r="O14" s="27" t="b">
        <v>0</v>
      </c>
      <c r="P14" s="27" t="b">
        <v>0</v>
      </c>
      <c r="Q14" s="27" t="b">
        <v>0</v>
      </c>
      <c r="R14" s="27" t="b">
        <v>0</v>
      </c>
      <c r="S14" s="27" t="b">
        <v>0</v>
      </c>
      <c r="T14" s="63" t="b">
        <v>1</v>
      </c>
      <c r="U14" s="29" t="s">
        <v>101</v>
      </c>
      <c r="V14" s="26" t="b">
        <v>0</v>
      </c>
      <c r="W14" s="27" t="b">
        <v>0</v>
      </c>
      <c r="X14" s="28" t="b">
        <v>0</v>
      </c>
      <c r="Y14" s="88">
        <v>30.0</v>
      </c>
      <c r="Z14" s="37" t="s">
        <v>6937</v>
      </c>
      <c r="AA14" s="87" t="s">
        <v>6938</v>
      </c>
    </row>
    <row r="15">
      <c r="A15" s="37" t="s">
        <v>8093</v>
      </c>
      <c r="B15" s="29"/>
      <c r="C15" s="37" t="s">
        <v>8094</v>
      </c>
      <c r="D15" s="29"/>
      <c r="E15" s="66" t="b">
        <v>1</v>
      </c>
      <c r="F15" s="27" t="b">
        <v>0</v>
      </c>
      <c r="G15" s="27" t="b">
        <v>0</v>
      </c>
      <c r="H15" s="27" t="b">
        <v>0</v>
      </c>
      <c r="I15" s="27" t="b">
        <v>0</v>
      </c>
      <c r="J15" s="28" t="b">
        <v>0</v>
      </c>
      <c r="K15" s="27" t="b">
        <v>0</v>
      </c>
      <c r="L15" s="27" t="b">
        <v>0</v>
      </c>
      <c r="M15" s="27" t="b">
        <v>0</v>
      </c>
      <c r="N15" s="27" t="b">
        <v>0</v>
      </c>
      <c r="O15" s="27" t="b">
        <v>0</v>
      </c>
      <c r="P15" s="27" t="b">
        <v>0</v>
      </c>
      <c r="Q15" s="27" t="b">
        <v>0</v>
      </c>
      <c r="R15" s="27" t="b">
        <v>0</v>
      </c>
      <c r="S15" s="27" t="b">
        <v>0</v>
      </c>
      <c r="T15" s="63" t="b">
        <v>1</v>
      </c>
      <c r="U15" s="29" t="s">
        <v>101</v>
      </c>
      <c r="V15" s="26" t="b">
        <v>0</v>
      </c>
      <c r="W15" s="27" t="b">
        <v>0</v>
      </c>
      <c r="X15" s="28" t="b">
        <v>0</v>
      </c>
      <c r="Y15" s="88">
        <v>1.0</v>
      </c>
      <c r="Z15" s="29"/>
      <c r="AA15" s="87" t="s">
        <v>8095</v>
      </c>
    </row>
    <row r="16">
      <c r="A16" s="37" t="s">
        <v>2422</v>
      </c>
      <c r="B16" s="29"/>
      <c r="C16" s="29"/>
      <c r="D16" s="29"/>
      <c r="E16" s="66" t="b">
        <v>1</v>
      </c>
      <c r="F16" s="27" t="b">
        <v>0</v>
      </c>
      <c r="G16" s="27" t="b">
        <v>0</v>
      </c>
      <c r="H16" s="27" t="b">
        <v>0</v>
      </c>
      <c r="I16" s="27" t="b">
        <v>0</v>
      </c>
      <c r="J16" s="28" t="b">
        <v>0</v>
      </c>
      <c r="K16" s="27" t="b">
        <v>0</v>
      </c>
      <c r="L16" s="63" t="b">
        <v>1</v>
      </c>
      <c r="M16" s="27" t="b">
        <v>0</v>
      </c>
      <c r="N16" s="63" t="b">
        <v>1</v>
      </c>
      <c r="O16" s="27" t="b">
        <v>0</v>
      </c>
      <c r="P16" s="27" t="b">
        <v>0</v>
      </c>
      <c r="Q16" s="27" t="b">
        <v>0</v>
      </c>
      <c r="R16" s="27" t="b">
        <v>0</v>
      </c>
      <c r="S16" s="27" t="b">
        <v>0</v>
      </c>
      <c r="T16" s="63" t="b">
        <v>1</v>
      </c>
      <c r="U16" s="29" t="s">
        <v>101</v>
      </c>
      <c r="V16" s="66" t="b">
        <v>1</v>
      </c>
      <c r="W16" s="63" t="b">
        <v>1</v>
      </c>
      <c r="X16" s="64" t="b">
        <v>1</v>
      </c>
      <c r="Y16" s="88">
        <v>3.0</v>
      </c>
      <c r="Z16" s="33" t="s">
        <v>2423</v>
      </c>
      <c r="AA16" s="87" t="s">
        <v>2424</v>
      </c>
    </row>
    <row r="17">
      <c r="A17" s="37" t="s">
        <v>7993</v>
      </c>
      <c r="B17" s="37" t="s">
        <v>7994</v>
      </c>
      <c r="C17" s="37" t="s">
        <v>7995</v>
      </c>
      <c r="D17" s="29"/>
      <c r="E17" s="66" t="b">
        <v>1</v>
      </c>
      <c r="F17" s="27" t="b">
        <v>0</v>
      </c>
      <c r="G17" s="27" t="b">
        <v>0</v>
      </c>
      <c r="H17" s="27" t="b">
        <v>0</v>
      </c>
      <c r="I17" s="27" t="b">
        <v>0</v>
      </c>
      <c r="J17" s="28" t="b">
        <v>0</v>
      </c>
      <c r="K17" s="27" t="b">
        <v>0</v>
      </c>
      <c r="L17" s="63" t="b">
        <v>1</v>
      </c>
      <c r="M17" s="27" t="b">
        <v>0</v>
      </c>
      <c r="N17" s="27" t="b">
        <v>0</v>
      </c>
      <c r="O17" s="27" t="b">
        <v>0</v>
      </c>
      <c r="P17" s="27" t="b">
        <v>0</v>
      </c>
      <c r="Q17" s="27" t="b">
        <v>0</v>
      </c>
      <c r="R17" s="27" t="b">
        <v>0</v>
      </c>
      <c r="S17" s="27" t="b">
        <v>0</v>
      </c>
      <c r="T17" s="27" t="b">
        <v>0</v>
      </c>
      <c r="U17" s="29" t="s">
        <v>101</v>
      </c>
      <c r="V17" s="66" t="b">
        <v>1</v>
      </c>
      <c r="W17" s="27" t="b">
        <v>0</v>
      </c>
      <c r="X17" s="64" t="b">
        <v>1</v>
      </c>
      <c r="Y17" s="88">
        <v>25.0</v>
      </c>
      <c r="Z17" s="33" t="s">
        <v>7996</v>
      </c>
      <c r="AA17" s="87" t="s">
        <v>7997</v>
      </c>
    </row>
    <row r="18">
      <c r="A18" s="37" t="s">
        <v>5685</v>
      </c>
      <c r="B18" s="37" t="s">
        <v>5686</v>
      </c>
      <c r="C18" s="29"/>
      <c r="D18" s="37" t="s">
        <v>5687</v>
      </c>
      <c r="E18" s="66" t="b">
        <v>1</v>
      </c>
      <c r="F18" s="63" t="b">
        <v>1</v>
      </c>
      <c r="G18" s="63" t="b">
        <v>1</v>
      </c>
      <c r="H18" s="27" t="b">
        <v>0</v>
      </c>
      <c r="I18" s="27" t="b">
        <v>0</v>
      </c>
      <c r="J18" s="28" t="b">
        <v>0</v>
      </c>
      <c r="K18" s="63" t="b">
        <v>1</v>
      </c>
      <c r="L18" s="27" t="b">
        <v>0</v>
      </c>
      <c r="M18" s="27" t="b">
        <v>0</v>
      </c>
      <c r="N18" s="27" t="b">
        <v>0</v>
      </c>
      <c r="O18" s="27" t="b">
        <v>0</v>
      </c>
      <c r="P18" s="27" t="b">
        <v>0</v>
      </c>
      <c r="Q18" s="27" t="b">
        <v>0</v>
      </c>
      <c r="R18" s="27" t="b">
        <v>0</v>
      </c>
      <c r="S18" s="27" t="b">
        <v>0</v>
      </c>
      <c r="T18" s="27" t="b">
        <v>0</v>
      </c>
      <c r="U18" s="29" t="s">
        <v>101</v>
      </c>
      <c r="V18" s="66" t="b">
        <v>1</v>
      </c>
      <c r="W18" s="63" t="b">
        <v>1</v>
      </c>
      <c r="X18" s="64" t="b">
        <v>1</v>
      </c>
      <c r="Y18" s="88">
        <v>20.0</v>
      </c>
      <c r="Z18" s="37" t="s">
        <v>5688</v>
      </c>
      <c r="AA18" s="87" t="s">
        <v>5689</v>
      </c>
    </row>
    <row r="19">
      <c r="A19" s="37" t="s">
        <v>5915</v>
      </c>
      <c r="B19" s="37" t="s">
        <v>5916</v>
      </c>
      <c r="C19" s="37" t="s">
        <v>5917</v>
      </c>
      <c r="D19" s="29"/>
      <c r="E19" s="26" t="b">
        <v>0</v>
      </c>
      <c r="F19" s="27" t="b">
        <v>0</v>
      </c>
      <c r="G19" s="63" t="b">
        <v>1</v>
      </c>
      <c r="H19" s="27" t="b">
        <v>0</v>
      </c>
      <c r="I19" s="27" t="b">
        <v>0</v>
      </c>
      <c r="J19" s="28" t="b">
        <v>0</v>
      </c>
      <c r="K19" s="27" t="b">
        <v>0</v>
      </c>
      <c r="L19" s="63" t="b">
        <v>1</v>
      </c>
      <c r="M19" s="27" t="b">
        <v>0</v>
      </c>
      <c r="N19" s="27" t="b">
        <v>0</v>
      </c>
      <c r="O19" s="27" t="b">
        <v>0</v>
      </c>
      <c r="P19" s="27" t="b">
        <v>0</v>
      </c>
      <c r="Q19" s="27" t="b">
        <v>0</v>
      </c>
      <c r="R19" s="27" t="b">
        <v>0</v>
      </c>
      <c r="S19" s="27" t="b">
        <v>0</v>
      </c>
      <c r="T19" s="27" t="b">
        <v>0</v>
      </c>
      <c r="U19" s="29" t="s">
        <v>101</v>
      </c>
      <c r="V19" s="66" t="b">
        <v>1</v>
      </c>
      <c r="W19" s="63" t="b">
        <v>1</v>
      </c>
      <c r="X19" s="64" t="b">
        <v>1</v>
      </c>
      <c r="Y19" s="88">
        <v>4.0</v>
      </c>
      <c r="Z19" s="33" t="s">
        <v>5918</v>
      </c>
      <c r="AA19" s="87" t="s">
        <v>5919</v>
      </c>
    </row>
    <row r="20">
      <c r="A20" s="37" t="s">
        <v>3283</v>
      </c>
      <c r="B20" s="37" t="s">
        <v>3284</v>
      </c>
      <c r="C20" s="29"/>
      <c r="D20" s="29"/>
      <c r="E20" s="26" t="b">
        <v>0</v>
      </c>
      <c r="F20" s="63" t="b">
        <v>1</v>
      </c>
      <c r="G20" s="63" t="b">
        <v>1</v>
      </c>
      <c r="H20" s="27" t="b">
        <v>0</v>
      </c>
      <c r="I20" s="27" t="b">
        <v>0</v>
      </c>
      <c r="J20" s="28" t="b">
        <v>0</v>
      </c>
      <c r="K20" s="27" t="b">
        <v>0</v>
      </c>
      <c r="L20" s="63" t="b">
        <v>1</v>
      </c>
      <c r="M20" s="27" t="b">
        <v>0</v>
      </c>
      <c r="N20" s="27" t="b">
        <v>0</v>
      </c>
      <c r="O20" s="27" t="b">
        <v>0</v>
      </c>
      <c r="P20" s="27" t="b">
        <v>0</v>
      </c>
      <c r="Q20" s="27" t="b">
        <v>0</v>
      </c>
      <c r="R20" s="27" t="b">
        <v>0</v>
      </c>
      <c r="S20" s="27" t="b">
        <v>0</v>
      </c>
      <c r="T20" s="27" t="b">
        <v>0</v>
      </c>
      <c r="U20" s="29" t="s">
        <v>101</v>
      </c>
      <c r="V20" s="26" t="b">
        <v>0</v>
      </c>
      <c r="W20" s="27" t="b">
        <v>0</v>
      </c>
      <c r="X20" s="64" t="b">
        <v>1</v>
      </c>
      <c r="Y20" s="88">
        <v>8.0</v>
      </c>
      <c r="Z20" s="29"/>
      <c r="AA20" s="87" t="s">
        <v>3285</v>
      </c>
    </row>
    <row r="21">
      <c r="A21" s="37" t="s">
        <v>7977</v>
      </c>
      <c r="B21" s="37" t="s">
        <v>7978</v>
      </c>
      <c r="C21" s="37" t="s">
        <v>7979</v>
      </c>
      <c r="D21" s="33" t="s">
        <v>7980</v>
      </c>
      <c r="E21" s="66" t="b">
        <v>1</v>
      </c>
      <c r="F21" s="63" t="b">
        <v>1</v>
      </c>
      <c r="G21" s="63" t="b">
        <v>1</v>
      </c>
      <c r="H21" s="27" t="b">
        <v>0</v>
      </c>
      <c r="I21" s="27" t="b">
        <v>0</v>
      </c>
      <c r="J21" s="28" t="b">
        <v>0</v>
      </c>
      <c r="K21" s="27" t="b">
        <v>0</v>
      </c>
      <c r="L21" s="63" t="b">
        <v>1</v>
      </c>
      <c r="M21" s="27" t="b">
        <v>0</v>
      </c>
      <c r="N21" s="27" t="b">
        <v>0</v>
      </c>
      <c r="O21" s="27" t="b">
        <v>0</v>
      </c>
      <c r="P21" s="27" t="b">
        <v>0</v>
      </c>
      <c r="Q21" s="27" t="b">
        <v>0</v>
      </c>
      <c r="R21" s="27" t="b">
        <v>0</v>
      </c>
      <c r="S21" s="27" t="b">
        <v>0</v>
      </c>
      <c r="T21" s="27" t="b">
        <v>0</v>
      </c>
      <c r="U21" s="29" t="s">
        <v>101</v>
      </c>
      <c r="V21" s="26" t="b">
        <v>0</v>
      </c>
      <c r="W21" s="27" t="b">
        <v>0</v>
      </c>
      <c r="X21" s="64" t="b">
        <v>1</v>
      </c>
      <c r="Y21" s="88">
        <v>3.0</v>
      </c>
      <c r="Z21" s="33" t="s">
        <v>7981</v>
      </c>
      <c r="AA21" s="87" t="s">
        <v>7982</v>
      </c>
    </row>
    <row r="22">
      <c r="A22" s="37" t="s">
        <v>424</v>
      </c>
      <c r="B22" s="37" t="s">
        <v>425</v>
      </c>
      <c r="C22" s="37" t="s">
        <v>426</v>
      </c>
      <c r="D22" s="29"/>
      <c r="E22" s="66" t="b">
        <v>1</v>
      </c>
      <c r="F22" s="27" t="b">
        <v>0</v>
      </c>
      <c r="G22" s="27" t="b">
        <v>0</v>
      </c>
      <c r="H22" s="27" t="b">
        <v>0</v>
      </c>
      <c r="I22" s="27" t="b">
        <v>0</v>
      </c>
      <c r="J22" s="28" t="b">
        <v>0</v>
      </c>
      <c r="K22" s="27" t="b">
        <v>0</v>
      </c>
      <c r="L22" s="63" t="b">
        <v>1</v>
      </c>
      <c r="M22" s="27" t="b">
        <v>0</v>
      </c>
      <c r="N22" s="27" t="b">
        <v>0</v>
      </c>
      <c r="O22" s="27" t="b">
        <v>0</v>
      </c>
      <c r="P22" s="27" t="b">
        <v>0</v>
      </c>
      <c r="Q22" s="27" t="b">
        <v>0</v>
      </c>
      <c r="R22" s="27" t="b">
        <v>0</v>
      </c>
      <c r="S22" s="27" t="b">
        <v>0</v>
      </c>
      <c r="T22" s="63" t="b">
        <v>1</v>
      </c>
      <c r="U22" s="29" t="s">
        <v>101</v>
      </c>
      <c r="V22" s="26" t="b">
        <v>0</v>
      </c>
      <c r="W22" s="63" t="b">
        <v>1</v>
      </c>
      <c r="X22" s="28" t="b">
        <v>0</v>
      </c>
      <c r="Y22" s="88">
        <v>25.0</v>
      </c>
      <c r="Z22" s="29"/>
      <c r="AA22" s="87" t="s">
        <v>427</v>
      </c>
    </row>
    <row r="23">
      <c r="A23" s="37" t="s">
        <v>6100</v>
      </c>
      <c r="B23" s="37" t="s">
        <v>6101</v>
      </c>
      <c r="C23" s="37" t="s">
        <v>6102</v>
      </c>
      <c r="D23" s="37" t="s">
        <v>6103</v>
      </c>
      <c r="E23" s="66" t="b">
        <v>1</v>
      </c>
      <c r="F23" s="27" t="b">
        <v>0</v>
      </c>
      <c r="G23" s="27" t="b">
        <v>0</v>
      </c>
      <c r="H23" s="27" t="b">
        <v>0</v>
      </c>
      <c r="I23" s="27" t="b">
        <v>0</v>
      </c>
      <c r="J23" s="28" t="b">
        <v>0</v>
      </c>
      <c r="K23" s="63" t="b">
        <v>1</v>
      </c>
      <c r="L23" s="27" t="b">
        <v>0</v>
      </c>
      <c r="M23" s="27" t="b">
        <v>0</v>
      </c>
      <c r="N23" s="27" t="b">
        <v>0</v>
      </c>
      <c r="O23" s="27" t="b">
        <v>0</v>
      </c>
      <c r="P23" s="27" t="b">
        <v>0</v>
      </c>
      <c r="Q23" s="27" t="b">
        <v>0</v>
      </c>
      <c r="R23" s="27" t="b">
        <v>0</v>
      </c>
      <c r="S23" s="27" t="b">
        <v>0</v>
      </c>
      <c r="T23" s="27" t="b">
        <v>0</v>
      </c>
      <c r="U23" s="29" t="s">
        <v>101</v>
      </c>
      <c r="V23" s="66" t="b">
        <v>1</v>
      </c>
      <c r="W23" s="63" t="b">
        <v>1</v>
      </c>
      <c r="X23" s="64" t="b">
        <v>1</v>
      </c>
      <c r="Y23" s="88">
        <v>5.0</v>
      </c>
      <c r="Z23" s="29"/>
      <c r="AA23" s="87" t="s">
        <v>6104</v>
      </c>
    </row>
    <row r="24">
      <c r="A24" s="37" t="s">
        <v>10548</v>
      </c>
      <c r="B24" s="37" t="s">
        <v>10549</v>
      </c>
      <c r="C24" s="37" t="s">
        <v>10550</v>
      </c>
      <c r="D24" s="33" t="s">
        <v>10551</v>
      </c>
      <c r="E24" s="66" t="b">
        <v>1</v>
      </c>
      <c r="F24" s="27" t="b">
        <v>0</v>
      </c>
      <c r="G24" s="27" t="b">
        <v>0</v>
      </c>
      <c r="H24" s="27" t="b">
        <v>0</v>
      </c>
      <c r="I24" s="27" t="b">
        <v>0</v>
      </c>
      <c r="J24" s="28" t="b">
        <v>0</v>
      </c>
      <c r="K24" s="63" t="b">
        <v>1</v>
      </c>
      <c r="L24" s="27" t="b">
        <v>0</v>
      </c>
      <c r="M24" s="27" t="b">
        <v>0</v>
      </c>
      <c r="N24" s="27" t="b">
        <v>0</v>
      </c>
      <c r="O24" s="27" t="b">
        <v>0</v>
      </c>
      <c r="P24" s="27" t="b">
        <v>0</v>
      </c>
      <c r="Q24" s="27" t="b">
        <v>0</v>
      </c>
      <c r="R24" s="27" t="b">
        <v>0</v>
      </c>
      <c r="S24" s="27" t="b">
        <v>0</v>
      </c>
      <c r="T24" s="27" t="b">
        <v>0</v>
      </c>
      <c r="U24" s="29" t="s">
        <v>101</v>
      </c>
      <c r="V24" s="26" t="b">
        <v>0</v>
      </c>
      <c r="W24" s="27" t="b">
        <v>0</v>
      </c>
      <c r="X24" s="28" t="b">
        <v>0</v>
      </c>
      <c r="Y24" s="88">
        <v>23.0</v>
      </c>
      <c r="Z24" s="29"/>
      <c r="AA24" s="87" t="s">
        <v>10552</v>
      </c>
    </row>
    <row r="25">
      <c r="A25" s="37" t="s">
        <v>1633</v>
      </c>
      <c r="B25" s="37" t="s">
        <v>1634</v>
      </c>
      <c r="C25" s="29"/>
      <c r="D25" s="29"/>
      <c r="E25" s="26" t="b">
        <v>0</v>
      </c>
      <c r="F25" s="27" t="b">
        <v>0</v>
      </c>
      <c r="G25" s="27" t="b">
        <v>0</v>
      </c>
      <c r="H25" s="27" t="b">
        <v>0</v>
      </c>
      <c r="I25" s="63" t="b">
        <v>1</v>
      </c>
      <c r="J25" s="28" t="b">
        <v>0</v>
      </c>
      <c r="K25" s="27" t="b">
        <v>0</v>
      </c>
      <c r="L25" s="27" t="b">
        <v>0</v>
      </c>
      <c r="M25" s="27" t="b">
        <v>0</v>
      </c>
      <c r="N25" s="27" t="b">
        <v>0</v>
      </c>
      <c r="O25" s="63" t="b">
        <v>1</v>
      </c>
      <c r="P25" s="27" t="b">
        <v>0</v>
      </c>
      <c r="Q25" s="27" t="b">
        <v>0</v>
      </c>
      <c r="R25" s="27" t="b">
        <v>0</v>
      </c>
      <c r="S25" s="27" t="b">
        <v>0</v>
      </c>
      <c r="T25" s="27" t="b">
        <v>0</v>
      </c>
      <c r="U25" s="29" t="s">
        <v>101</v>
      </c>
      <c r="V25" s="26" t="b">
        <v>0</v>
      </c>
      <c r="W25" s="27" t="b">
        <v>0</v>
      </c>
      <c r="X25" s="28" t="b">
        <v>0</v>
      </c>
      <c r="Y25" s="88">
        <v>18.0</v>
      </c>
      <c r="Z25" s="29"/>
      <c r="AA25" s="87" t="s">
        <v>1635</v>
      </c>
    </row>
    <row r="26">
      <c r="A26" s="37" t="s">
        <v>6417</v>
      </c>
      <c r="B26" s="37" t="s">
        <v>6418</v>
      </c>
      <c r="C26" s="37" t="s">
        <v>6419</v>
      </c>
      <c r="D26" s="29"/>
      <c r="E26" s="66" t="b">
        <v>1</v>
      </c>
      <c r="F26" s="27" t="b">
        <v>0</v>
      </c>
      <c r="G26" s="27" t="b">
        <v>0</v>
      </c>
      <c r="H26" s="27" t="b">
        <v>0</v>
      </c>
      <c r="I26" s="27" t="b">
        <v>0</v>
      </c>
      <c r="J26" s="28" t="b">
        <v>0</v>
      </c>
      <c r="K26" s="27" t="b">
        <v>0</v>
      </c>
      <c r="L26" s="63" t="b">
        <v>1</v>
      </c>
      <c r="M26" s="27" t="b">
        <v>0</v>
      </c>
      <c r="N26" s="27" t="b">
        <v>0</v>
      </c>
      <c r="O26" s="27" t="b">
        <v>0</v>
      </c>
      <c r="P26" s="27" t="b">
        <v>0</v>
      </c>
      <c r="Q26" s="27" t="b">
        <v>0</v>
      </c>
      <c r="R26" s="27" t="b">
        <v>0</v>
      </c>
      <c r="S26" s="27" t="b">
        <v>0</v>
      </c>
      <c r="T26" s="27" t="b">
        <v>0</v>
      </c>
      <c r="U26" s="29" t="s">
        <v>101</v>
      </c>
      <c r="V26" s="26" t="b">
        <v>0</v>
      </c>
      <c r="W26" s="27" t="b">
        <v>0</v>
      </c>
      <c r="X26" s="28" t="b">
        <v>0</v>
      </c>
      <c r="Y26" s="88">
        <v>1.0</v>
      </c>
      <c r="Z26" s="33" t="s">
        <v>6420</v>
      </c>
      <c r="AA26" s="87" t="s">
        <v>6421</v>
      </c>
    </row>
    <row r="27">
      <c r="A27" s="37" t="s">
        <v>9258</v>
      </c>
      <c r="B27" s="29"/>
      <c r="C27" s="37" t="s">
        <v>9259</v>
      </c>
      <c r="D27" s="29"/>
      <c r="E27" s="66" t="b">
        <v>1</v>
      </c>
      <c r="F27" s="27" t="b">
        <v>0</v>
      </c>
      <c r="G27" s="27" t="b">
        <v>0</v>
      </c>
      <c r="H27" s="27" t="b">
        <v>0</v>
      </c>
      <c r="I27" s="27" t="b">
        <v>0</v>
      </c>
      <c r="J27" s="28" t="b">
        <v>0</v>
      </c>
      <c r="K27" s="27" t="b">
        <v>0</v>
      </c>
      <c r="L27" s="63" t="b">
        <v>1</v>
      </c>
      <c r="M27" s="27" t="b">
        <v>0</v>
      </c>
      <c r="N27" s="27" t="b">
        <v>0</v>
      </c>
      <c r="O27" s="27" t="b">
        <v>0</v>
      </c>
      <c r="P27" s="27" t="b">
        <v>0</v>
      </c>
      <c r="Q27" s="63" t="b">
        <v>1</v>
      </c>
      <c r="R27" s="27" t="b">
        <v>0</v>
      </c>
      <c r="S27" s="27" t="b">
        <v>0</v>
      </c>
      <c r="T27" s="27" t="b">
        <v>0</v>
      </c>
      <c r="U27" s="29" t="s">
        <v>101</v>
      </c>
      <c r="V27" s="66" t="b">
        <v>1</v>
      </c>
      <c r="W27" s="63" t="b">
        <v>1</v>
      </c>
      <c r="X27" s="64" t="b">
        <v>1</v>
      </c>
      <c r="Y27" s="88">
        <v>5.0</v>
      </c>
      <c r="Z27" s="29"/>
      <c r="AA27" s="87" t="s">
        <v>9260</v>
      </c>
    </row>
    <row r="28">
      <c r="A28" s="37" t="s">
        <v>1487</v>
      </c>
      <c r="B28" s="37" t="s">
        <v>1488</v>
      </c>
      <c r="C28" s="29"/>
      <c r="D28" s="29"/>
      <c r="E28" s="66" t="b">
        <v>1</v>
      </c>
      <c r="F28" s="27" t="b">
        <v>0</v>
      </c>
      <c r="G28" s="27" t="b">
        <v>0</v>
      </c>
      <c r="H28" s="27" t="b">
        <v>0</v>
      </c>
      <c r="I28" s="27" t="b">
        <v>0</v>
      </c>
      <c r="J28" s="28" t="b">
        <v>0</v>
      </c>
      <c r="K28" s="27" t="b">
        <v>0</v>
      </c>
      <c r="L28" s="27" t="b">
        <v>0</v>
      </c>
      <c r="M28" s="27" t="b">
        <v>0</v>
      </c>
      <c r="N28" s="27" t="b">
        <v>0</v>
      </c>
      <c r="O28" s="63" t="b">
        <v>1</v>
      </c>
      <c r="P28" s="63" t="b">
        <v>1</v>
      </c>
      <c r="Q28" s="27" t="b">
        <v>0</v>
      </c>
      <c r="R28" s="27" t="b">
        <v>0</v>
      </c>
      <c r="S28" s="27" t="b">
        <v>0</v>
      </c>
      <c r="T28" s="27" t="b">
        <v>0</v>
      </c>
      <c r="U28" s="29" t="s">
        <v>101</v>
      </c>
      <c r="V28" s="26" t="b">
        <v>0</v>
      </c>
      <c r="W28" s="27" t="b">
        <v>0</v>
      </c>
      <c r="X28" s="64" t="b">
        <v>1</v>
      </c>
      <c r="Y28" s="88">
        <v>5.0</v>
      </c>
      <c r="Z28" s="29"/>
      <c r="AA28" s="87" t="s">
        <v>1489</v>
      </c>
    </row>
    <row r="29">
      <c r="A29" s="37" t="s">
        <v>7629</v>
      </c>
      <c r="B29" s="29"/>
      <c r="C29" s="29"/>
      <c r="D29" s="29"/>
      <c r="E29" s="66" t="b">
        <v>1</v>
      </c>
      <c r="F29" s="63" t="b">
        <v>1</v>
      </c>
      <c r="G29" s="63" t="b">
        <v>1</v>
      </c>
      <c r="H29" s="27" t="b">
        <v>0</v>
      </c>
      <c r="I29" s="27" t="b">
        <v>0</v>
      </c>
      <c r="J29" s="28" t="b">
        <v>0</v>
      </c>
      <c r="K29" s="27" t="b">
        <v>0</v>
      </c>
      <c r="L29" s="63" t="b">
        <v>1</v>
      </c>
      <c r="M29" s="27" t="b">
        <v>0</v>
      </c>
      <c r="N29" s="27" t="b">
        <v>0</v>
      </c>
      <c r="O29" s="27" t="b">
        <v>0</v>
      </c>
      <c r="P29" s="27" t="b">
        <v>0</v>
      </c>
      <c r="Q29" s="27" t="b">
        <v>0</v>
      </c>
      <c r="R29" s="27" t="b">
        <v>0</v>
      </c>
      <c r="S29" s="27" t="b">
        <v>0</v>
      </c>
      <c r="T29" s="27" t="b">
        <v>0</v>
      </c>
      <c r="U29" s="29" t="s">
        <v>101</v>
      </c>
      <c r="V29" s="26" t="b">
        <v>0</v>
      </c>
      <c r="W29" s="27" t="b">
        <v>0</v>
      </c>
      <c r="X29" s="28" t="b">
        <v>0</v>
      </c>
      <c r="Y29" s="88">
        <v>2.0</v>
      </c>
      <c r="Z29" s="29"/>
      <c r="AA29" s="87" t="s">
        <v>7630</v>
      </c>
    </row>
    <row r="30">
      <c r="A30" s="37" t="s">
        <v>9878</v>
      </c>
      <c r="B30" s="37" t="s">
        <v>9879</v>
      </c>
      <c r="C30" s="29"/>
      <c r="D30" s="29"/>
      <c r="E30" s="66" t="b">
        <v>1</v>
      </c>
      <c r="F30" s="27" t="b">
        <v>0</v>
      </c>
      <c r="G30" s="27" t="b">
        <v>0</v>
      </c>
      <c r="H30" s="27" t="b">
        <v>0</v>
      </c>
      <c r="I30" s="27" t="b">
        <v>0</v>
      </c>
      <c r="J30" s="28" t="b">
        <v>0</v>
      </c>
      <c r="K30" s="27" t="b">
        <v>0</v>
      </c>
      <c r="L30" s="63" t="b">
        <v>1</v>
      </c>
      <c r="M30" s="27" t="b">
        <v>0</v>
      </c>
      <c r="N30" s="27" t="b">
        <v>0</v>
      </c>
      <c r="O30" s="27" t="b">
        <v>0</v>
      </c>
      <c r="P30" s="27" t="b">
        <v>0</v>
      </c>
      <c r="Q30" s="27" t="b">
        <v>0</v>
      </c>
      <c r="R30" s="27" t="b">
        <v>0</v>
      </c>
      <c r="S30" s="27" t="b">
        <v>0</v>
      </c>
      <c r="T30" s="27" t="b">
        <v>0</v>
      </c>
      <c r="U30" s="29" t="s">
        <v>101</v>
      </c>
      <c r="V30" s="26" t="b">
        <v>0</v>
      </c>
      <c r="W30" s="27" t="b">
        <v>0</v>
      </c>
      <c r="X30" s="28" t="b">
        <v>0</v>
      </c>
      <c r="Y30" s="88">
        <v>2.0</v>
      </c>
      <c r="Z30" s="29"/>
      <c r="AA30" s="87" t="s">
        <v>9880</v>
      </c>
    </row>
    <row r="31">
      <c r="A31" s="37" t="s">
        <v>5175</v>
      </c>
      <c r="B31" s="37" t="s">
        <v>5176</v>
      </c>
      <c r="C31" s="29"/>
      <c r="D31" s="29"/>
      <c r="E31" s="66" t="b">
        <v>1</v>
      </c>
      <c r="F31" s="27" t="b">
        <v>0</v>
      </c>
      <c r="G31" s="27" t="b">
        <v>0</v>
      </c>
      <c r="H31" s="27" t="b">
        <v>0</v>
      </c>
      <c r="I31" s="27" t="b">
        <v>0</v>
      </c>
      <c r="J31" s="28" t="b">
        <v>0</v>
      </c>
      <c r="K31" s="27" t="b">
        <v>0</v>
      </c>
      <c r="L31" s="27" t="b">
        <v>0</v>
      </c>
      <c r="M31" s="27" t="b">
        <v>0</v>
      </c>
      <c r="N31" s="27" t="b">
        <v>0</v>
      </c>
      <c r="O31" s="63" t="b">
        <v>1</v>
      </c>
      <c r="P31" s="27" t="b">
        <v>0</v>
      </c>
      <c r="Q31" s="27" t="b">
        <v>0</v>
      </c>
      <c r="R31" s="27" t="b">
        <v>0</v>
      </c>
      <c r="S31" s="27" t="b">
        <v>0</v>
      </c>
      <c r="T31" s="27" t="b">
        <v>0</v>
      </c>
      <c r="U31" s="29" t="s">
        <v>101</v>
      </c>
      <c r="V31" s="26" t="b">
        <v>0</v>
      </c>
      <c r="W31" s="27" t="b">
        <v>0</v>
      </c>
      <c r="X31" s="64" t="b">
        <v>1</v>
      </c>
      <c r="Y31" s="88">
        <v>3.0</v>
      </c>
      <c r="Z31" s="29"/>
      <c r="AA31" s="87" t="s">
        <v>5177</v>
      </c>
    </row>
    <row r="32">
      <c r="A32" s="37" t="s">
        <v>5131</v>
      </c>
      <c r="B32" s="37" t="s">
        <v>5132</v>
      </c>
      <c r="C32" s="37" t="s">
        <v>5133</v>
      </c>
      <c r="D32" s="29"/>
      <c r="E32" s="26" t="b">
        <v>0</v>
      </c>
      <c r="F32" s="27" t="b">
        <v>0</v>
      </c>
      <c r="G32" s="27" t="b">
        <v>0</v>
      </c>
      <c r="H32" s="63" t="b">
        <v>1</v>
      </c>
      <c r="I32" s="27" t="b">
        <v>0</v>
      </c>
      <c r="J32" s="28" t="b">
        <v>0</v>
      </c>
      <c r="K32" s="27" t="b">
        <v>0</v>
      </c>
      <c r="L32" s="63" t="b">
        <v>1</v>
      </c>
      <c r="M32" s="27" t="b">
        <v>0</v>
      </c>
      <c r="N32" s="27" t="b">
        <v>0</v>
      </c>
      <c r="O32" s="63" t="b">
        <v>1</v>
      </c>
      <c r="P32" s="27" t="b">
        <v>0</v>
      </c>
      <c r="Q32" s="27" t="b">
        <v>0</v>
      </c>
      <c r="R32" s="27" t="b">
        <v>0</v>
      </c>
      <c r="S32" s="27" t="b">
        <v>0</v>
      </c>
      <c r="T32" s="27" t="b">
        <v>0</v>
      </c>
      <c r="U32" s="29" t="s">
        <v>101</v>
      </c>
      <c r="V32" s="26" t="b">
        <v>0</v>
      </c>
      <c r="W32" s="63" t="b">
        <v>1</v>
      </c>
      <c r="X32" s="64" t="b">
        <v>1</v>
      </c>
      <c r="Y32" s="88">
        <v>30.0</v>
      </c>
      <c r="Z32" s="29"/>
      <c r="AA32" s="87" t="s">
        <v>5134</v>
      </c>
    </row>
    <row r="33">
      <c r="A33" s="37" t="s">
        <v>1935</v>
      </c>
      <c r="B33" s="37" t="s">
        <v>1936</v>
      </c>
      <c r="C33" s="37" t="s">
        <v>1937</v>
      </c>
      <c r="D33" s="29"/>
      <c r="E33" s="66" t="b">
        <v>1</v>
      </c>
      <c r="F33" s="27" t="b">
        <v>0</v>
      </c>
      <c r="G33" s="27" t="b">
        <v>0</v>
      </c>
      <c r="H33" s="27" t="b">
        <v>0</v>
      </c>
      <c r="I33" s="27" t="b">
        <v>0</v>
      </c>
      <c r="J33" s="28" t="b">
        <v>0</v>
      </c>
      <c r="K33" s="63" t="b">
        <v>1</v>
      </c>
      <c r="L33" s="27" t="b">
        <v>0</v>
      </c>
      <c r="M33" s="27" t="b">
        <v>0</v>
      </c>
      <c r="N33" s="27" t="b">
        <v>0</v>
      </c>
      <c r="O33" s="27" t="b">
        <v>0</v>
      </c>
      <c r="P33" s="27" t="b">
        <v>0</v>
      </c>
      <c r="Q33" s="27" t="b">
        <v>0</v>
      </c>
      <c r="R33" s="27" t="b">
        <v>0</v>
      </c>
      <c r="S33" s="27" t="b">
        <v>0</v>
      </c>
      <c r="T33" s="27" t="b">
        <v>0</v>
      </c>
      <c r="U33" s="29" t="s">
        <v>101</v>
      </c>
      <c r="V33" s="26" t="b">
        <v>0</v>
      </c>
      <c r="W33" s="27" t="b">
        <v>0</v>
      </c>
      <c r="X33" s="64" t="b">
        <v>1</v>
      </c>
      <c r="Y33" s="88">
        <v>3.0</v>
      </c>
      <c r="Z33" s="33" t="s">
        <v>1938</v>
      </c>
      <c r="AA33" s="87" t="s">
        <v>1939</v>
      </c>
    </row>
    <row r="34">
      <c r="A34" s="37" t="s">
        <v>6691</v>
      </c>
      <c r="B34" s="37" t="s">
        <v>6692</v>
      </c>
      <c r="C34" s="37" t="s">
        <v>6693</v>
      </c>
      <c r="D34" s="33" t="s">
        <v>6694</v>
      </c>
      <c r="E34" s="26" t="b">
        <v>0</v>
      </c>
      <c r="F34" s="63" t="b">
        <v>1</v>
      </c>
      <c r="G34" s="63" t="b">
        <v>1</v>
      </c>
      <c r="H34" s="27" t="b">
        <v>0</v>
      </c>
      <c r="I34" s="27" t="b">
        <v>0</v>
      </c>
      <c r="J34" s="28" t="b">
        <v>0</v>
      </c>
      <c r="K34" s="27" t="b">
        <v>0</v>
      </c>
      <c r="L34" s="63" t="b">
        <v>1</v>
      </c>
      <c r="M34" s="27" t="b">
        <v>0</v>
      </c>
      <c r="N34" s="27" t="b">
        <v>0</v>
      </c>
      <c r="O34" s="27" t="b">
        <v>0</v>
      </c>
      <c r="P34" s="27" t="b">
        <v>0</v>
      </c>
      <c r="Q34" s="27" t="b">
        <v>0</v>
      </c>
      <c r="R34" s="27" t="b">
        <v>0</v>
      </c>
      <c r="S34" s="27" t="b">
        <v>0</v>
      </c>
      <c r="T34" s="27" t="b">
        <v>0</v>
      </c>
      <c r="U34" s="29" t="s">
        <v>101</v>
      </c>
      <c r="V34" s="66" t="b">
        <v>1</v>
      </c>
      <c r="W34" s="63" t="b">
        <v>1</v>
      </c>
      <c r="X34" s="28" t="b">
        <v>0</v>
      </c>
      <c r="Y34" s="88">
        <v>4.0</v>
      </c>
      <c r="Z34" s="33" t="s">
        <v>6695</v>
      </c>
      <c r="AA34" s="87" t="s">
        <v>6696</v>
      </c>
    </row>
    <row r="35">
      <c r="A35" s="37" t="s">
        <v>1055</v>
      </c>
      <c r="B35" s="29"/>
      <c r="C35" s="37" t="s">
        <v>1056</v>
      </c>
      <c r="D35" s="29"/>
      <c r="E35" s="26" t="b">
        <v>0</v>
      </c>
      <c r="F35" s="63" t="b">
        <v>1</v>
      </c>
      <c r="G35" s="63" t="b">
        <v>1</v>
      </c>
      <c r="H35" s="27" t="b">
        <v>0</v>
      </c>
      <c r="I35" s="27" t="b">
        <v>0</v>
      </c>
      <c r="J35" s="28" t="b">
        <v>0</v>
      </c>
      <c r="K35" s="63" t="b">
        <v>1</v>
      </c>
      <c r="L35" s="27" t="b">
        <v>0</v>
      </c>
      <c r="M35" s="27" t="b">
        <v>0</v>
      </c>
      <c r="N35" s="27" t="b">
        <v>0</v>
      </c>
      <c r="O35" s="27" t="b">
        <v>0</v>
      </c>
      <c r="P35" s="27" t="b">
        <v>0</v>
      </c>
      <c r="Q35" s="27" t="b">
        <v>0</v>
      </c>
      <c r="R35" s="27" t="b">
        <v>0</v>
      </c>
      <c r="S35" s="27" t="b">
        <v>0</v>
      </c>
      <c r="T35" s="27" t="b">
        <v>0</v>
      </c>
      <c r="U35" s="29" t="s">
        <v>101</v>
      </c>
      <c r="V35" s="26" t="b">
        <v>0</v>
      </c>
      <c r="W35" s="27" t="b">
        <v>0</v>
      </c>
      <c r="X35" s="64" t="b">
        <v>1</v>
      </c>
      <c r="Y35" s="88">
        <v>2.0</v>
      </c>
      <c r="Z35" s="29"/>
      <c r="AA35" s="87" t="s">
        <v>1057</v>
      </c>
    </row>
    <row r="36">
      <c r="A36" s="37" t="s">
        <v>6560</v>
      </c>
      <c r="B36" s="29"/>
      <c r="C36" s="29"/>
      <c r="D36" s="29"/>
      <c r="E36" s="26" t="b">
        <v>0</v>
      </c>
      <c r="F36" s="63" t="b">
        <v>1</v>
      </c>
      <c r="G36" s="63" t="b">
        <v>1</v>
      </c>
      <c r="H36" s="27" t="b">
        <v>0</v>
      </c>
      <c r="I36" s="27" t="b">
        <v>0</v>
      </c>
      <c r="J36" s="28" t="b">
        <v>0</v>
      </c>
      <c r="K36" s="27" t="b">
        <v>0</v>
      </c>
      <c r="L36" s="27" t="b">
        <v>0</v>
      </c>
      <c r="M36" s="27" t="b">
        <v>0</v>
      </c>
      <c r="N36" s="27" t="b">
        <v>0</v>
      </c>
      <c r="O36" s="63" t="b">
        <v>1</v>
      </c>
      <c r="P36" s="27" t="b">
        <v>0</v>
      </c>
      <c r="Q36" s="27" t="b">
        <v>0</v>
      </c>
      <c r="R36" s="27" t="b">
        <v>0</v>
      </c>
      <c r="S36" s="27" t="b">
        <v>0</v>
      </c>
      <c r="T36" s="27" t="b">
        <v>0</v>
      </c>
      <c r="U36" s="29" t="s">
        <v>101</v>
      </c>
      <c r="V36" s="26" t="b">
        <v>0</v>
      </c>
      <c r="W36" s="27" t="b">
        <v>0</v>
      </c>
      <c r="X36" s="28" t="b">
        <v>0</v>
      </c>
      <c r="Y36" s="88">
        <v>4.0</v>
      </c>
      <c r="Z36" s="33" t="s">
        <v>6561</v>
      </c>
      <c r="AA36" s="87" t="s">
        <v>6562</v>
      </c>
    </row>
    <row r="37">
      <c r="A37" s="37" t="s">
        <v>7943</v>
      </c>
      <c r="B37" s="37" t="s">
        <v>7944</v>
      </c>
      <c r="C37" s="37" t="s">
        <v>7945</v>
      </c>
      <c r="D37" s="33" t="s">
        <v>7946</v>
      </c>
      <c r="E37" s="66" t="b">
        <v>1</v>
      </c>
      <c r="F37" s="27" t="b">
        <v>0</v>
      </c>
      <c r="G37" s="27" t="b">
        <v>0</v>
      </c>
      <c r="H37" s="27" t="b">
        <v>0</v>
      </c>
      <c r="I37" s="27" t="b">
        <v>0</v>
      </c>
      <c r="J37" s="28" t="b">
        <v>0</v>
      </c>
      <c r="K37" s="27" t="b">
        <v>0</v>
      </c>
      <c r="L37" s="27" t="b">
        <v>0</v>
      </c>
      <c r="M37" s="27" t="b">
        <v>0</v>
      </c>
      <c r="N37" s="63" t="b">
        <v>1</v>
      </c>
      <c r="O37" s="27" t="b">
        <v>0</v>
      </c>
      <c r="P37" s="27" t="b">
        <v>0</v>
      </c>
      <c r="Q37" s="27" t="b">
        <v>0</v>
      </c>
      <c r="R37" s="27" t="b">
        <v>0</v>
      </c>
      <c r="S37" s="27" t="b">
        <v>0</v>
      </c>
      <c r="T37" s="27" t="b">
        <v>0</v>
      </c>
      <c r="U37" s="29" t="s">
        <v>101</v>
      </c>
      <c r="V37" s="26" t="b">
        <v>0</v>
      </c>
      <c r="W37" s="27" t="b">
        <v>0</v>
      </c>
      <c r="X37" s="28" t="b">
        <v>0</v>
      </c>
      <c r="Y37" s="88">
        <v>2.0</v>
      </c>
      <c r="Z37" s="33" t="s">
        <v>7947</v>
      </c>
      <c r="AA37" s="87" t="s">
        <v>7948</v>
      </c>
    </row>
    <row r="38">
      <c r="A38" s="37" t="s">
        <v>2422</v>
      </c>
      <c r="B38" s="29"/>
      <c r="C38" s="29"/>
      <c r="D38" s="29"/>
      <c r="E38" s="66" t="b">
        <v>1</v>
      </c>
      <c r="F38" s="63" t="b">
        <v>1</v>
      </c>
      <c r="G38" s="63" t="b">
        <v>1</v>
      </c>
      <c r="H38" s="27" t="b">
        <v>0</v>
      </c>
      <c r="I38" s="27" t="b">
        <v>0</v>
      </c>
      <c r="J38" s="28" t="b">
        <v>0</v>
      </c>
      <c r="K38" s="63" t="b">
        <v>1</v>
      </c>
      <c r="L38" s="27" t="b">
        <v>0</v>
      </c>
      <c r="M38" s="27" t="b">
        <v>0</v>
      </c>
      <c r="N38" s="27" t="b">
        <v>0</v>
      </c>
      <c r="O38" s="27" t="b">
        <v>0</v>
      </c>
      <c r="P38" s="27" t="b">
        <v>0</v>
      </c>
      <c r="Q38" s="27" t="b">
        <v>0</v>
      </c>
      <c r="R38" s="27" t="b">
        <v>0</v>
      </c>
      <c r="S38" s="27" t="b">
        <v>0</v>
      </c>
      <c r="T38" s="27" t="b">
        <v>0</v>
      </c>
      <c r="U38" s="29" t="s">
        <v>101</v>
      </c>
      <c r="V38" s="26" t="b">
        <v>0</v>
      </c>
      <c r="W38" s="27" t="b">
        <v>0</v>
      </c>
      <c r="X38" s="28" t="b">
        <v>0</v>
      </c>
      <c r="Y38" s="88">
        <v>4.0</v>
      </c>
      <c r="Z38" s="33" t="s">
        <v>2425</v>
      </c>
      <c r="AA38" s="87" t="s">
        <v>2426</v>
      </c>
    </row>
    <row r="39">
      <c r="A39" s="37" t="s">
        <v>9417</v>
      </c>
      <c r="B39" s="37" t="s">
        <v>9418</v>
      </c>
      <c r="C39" s="37" t="s">
        <v>9419</v>
      </c>
      <c r="D39" s="33" t="s">
        <v>9420</v>
      </c>
      <c r="E39" s="66" t="b">
        <v>1</v>
      </c>
      <c r="F39" s="27" t="b">
        <v>0</v>
      </c>
      <c r="G39" s="27" t="b">
        <v>0</v>
      </c>
      <c r="H39" s="27" t="b">
        <v>0</v>
      </c>
      <c r="I39" s="27" t="b">
        <v>0</v>
      </c>
      <c r="J39" s="28" t="b">
        <v>0</v>
      </c>
      <c r="K39" s="63" t="b">
        <v>1</v>
      </c>
      <c r="L39" s="27" t="b">
        <v>0</v>
      </c>
      <c r="M39" s="27" t="b">
        <v>0</v>
      </c>
      <c r="N39" s="27" t="b">
        <v>0</v>
      </c>
      <c r="O39" s="27" t="b">
        <v>0</v>
      </c>
      <c r="P39" s="27" t="b">
        <v>0</v>
      </c>
      <c r="Q39" s="27" t="b">
        <v>0</v>
      </c>
      <c r="R39" s="27" t="b">
        <v>0</v>
      </c>
      <c r="S39" s="27" t="b">
        <v>0</v>
      </c>
      <c r="T39" s="27" t="b">
        <v>0</v>
      </c>
      <c r="U39" s="29" t="s">
        <v>101</v>
      </c>
      <c r="V39" s="26" t="b">
        <v>0</v>
      </c>
      <c r="W39" s="27" t="b">
        <v>0</v>
      </c>
      <c r="X39" s="28" t="b">
        <v>0</v>
      </c>
      <c r="Y39" s="88">
        <v>6.0</v>
      </c>
      <c r="Z39" s="33" t="s">
        <v>9421</v>
      </c>
      <c r="AA39" s="87" t="s">
        <v>9422</v>
      </c>
    </row>
    <row r="40">
      <c r="A40" s="37" t="s">
        <v>6831</v>
      </c>
      <c r="B40" s="29"/>
      <c r="C40" s="37" t="s">
        <v>6832</v>
      </c>
      <c r="D40" s="29"/>
      <c r="E40" s="26" t="b">
        <v>0</v>
      </c>
      <c r="F40" s="63" t="b">
        <v>1</v>
      </c>
      <c r="G40" s="63" t="b">
        <v>1</v>
      </c>
      <c r="H40" s="27" t="b">
        <v>0</v>
      </c>
      <c r="I40" s="27" t="b">
        <v>0</v>
      </c>
      <c r="J40" s="28" t="b">
        <v>0</v>
      </c>
      <c r="K40" s="27" t="b">
        <v>0</v>
      </c>
      <c r="L40" s="63" t="b">
        <v>1</v>
      </c>
      <c r="M40" s="27" t="b">
        <v>0</v>
      </c>
      <c r="N40" s="27" t="b">
        <v>0</v>
      </c>
      <c r="O40" s="27" t="b">
        <v>0</v>
      </c>
      <c r="P40" s="27" t="b">
        <v>0</v>
      </c>
      <c r="Q40" s="27" t="b">
        <v>0</v>
      </c>
      <c r="R40" s="27" t="b">
        <v>0</v>
      </c>
      <c r="S40" s="27" t="b">
        <v>0</v>
      </c>
      <c r="T40" s="27" t="b">
        <v>0</v>
      </c>
      <c r="U40" s="29" t="s">
        <v>101</v>
      </c>
      <c r="V40" s="26" t="b">
        <v>0</v>
      </c>
      <c r="W40" s="27" t="b">
        <v>0</v>
      </c>
      <c r="X40" s="28" t="b">
        <v>0</v>
      </c>
      <c r="Y40" s="88">
        <v>150.0</v>
      </c>
      <c r="Z40" s="33" t="s">
        <v>6833</v>
      </c>
      <c r="AA40" s="87" t="s">
        <v>6257</v>
      </c>
    </row>
    <row r="41">
      <c r="A41" s="37" t="s">
        <v>2611</v>
      </c>
      <c r="B41" s="29"/>
      <c r="C41" s="37" t="s">
        <v>2612</v>
      </c>
      <c r="D41" s="29"/>
      <c r="E41" s="66" t="b">
        <v>1</v>
      </c>
      <c r="F41" s="27" t="b">
        <v>0</v>
      </c>
      <c r="G41" s="63" t="b">
        <v>1</v>
      </c>
      <c r="H41" s="27" t="b">
        <v>0</v>
      </c>
      <c r="I41" s="27" t="b">
        <v>0</v>
      </c>
      <c r="J41" s="28" t="b">
        <v>0</v>
      </c>
      <c r="K41" s="63" t="b">
        <v>1</v>
      </c>
      <c r="L41" s="27" t="b">
        <v>0</v>
      </c>
      <c r="M41" s="27" t="b">
        <v>0</v>
      </c>
      <c r="N41" s="27" t="b">
        <v>0</v>
      </c>
      <c r="O41" s="27" t="b">
        <v>0</v>
      </c>
      <c r="P41" s="27" t="b">
        <v>0</v>
      </c>
      <c r="Q41" s="27" t="b">
        <v>0</v>
      </c>
      <c r="R41" s="27" t="b">
        <v>0</v>
      </c>
      <c r="S41" s="27" t="b">
        <v>0</v>
      </c>
      <c r="T41" s="27" t="b">
        <v>0</v>
      </c>
      <c r="U41" s="29" t="s">
        <v>101</v>
      </c>
      <c r="V41" s="26" t="b">
        <v>0</v>
      </c>
      <c r="W41" s="27" t="b">
        <v>0</v>
      </c>
      <c r="X41" s="28" t="b">
        <v>0</v>
      </c>
      <c r="Y41" s="88">
        <v>7.0</v>
      </c>
      <c r="Z41" s="33" t="s">
        <v>2613</v>
      </c>
      <c r="AA41" s="87" t="s">
        <v>2614</v>
      </c>
    </row>
    <row r="42">
      <c r="A42" s="37" t="s">
        <v>196</v>
      </c>
      <c r="B42" s="37" t="s">
        <v>197</v>
      </c>
      <c r="C42" s="29"/>
      <c r="D42" s="29"/>
      <c r="E42" s="26" t="b">
        <v>0</v>
      </c>
      <c r="F42" s="63" t="b">
        <v>1</v>
      </c>
      <c r="G42" s="63" t="b">
        <v>1</v>
      </c>
      <c r="H42" s="27" t="b">
        <v>0</v>
      </c>
      <c r="I42" s="27" t="b">
        <v>0</v>
      </c>
      <c r="J42" s="28" t="b">
        <v>0</v>
      </c>
      <c r="K42" s="63" t="b">
        <v>1</v>
      </c>
      <c r="L42" s="27" t="b">
        <v>0</v>
      </c>
      <c r="M42" s="27" t="b">
        <v>0</v>
      </c>
      <c r="N42" s="27" t="b">
        <v>0</v>
      </c>
      <c r="O42" s="27" t="b">
        <v>0</v>
      </c>
      <c r="P42" s="27" t="b">
        <v>0</v>
      </c>
      <c r="Q42" s="27" t="b">
        <v>0</v>
      </c>
      <c r="R42" s="27" t="b">
        <v>0</v>
      </c>
      <c r="S42" s="27" t="b">
        <v>0</v>
      </c>
      <c r="T42" s="27" t="b">
        <v>0</v>
      </c>
      <c r="U42" s="29" t="s">
        <v>101</v>
      </c>
      <c r="V42" s="26" t="b">
        <v>0</v>
      </c>
      <c r="W42" s="27" t="b">
        <v>0</v>
      </c>
      <c r="X42" s="28" t="b">
        <v>0</v>
      </c>
      <c r="Y42" s="88">
        <v>5.0</v>
      </c>
      <c r="Z42" s="33" t="s">
        <v>198</v>
      </c>
      <c r="AA42" s="87" t="s">
        <v>199</v>
      </c>
    </row>
    <row r="43">
      <c r="A43" s="37" t="s">
        <v>1947</v>
      </c>
      <c r="B43" s="37" t="s">
        <v>1948</v>
      </c>
      <c r="C43" s="37" t="s">
        <v>1949</v>
      </c>
      <c r="D43" s="29"/>
      <c r="E43" s="26" t="b">
        <v>0</v>
      </c>
      <c r="F43" s="27" t="b">
        <v>0</v>
      </c>
      <c r="G43" s="63" t="b">
        <v>1</v>
      </c>
      <c r="H43" s="27" t="b">
        <v>0</v>
      </c>
      <c r="I43" s="27" t="b">
        <v>0</v>
      </c>
      <c r="J43" s="28" t="b">
        <v>0</v>
      </c>
      <c r="K43" s="27" t="b">
        <v>0</v>
      </c>
      <c r="L43" s="63" t="b">
        <v>1</v>
      </c>
      <c r="M43" s="27" t="b">
        <v>0</v>
      </c>
      <c r="N43" s="27" t="b">
        <v>0</v>
      </c>
      <c r="O43" s="27" t="b">
        <v>0</v>
      </c>
      <c r="P43" s="27" t="b">
        <v>0</v>
      </c>
      <c r="Q43" s="27" t="b">
        <v>0</v>
      </c>
      <c r="R43" s="27" t="b">
        <v>0</v>
      </c>
      <c r="S43" s="27" t="b">
        <v>0</v>
      </c>
      <c r="T43" s="27" t="b">
        <v>0</v>
      </c>
      <c r="U43" s="29" t="s">
        <v>101</v>
      </c>
      <c r="V43" s="66" t="b">
        <v>1</v>
      </c>
      <c r="W43" s="63" t="b">
        <v>1</v>
      </c>
      <c r="X43" s="64" t="b">
        <v>1</v>
      </c>
      <c r="Y43" s="88">
        <v>7.0</v>
      </c>
      <c r="Z43" s="33" t="s">
        <v>1950</v>
      </c>
      <c r="AA43" s="87" t="s">
        <v>1951</v>
      </c>
    </row>
    <row r="44">
      <c r="A44" s="37" t="s">
        <v>2402</v>
      </c>
      <c r="B44" s="37" t="s">
        <v>2403</v>
      </c>
      <c r="C44" s="29"/>
      <c r="D44" s="29"/>
      <c r="E44" s="26" t="b">
        <v>0</v>
      </c>
      <c r="F44" s="63" t="b">
        <v>1</v>
      </c>
      <c r="G44" s="63" t="b">
        <v>1</v>
      </c>
      <c r="H44" s="27" t="b">
        <v>0</v>
      </c>
      <c r="I44" s="27" t="b">
        <v>0</v>
      </c>
      <c r="J44" s="28" t="b">
        <v>0</v>
      </c>
      <c r="K44" s="63" t="b">
        <v>1</v>
      </c>
      <c r="L44" s="27" t="b">
        <v>0</v>
      </c>
      <c r="M44" s="27" t="b">
        <v>0</v>
      </c>
      <c r="N44" s="27" t="b">
        <v>0</v>
      </c>
      <c r="O44" s="27" t="b">
        <v>0</v>
      </c>
      <c r="P44" s="27" t="b">
        <v>0</v>
      </c>
      <c r="Q44" s="27" t="b">
        <v>0</v>
      </c>
      <c r="R44" s="27" t="b">
        <v>0</v>
      </c>
      <c r="S44" s="27" t="b">
        <v>0</v>
      </c>
      <c r="T44" s="27" t="b">
        <v>0</v>
      </c>
      <c r="U44" s="29" t="s">
        <v>101</v>
      </c>
      <c r="V44" s="26" t="b">
        <v>0</v>
      </c>
      <c r="W44" s="63" t="b">
        <v>1</v>
      </c>
      <c r="X44" s="28" t="b">
        <v>0</v>
      </c>
      <c r="Y44" s="88">
        <v>6.0</v>
      </c>
      <c r="Z44" s="37" t="s">
        <v>2404</v>
      </c>
      <c r="AA44" s="87" t="s">
        <v>2405</v>
      </c>
    </row>
    <row r="45">
      <c r="A45" s="37" t="s">
        <v>2406</v>
      </c>
      <c r="B45" s="37" t="s">
        <v>2407</v>
      </c>
      <c r="C45" s="37" t="s">
        <v>2408</v>
      </c>
      <c r="D45" s="33" t="s">
        <v>2409</v>
      </c>
      <c r="E45" s="66" t="b">
        <v>1</v>
      </c>
      <c r="F45" s="27" t="b">
        <v>0</v>
      </c>
      <c r="G45" s="27" t="b">
        <v>0</v>
      </c>
      <c r="H45" s="27" t="b">
        <v>0</v>
      </c>
      <c r="I45" s="27" t="b">
        <v>0</v>
      </c>
      <c r="J45" s="28" t="b">
        <v>0</v>
      </c>
      <c r="K45" s="63" t="b">
        <v>1</v>
      </c>
      <c r="L45" s="27" t="b">
        <v>0</v>
      </c>
      <c r="M45" s="27" t="b">
        <v>0</v>
      </c>
      <c r="N45" s="27" t="b">
        <v>0</v>
      </c>
      <c r="O45" s="27" t="b">
        <v>0</v>
      </c>
      <c r="P45" s="27" t="b">
        <v>0</v>
      </c>
      <c r="Q45" s="27" t="b">
        <v>0</v>
      </c>
      <c r="R45" s="27" t="b">
        <v>0</v>
      </c>
      <c r="S45" s="63" t="b">
        <v>1</v>
      </c>
      <c r="T45" s="27" t="b">
        <v>0</v>
      </c>
      <c r="U45" s="29" t="s">
        <v>101</v>
      </c>
      <c r="V45" s="26" t="b">
        <v>0</v>
      </c>
      <c r="W45" s="27" t="b">
        <v>0</v>
      </c>
      <c r="X45" s="28" t="b">
        <v>0</v>
      </c>
      <c r="Y45" s="88">
        <v>3.0</v>
      </c>
      <c r="Z45" s="37" t="s">
        <v>2410</v>
      </c>
      <c r="AA45" s="87" t="s">
        <v>2411</v>
      </c>
    </row>
    <row r="46">
      <c r="A46" s="37" t="s">
        <v>3379</v>
      </c>
      <c r="B46" s="29"/>
      <c r="C46" s="29"/>
      <c r="D46" s="29"/>
      <c r="E46" s="26" t="b">
        <v>0</v>
      </c>
      <c r="F46" s="63" t="b">
        <v>1</v>
      </c>
      <c r="G46" s="63" t="b">
        <v>1</v>
      </c>
      <c r="H46" s="27" t="b">
        <v>0</v>
      </c>
      <c r="I46" s="27" t="b">
        <v>0</v>
      </c>
      <c r="J46" s="28" t="b">
        <v>0</v>
      </c>
      <c r="K46" s="27" t="b">
        <v>0</v>
      </c>
      <c r="L46" s="63" t="b">
        <v>1</v>
      </c>
      <c r="M46" s="27" t="b">
        <v>0</v>
      </c>
      <c r="N46" s="27" t="b">
        <v>0</v>
      </c>
      <c r="O46" s="27" t="b">
        <v>0</v>
      </c>
      <c r="P46" s="27" t="b">
        <v>0</v>
      </c>
      <c r="Q46" s="27" t="b">
        <v>0</v>
      </c>
      <c r="R46" s="27" t="b">
        <v>0</v>
      </c>
      <c r="S46" s="27" t="b">
        <v>0</v>
      </c>
      <c r="T46" s="27" t="b">
        <v>0</v>
      </c>
      <c r="U46" s="29" t="s">
        <v>101</v>
      </c>
      <c r="V46" s="66" t="b">
        <v>1</v>
      </c>
      <c r="W46" s="63" t="b">
        <v>1</v>
      </c>
      <c r="X46" s="28" t="b">
        <v>0</v>
      </c>
      <c r="Y46" s="88">
        <v>3.0</v>
      </c>
      <c r="Z46" s="33" t="s">
        <v>3380</v>
      </c>
      <c r="AA46" s="87" t="s">
        <v>3381</v>
      </c>
    </row>
    <row r="47">
      <c r="A47" s="37" t="s">
        <v>3428</v>
      </c>
      <c r="B47" s="37" t="s">
        <v>3429</v>
      </c>
      <c r="C47" s="37" t="s">
        <v>3430</v>
      </c>
      <c r="D47" s="29"/>
      <c r="E47" s="66" t="b">
        <v>1</v>
      </c>
      <c r="F47" s="63" t="b">
        <v>1</v>
      </c>
      <c r="G47" s="63" t="b">
        <v>1</v>
      </c>
      <c r="H47" s="27" t="b">
        <v>0</v>
      </c>
      <c r="I47" s="27" t="b">
        <v>0</v>
      </c>
      <c r="J47" s="28" t="b">
        <v>0</v>
      </c>
      <c r="K47" s="63" t="b">
        <v>1</v>
      </c>
      <c r="L47" s="27" t="b">
        <v>0</v>
      </c>
      <c r="M47" s="27" t="b">
        <v>0</v>
      </c>
      <c r="N47" s="27" t="b">
        <v>0</v>
      </c>
      <c r="O47" s="27" t="b">
        <v>0</v>
      </c>
      <c r="P47" s="27" t="b">
        <v>0</v>
      </c>
      <c r="Q47" s="27" t="b">
        <v>0</v>
      </c>
      <c r="R47" s="27" t="b">
        <v>0</v>
      </c>
      <c r="S47" s="27" t="b">
        <v>0</v>
      </c>
      <c r="T47" s="27" t="b">
        <v>0</v>
      </c>
      <c r="U47" s="29" t="s">
        <v>101</v>
      </c>
      <c r="V47" s="66" t="b">
        <v>1</v>
      </c>
      <c r="W47" s="27" t="b">
        <v>0</v>
      </c>
      <c r="X47" s="28" t="b">
        <v>0</v>
      </c>
      <c r="Y47" s="88">
        <v>1.0</v>
      </c>
      <c r="Z47" s="37" t="s">
        <v>3431</v>
      </c>
      <c r="AA47" s="87" t="s">
        <v>3432</v>
      </c>
    </row>
    <row r="48">
      <c r="A48" s="37" t="s">
        <v>1393</v>
      </c>
      <c r="B48" s="29"/>
      <c r="C48" s="37" t="s">
        <v>1394</v>
      </c>
      <c r="D48" s="29"/>
      <c r="E48" s="66" t="b">
        <v>1</v>
      </c>
      <c r="F48" s="27" t="b">
        <v>0</v>
      </c>
      <c r="G48" s="27" t="b">
        <v>0</v>
      </c>
      <c r="H48" s="27" t="b">
        <v>0</v>
      </c>
      <c r="I48" s="27" t="b">
        <v>0</v>
      </c>
      <c r="J48" s="28" t="b">
        <v>0</v>
      </c>
      <c r="K48" s="27" t="b">
        <v>0</v>
      </c>
      <c r="L48" s="63" t="b">
        <v>1</v>
      </c>
      <c r="M48" s="27" t="b">
        <v>0</v>
      </c>
      <c r="N48" s="27" t="b">
        <v>0</v>
      </c>
      <c r="O48" s="63" t="b">
        <v>1</v>
      </c>
      <c r="P48" s="27" t="b">
        <v>0</v>
      </c>
      <c r="Q48" s="27" t="b">
        <v>0</v>
      </c>
      <c r="R48" s="27" t="b">
        <v>0</v>
      </c>
      <c r="S48" s="27" t="b">
        <v>0</v>
      </c>
      <c r="T48" s="27" t="b">
        <v>0</v>
      </c>
      <c r="U48" s="29" t="s">
        <v>101</v>
      </c>
      <c r="V48" s="26" t="b">
        <v>0</v>
      </c>
      <c r="W48" s="27" t="b">
        <v>0</v>
      </c>
      <c r="X48" s="28" t="b">
        <v>0</v>
      </c>
      <c r="Y48" s="88">
        <v>6.0</v>
      </c>
      <c r="Z48" s="37" t="s">
        <v>1395</v>
      </c>
      <c r="AA48" s="87" t="s">
        <v>1396</v>
      </c>
    </row>
    <row r="49">
      <c r="A49" s="37" t="s">
        <v>7536</v>
      </c>
      <c r="B49" s="37" t="s">
        <v>7537</v>
      </c>
      <c r="C49" s="29"/>
      <c r="D49" s="29"/>
      <c r="E49" s="66" t="b">
        <v>1</v>
      </c>
      <c r="F49" s="27" t="b">
        <v>0</v>
      </c>
      <c r="G49" s="27" t="b">
        <v>0</v>
      </c>
      <c r="H49" s="27" t="b">
        <v>0</v>
      </c>
      <c r="I49" s="27" t="b">
        <v>0</v>
      </c>
      <c r="J49" s="28" t="b">
        <v>0</v>
      </c>
      <c r="K49" s="27" t="b">
        <v>0</v>
      </c>
      <c r="L49" s="63" t="b">
        <v>1</v>
      </c>
      <c r="M49" s="27" t="b">
        <v>0</v>
      </c>
      <c r="N49" s="27" t="b">
        <v>0</v>
      </c>
      <c r="O49" s="27" t="b">
        <v>0</v>
      </c>
      <c r="P49" s="27" t="b">
        <v>0</v>
      </c>
      <c r="Q49" s="27" t="b">
        <v>0</v>
      </c>
      <c r="R49" s="27" t="b">
        <v>0</v>
      </c>
      <c r="S49" s="27" t="b">
        <v>0</v>
      </c>
      <c r="T49" s="27" t="b">
        <v>0</v>
      </c>
      <c r="U49" s="29" t="s">
        <v>101</v>
      </c>
      <c r="V49" s="26" t="b">
        <v>0</v>
      </c>
      <c r="W49" s="27" t="b">
        <v>0</v>
      </c>
      <c r="X49" s="28" t="b">
        <v>0</v>
      </c>
      <c r="Y49" s="88">
        <v>2.0</v>
      </c>
      <c r="Z49" s="33" t="s">
        <v>7538</v>
      </c>
      <c r="AA49" s="87" t="s">
        <v>7539</v>
      </c>
    </row>
    <row r="50">
      <c r="A50" s="37" t="s">
        <v>392</v>
      </c>
      <c r="B50" s="37" t="s">
        <v>393</v>
      </c>
      <c r="C50" s="37" t="s">
        <v>394</v>
      </c>
      <c r="D50" s="33" t="s">
        <v>395</v>
      </c>
      <c r="E50" s="66" t="b">
        <v>1</v>
      </c>
      <c r="F50" s="63" t="b">
        <v>1</v>
      </c>
      <c r="G50" s="63" t="b">
        <v>1</v>
      </c>
      <c r="H50" s="27" t="b">
        <v>0</v>
      </c>
      <c r="I50" s="27" t="b">
        <v>0</v>
      </c>
      <c r="J50" s="28" t="b">
        <v>0</v>
      </c>
      <c r="K50" s="27" t="b">
        <v>0</v>
      </c>
      <c r="L50" s="63" t="b">
        <v>1</v>
      </c>
      <c r="M50" s="27" t="b">
        <v>0</v>
      </c>
      <c r="N50" s="27" t="b">
        <v>0</v>
      </c>
      <c r="O50" s="27" t="b">
        <v>0</v>
      </c>
      <c r="P50" s="27" t="b">
        <v>0</v>
      </c>
      <c r="Q50" s="27" t="b">
        <v>0</v>
      </c>
      <c r="R50" s="27" t="b">
        <v>0</v>
      </c>
      <c r="S50" s="27" t="b">
        <v>0</v>
      </c>
      <c r="T50" s="27" t="b">
        <v>0</v>
      </c>
      <c r="U50" s="29" t="s">
        <v>101</v>
      </c>
      <c r="V50" s="66" t="b">
        <v>1</v>
      </c>
      <c r="W50" s="63" t="b">
        <v>1</v>
      </c>
      <c r="X50" s="64" t="b">
        <v>1</v>
      </c>
      <c r="Y50" s="88">
        <v>5.0</v>
      </c>
      <c r="Z50" s="33" t="s">
        <v>396</v>
      </c>
      <c r="AA50" s="87" t="s">
        <v>397</v>
      </c>
    </row>
    <row r="51">
      <c r="A51" s="37" t="s">
        <v>6336</v>
      </c>
      <c r="B51" s="29"/>
      <c r="C51" s="29"/>
      <c r="D51" s="29"/>
      <c r="E51" s="26" t="b">
        <v>0</v>
      </c>
      <c r="F51" s="27" t="b">
        <v>0</v>
      </c>
      <c r="G51" s="27" t="b">
        <v>0</v>
      </c>
      <c r="H51" s="63" t="b">
        <v>1</v>
      </c>
      <c r="I51" s="27" t="b">
        <v>0</v>
      </c>
      <c r="J51" s="28" t="b">
        <v>0</v>
      </c>
      <c r="K51" s="27" t="b">
        <v>0</v>
      </c>
      <c r="L51" s="63" t="b">
        <v>1</v>
      </c>
      <c r="M51" s="27" t="b">
        <v>0</v>
      </c>
      <c r="N51" s="27" t="b">
        <v>0</v>
      </c>
      <c r="O51" s="27" t="b">
        <v>0</v>
      </c>
      <c r="P51" s="27" t="b">
        <v>0</v>
      </c>
      <c r="Q51" s="27" t="b">
        <v>0</v>
      </c>
      <c r="R51" s="27" t="b">
        <v>0</v>
      </c>
      <c r="S51" s="27" t="b">
        <v>0</v>
      </c>
      <c r="T51" s="27" t="b">
        <v>0</v>
      </c>
      <c r="U51" s="29" t="s">
        <v>101</v>
      </c>
      <c r="V51" s="26" t="b">
        <v>0</v>
      </c>
      <c r="W51" s="27" t="b">
        <v>0</v>
      </c>
      <c r="X51" s="28" t="b">
        <v>0</v>
      </c>
      <c r="Y51" s="88">
        <v>10.0</v>
      </c>
      <c r="Z51" s="33" t="s">
        <v>6337</v>
      </c>
      <c r="AA51" s="87" t="s">
        <v>6338</v>
      </c>
    </row>
    <row r="52">
      <c r="A52" s="37" t="s">
        <v>9835</v>
      </c>
      <c r="B52" s="29"/>
      <c r="C52" s="37" t="s">
        <v>9836</v>
      </c>
      <c r="D52" s="29"/>
      <c r="E52" s="66" t="b">
        <v>1</v>
      </c>
      <c r="F52" s="27" t="b">
        <v>0</v>
      </c>
      <c r="G52" s="27" t="b">
        <v>0</v>
      </c>
      <c r="H52" s="27" t="b">
        <v>0</v>
      </c>
      <c r="I52" s="27" t="b">
        <v>0</v>
      </c>
      <c r="J52" s="28" t="b">
        <v>0</v>
      </c>
      <c r="K52" s="27" t="b">
        <v>0</v>
      </c>
      <c r="L52" s="63" t="b">
        <v>1</v>
      </c>
      <c r="M52" s="63" t="b">
        <v>1</v>
      </c>
      <c r="N52" s="27" t="b">
        <v>0</v>
      </c>
      <c r="O52" s="27" t="b">
        <v>0</v>
      </c>
      <c r="P52" s="27" t="b">
        <v>0</v>
      </c>
      <c r="Q52" s="27" t="b">
        <v>0</v>
      </c>
      <c r="R52" s="27" t="b">
        <v>0</v>
      </c>
      <c r="S52" s="27" t="b">
        <v>0</v>
      </c>
      <c r="T52" s="27" t="b">
        <v>0</v>
      </c>
      <c r="U52" s="29" t="s">
        <v>101</v>
      </c>
      <c r="V52" s="26" t="b">
        <v>0</v>
      </c>
      <c r="W52" s="27" t="b">
        <v>0</v>
      </c>
      <c r="X52" s="28" t="b">
        <v>0</v>
      </c>
      <c r="Y52" s="88">
        <v>1.0</v>
      </c>
      <c r="Z52" s="29"/>
      <c r="AA52" s="87" t="s">
        <v>9837</v>
      </c>
    </row>
    <row r="53">
      <c r="A53" s="37" t="s">
        <v>10710</v>
      </c>
      <c r="B53" s="37" t="s">
        <v>10711</v>
      </c>
      <c r="C53" s="37" t="s">
        <v>10712</v>
      </c>
      <c r="D53" s="29"/>
      <c r="E53" s="66" t="b">
        <v>1</v>
      </c>
      <c r="F53" s="63" t="b">
        <v>1</v>
      </c>
      <c r="G53" s="63" t="b">
        <v>1</v>
      </c>
      <c r="H53" s="27" t="b">
        <v>0</v>
      </c>
      <c r="I53" s="27" t="b">
        <v>0</v>
      </c>
      <c r="J53" s="28" t="b">
        <v>0</v>
      </c>
      <c r="K53" s="63" t="b">
        <v>1</v>
      </c>
      <c r="L53" s="27" t="b">
        <v>0</v>
      </c>
      <c r="M53" s="27" t="b">
        <v>0</v>
      </c>
      <c r="N53" s="27" t="b">
        <v>0</v>
      </c>
      <c r="O53" s="63" t="b">
        <v>1</v>
      </c>
      <c r="P53" s="27" t="b">
        <v>0</v>
      </c>
      <c r="Q53" s="27" t="b">
        <v>0</v>
      </c>
      <c r="R53" s="63" t="b">
        <v>1</v>
      </c>
      <c r="S53" s="63" t="b">
        <v>1</v>
      </c>
      <c r="T53" s="63" t="b">
        <v>1</v>
      </c>
      <c r="U53" s="29" t="s">
        <v>101</v>
      </c>
      <c r="V53" s="66" t="b">
        <v>1</v>
      </c>
      <c r="W53" s="27" t="b">
        <v>0</v>
      </c>
      <c r="X53" s="28" t="b">
        <v>0</v>
      </c>
      <c r="Y53" s="88">
        <v>6.0</v>
      </c>
      <c r="Z53" s="33" t="s">
        <v>10713</v>
      </c>
      <c r="AA53" s="87" t="s">
        <v>10714</v>
      </c>
    </row>
    <row r="54">
      <c r="A54" s="37" t="s">
        <v>998</v>
      </c>
      <c r="B54" s="37" t="s">
        <v>999</v>
      </c>
      <c r="C54" s="29"/>
      <c r="D54" s="29"/>
      <c r="E54" s="26" t="b">
        <v>0</v>
      </c>
      <c r="F54" s="63" t="b">
        <v>1</v>
      </c>
      <c r="G54" s="63" t="b">
        <v>1</v>
      </c>
      <c r="H54" s="27" t="b">
        <v>0</v>
      </c>
      <c r="I54" s="27" t="b">
        <v>0</v>
      </c>
      <c r="J54" s="28" t="b">
        <v>0</v>
      </c>
      <c r="K54" s="27" t="b">
        <v>0</v>
      </c>
      <c r="L54" s="63" t="b">
        <v>1</v>
      </c>
      <c r="M54" s="27" t="b">
        <v>0</v>
      </c>
      <c r="N54" s="27" t="b">
        <v>0</v>
      </c>
      <c r="O54" s="27" t="b">
        <v>0</v>
      </c>
      <c r="P54" s="27" t="b">
        <v>0</v>
      </c>
      <c r="Q54" s="27" t="b">
        <v>0</v>
      </c>
      <c r="R54" s="27" t="b">
        <v>0</v>
      </c>
      <c r="S54" s="27" t="b">
        <v>0</v>
      </c>
      <c r="T54" s="27" t="b">
        <v>0</v>
      </c>
      <c r="U54" s="29" t="s">
        <v>101</v>
      </c>
      <c r="V54" s="26" t="b">
        <v>0</v>
      </c>
      <c r="W54" s="27" t="b">
        <v>0</v>
      </c>
      <c r="X54" s="28" t="b">
        <v>0</v>
      </c>
      <c r="Y54" s="88">
        <v>6.0</v>
      </c>
      <c r="Z54" s="33" t="s">
        <v>1000</v>
      </c>
      <c r="AA54" s="87" t="s">
        <v>1001</v>
      </c>
    </row>
    <row r="55">
      <c r="A55" s="37" t="s">
        <v>2021</v>
      </c>
      <c r="B55" s="29"/>
      <c r="C55" s="37" t="s">
        <v>2022</v>
      </c>
      <c r="D55" s="29"/>
      <c r="E55" s="66" t="b">
        <v>1</v>
      </c>
      <c r="F55" s="63" t="b">
        <v>1</v>
      </c>
      <c r="G55" s="63" t="b">
        <v>1</v>
      </c>
      <c r="H55" s="27" t="b">
        <v>0</v>
      </c>
      <c r="I55" s="27" t="b">
        <v>0</v>
      </c>
      <c r="J55" s="28" t="b">
        <v>0</v>
      </c>
      <c r="K55" s="63" t="b">
        <v>1</v>
      </c>
      <c r="L55" s="27" t="b">
        <v>0</v>
      </c>
      <c r="M55" s="27" t="b">
        <v>0</v>
      </c>
      <c r="N55" s="27" t="b">
        <v>0</v>
      </c>
      <c r="O55" s="27" t="b">
        <v>0</v>
      </c>
      <c r="P55" s="27" t="b">
        <v>0</v>
      </c>
      <c r="Q55" s="27" t="b">
        <v>0</v>
      </c>
      <c r="R55" s="27" t="b">
        <v>0</v>
      </c>
      <c r="S55" s="27" t="b">
        <v>0</v>
      </c>
      <c r="T55" s="27" t="b">
        <v>0</v>
      </c>
      <c r="U55" s="29" t="s">
        <v>101</v>
      </c>
      <c r="V55" s="26" t="b">
        <v>0</v>
      </c>
      <c r="W55" s="27" t="b">
        <v>0</v>
      </c>
      <c r="X55" s="28" t="b">
        <v>0</v>
      </c>
      <c r="Y55" s="88">
        <v>3.0</v>
      </c>
      <c r="Z55" s="33" t="s">
        <v>2023</v>
      </c>
      <c r="AA55" s="87" t="s">
        <v>2024</v>
      </c>
    </row>
    <row r="56">
      <c r="A56" s="37" t="s">
        <v>7013</v>
      </c>
      <c r="B56" s="37" t="s">
        <v>7014</v>
      </c>
      <c r="C56" s="37" t="s">
        <v>7015</v>
      </c>
      <c r="D56" s="29"/>
      <c r="E56" s="66" t="b">
        <v>1</v>
      </c>
      <c r="F56" s="63" t="b">
        <v>1</v>
      </c>
      <c r="G56" s="63" t="b">
        <v>1</v>
      </c>
      <c r="H56" s="27" t="b">
        <v>0</v>
      </c>
      <c r="I56" s="27" t="b">
        <v>0</v>
      </c>
      <c r="J56" s="28" t="b">
        <v>0</v>
      </c>
      <c r="K56" s="63" t="b">
        <v>1</v>
      </c>
      <c r="L56" s="63" t="b">
        <v>1</v>
      </c>
      <c r="M56" s="27" t="b">
        <v>0</v>
      </c>
      <c r="N56" s="27" t="b">
        <v>0</v>
      </c>
      <c r="O56" s="27" t="b">
        <v>0</v>
      </c>
      <c r="P56" s="27" t="b">
        <v>0</v>
      </c>
      <c r="Q56" s="27" t="b">
        <v>0</v>
      </c>
      <c r="R56" s="27" t="b">
        <v>0</v>
      </c>
      <c r="S56" s="27" t="b">
        <v>0</v>
      </c>
      <c r="T56" s="27" t="b">
        <v>0</v>
      </c>
      <c r="U56" s="29" t="s">
        <v>101</v>
      </c>
      <c r="V56" s="26" t="b">
        <v>0</v>
      </c>
      <c r="W56" s="63" t="b">
        <v>1</v>
      </c>
      <c r="X56" s="28" t="b">
        <v>0</v>
      </c>
      <c r="Y56" s="88">
        <v>4.0</v>
      </c>
      <c r="Z56" s="33" t="s">
        <v>7016</v>
      </c>
      <c r="AA56" s="87" t="s">
        <v>7017</v>
      </c>
    </row>
    <row r="57">
      <c r="A57" s="37" t="s">
        <v>11084</v>
      </c>
      <c r="B57" s="37" t="s">
        <v>11085</v>
      </c>
      <c r="C57" s="37" t="s">
        <v>11086</v>
      </c>
      <c r="D57" s="29"/>
      <c r="E57" s="66" t="b">
        <v>1</v>
      </c>
      <c r="F57" s="63" t="b">
        <v>1</v>
      </c>
      <c r="G57" s="63" t="b">
        <v>1</v>
      </c>
      <c r="H57" s="27" t="b">
        <v>0</v>
      </c>
      <c r="I57" s="27" t="b">
        <v>0</v>
      </c>
      <c r="J57" s="28" t="b">
        <v>0</v>
      </c>
      <c r="K57" s="27" t="b">
        <v>0</v>
      </c>
      <c r="L57" s="63" t="b">
        <v>1</v>
      </c>
      <c r="M57" s="27" t="b">
        <v>0</v>
      </c>
      <c r="N57" s="27" t="b">
        <v>0</v>
      </c>
      <c r="O57" s="27" t="b">
        <v>0</v>
      </c>
      <c r="P57" s="27" t="b">
        <v>0</v>
      </c>
      <c r="Q57" s="27" t="b">
        <v>0</v>
      </c>
      <c r="R57" s="27" t="b">
        <v>0</v>
      </c>
      <c r="S57" s="27" t="b">
        <v>0</v>
      </c>
      <c r="T57" s="27" t="b">
        <v>0</v>
      </c>
      <c r="U57" s="29" t="s">
        <v>101</v>
      </c>
      <c r="V57" s="26" t="b">
        <v>0</v>
      </c>
      <c r="W57" s="27" t="b">
        <v>0</v>
      </c>
      <c r="X57" s="64" t="b">
        <v>1</v>
      </c>
      <c r="Y57" s="88">
        <v>4.0</v>
      </c>
      <c r="Z57" s="33" t="s">
        <v>11087</v>
      </c>
      <c r="AA57" s="87" t="s">
        <v>11088</v>
      </c>
    </row>
    <row r="58">
      <c r="A58" s="37" t="s">
        <v>3759</v>
      </c>
      <c r="B58" s="29"/>
      <c r="C58" s="29"/>
      <c r="D58" s="29"/>
      <c r="E58" s="66" t="b">
        <v>1</v>
      </c>
      <c r="F58" s="27" t="b">
        <v>0</v>
      </c>
      <c r="G58" s="27" t="b">
        <v>0</v>
      </c>
      <c r="H58" s="27" t="b">
        <v>0</v>
      </c>
      <c r="I58" s="27" t="b">
        <v>0</v>
      </c>
      <c r="J58" s="28" t="b">
        <v>0</v>
      </c>
      <c r="K58" s="63" t="b">
        <v>1</v>
      </c>
      <c r="L58" s="27" t="b">
        <v>0</v>
      </c>
      <c r="M58" s="27" t="b">
        <v>0</v>
      </c>
      <c r="N58" s="27" t="b">
        <v>0</v>
      </c>
      <c r="O58" s="27" t="b">
        <v>0</v>
      </c>
      <c r="P58" s="27" t="b">
        <v>0</v>
      </c>
      <c r="Q58" s="27" t="b">
        <v>0</v>
      </c>
      <c r="R58" s="27" t="b">
        <v>0</v>
      </c>
      <c r="S58" s="27" t="b">
        <v>0</v>
      </c>
      <c r="T58" s="27" t="b">
        <v>0</v>
      </c>
      <c r="U58" s="29" t="s">
        <v>101</v>
      </c>
      <c r="V58" s="26" t="b">
        <v>0</v>
      </c>
      <c r="W58" s="27" t="b">
        <v>0</v>
      </c>
      <c r="X58" s="28" t="b">
        <v>0</v>
      </c>
      <c r="Y58" s="88">
        <v>6.0</v>
      </c>
      <c r="Z58" s="29"/>
      <c r="AA58" s="87" t="s">
        <v>3760</v>
      </c>
    </row>
    <row r="59">
      <c r="A59" s="37" t="s">
        <v>7054</v>
      </c>
      <c r="B59" s="29"/>
      <c r="C59" s="37" t="s">
        <v>7055</v>
      </c>
      <c r="D59" s="33" t="s">
        <v>7056</v>
      </c>
      <c r="E59" s="66" t="b">
        <v>1</v>
      </c>
      <c r="F59" s="27" t="b">
        <v>0</v>
      </c>
      <c r="G59" s="27" t="b">
        <v>0</v>
      </c>
      <c r="H59" s="27" t="b">
        <v>0</v>
      </c>
      <c r="I59" s="27" t="b">
        <v>0</v>
      </c>
      <c r="J59" s="28" t="b">
        <v>0</v>
      </c>
      <c r="K59" s="27" t="b">
        <v>0</v>
      </c>
      <c r="L59" s="63" t="b">
        <v>1</v>
      </c>
      <c r="M59" s="27" t="b">
        <v>0</v>
      </c>
      <c r="N59" s="27" t="b">
        <v>0</v>
      </c>
      <c r="O59" s="27" t="b">
        <v>0</v>
      </c>
      <c r="P59" s="27" t="b">
        <v>0</v>
      </c>
      <c r="Q59" s="27" t="b">
        <v>0</v>
      </c>
      <c r="R59" s="27" t="b">
        <v>0</v>
      </c>
      <c r="S59" s="27" t="b">
        <v>0</v>
      </c>
      <c r="T59" s="27" t="b">
        <v>0</v>
      </c>
      <c r="U59" s="29" t="s">
        <v>101</v>
      </c>
      <c r="V59" s="66" t="b">
        <v>1</v>
      </c>
      <c r="W59" s="27" t="b">
        <v>0</v>
      </c>
      <c r="X59" s="64" t="b">
        <v>1</v>
      </c>
      <c r="Y59" s="88">
        <v>9.0</v>
      </c>
      <c r="Z59" s="29"/>
      <c r="AA59" s="87" t="s">
        <v>7057</v>
      </c>
    </row>
    <row r="60">
      <c r="A60" s="37" t="s">
        <v>2453</v>
      </c>
      <c r="B60" s="29"/>
      <c r="C60" s="37" t="s">
        <v>2454</v>
      </c>
      <c r="D60" s="29"/>
      <c r="E60" s="66" t="b">
        <v>1</v>
      </c>
      <c r="F60" s="27" t="b">
        <v>0</v>
      </c>
      <c r="G60" s="27" t="b">
        <v>0</v>
      </c>
      <c r="H60" s="27" t="b">
        <v>0</v>
      </c>
      <c r="I60" s="27" t="b">
        <v>0</v>
      </c>
      <c r="J60" s="28" t="b">
        <v>0</v>
      </c>
      <c r="K60" s="27" t="b">
        <v>0</v>
      </c>
      <c r="L60" s="27" t="b">
        <v>0</v>
      </c>
      <c r="M60" s="27" t="b">
        <v>0</v>
      </c>
      <c r="N60" s="27" t="b">
        <v>0</v>
      </c>
      <c r="O60" s="27" t="b">
        <v>0</v>
      </c>
      <c r="P60" s="27" t="b">
        <v>0</v>
      </c>
      <c r="Q60" s="63" t="b">
        <v>1</v>
      </c>
      <c r="R60" s="27" t="b">
        <v>0</v>
      </c>
      <c r="S60" s="27" t="b">
        <v>0</v>
      </c>
      <c r="T60" s="27" t="b">
        <v>0</v>
      </c>
      <c r="U60" s="29" t="s">
        <v>101</v>
      </c>
      <c r="V60" s="26" t="b">
        <v>0</v>
      </c>
      <c r="W60" s="63" t="b">
        <v>1</v>
      </c>
      <c r="X60" s="28" t="b">
        <v>0</v>
      </c>
      <c r="Y60" s="88">
        <v>1.0</v>
      </c>
      <c r="Z60" s="33" t="s">
        <v>2455</v>
      </c>
      <c r="AA60" s="87" t="s">
        <v>2456</v>
      </c>
    </row>
    <row r="61">
      <c r="A61" s="37" t="s">
        <v>9644</v>
      </c>
      <c r="B61" s="37" t="s">
        <v>9645</v>
      </c>
      <c r="C61" s="37" t="s">
        <v>9646</v>
      </c>
      <c r="D61" s="29"/>
      <c r="E61" s="66" t="b">
        <v>1</v>
      </c>
      <c r="F61" s="63" t="b">
        <v>1</v>
      </c>
      <c r="G61" s="63" t="b">
        <v>1</v>
      </c>
      <c r="H61" s="27" t="b">
        <v>0</v>
      </c>
      <c r="I61" s="27" t="b">
        <v>0</v>
      </c>
      <c r="J61" s="28" t="b">
        <v>0</v>
      </c>
      <c r="K61" s="27" t="b">
        <v>0</v>
      </c>
      <c r="L61" s="63" t="b">
        <v>1</v>
      </c>
      <c r="M61" s="27" t="b">
        <v>0</v>
      </c>
      <c r="N61" s="27" t="b">
        <v>0</v>
      </c>
      <c r="O61" s="27" t="b">
        <v>0</v>
      </c>
      <c r="P61" s="27" t="b">
        <v>0</v>
      </c>
      <c r="Q61" s="27" t="b">
        <v>0</v>
      </c>
      <c r="R61" s="27" t="b">
        <v>0</v>
      </c>
      <c r="S61" s="27" t="b">
        <v>0</v>
      </c>
      <c r="T61" s="27" t="b">
        <v>0</v>
      </c>
      <c r="U61" s="29" t="s">
        <v>101</v>
      </c>
      <c r="V61" s="26" t="b">
        <v>0</v>
      </c>
      <c r="W61" s="27" t="b">
        <v>0</v>
      </c>
      <c r="X61" s="28" t="b">
        <v>0</v>
      </c>
      <c r="Y61" s="88">
        <v>2.0</v>
      </c>
      <c r="Z61" s="29"/>
      <c r="AA61" s="87" t="s">
        <v>9647</v>
      </c>
    </row>
    <row r="62">
      <c r="A62" s="37" t="s">
        <v>4640</v>
      </c>
      <c r="B62" s="37" t="s">
        <v>4641</v>
      </c>
      <c r="C62" s="37" t="s">
        <v>4642</v>
      </c>
      <c r="D62" s="29"/>
      <c r="E62" s="26" t="b">
        <v>0</v>
      </c>
      <c r="F62" s="27" t="b">
        <v>0</v>
      </c>
      <c r="G62" s="63" t="b">
        <v>1</v>
      </c>
      <c r="H62" s="27" t="b">
        <v>0</v>
      </c>
      <c r="I62" s="27" t="b">
        <v>0</v>
      </c>
      <c r="J62" s="28" t="b">
        <v>0</v>
      </c>
      <c r="K62" s="27" t="b">
        <v>0</v>
      </c>
      <c r="L62" s="27" t="b">
        <v>0</v>
      </c>
      <c r="M62" s="27" t="b">
        <v>0</v>
      </c>
      <c r="N62" s="27" t="b">
        <v>0</v>
      </c>
      <c r="O62" s="63" t="b">
        <v>1</v>
      </c>
      <c r="P62" s="27" t="b">
        <v>0</v>
      </c>
      <c r="Q62" s="27" t="b">
        <v>0</v>
      </c>
      <c r="R62" s="27" t="b">
        <v>0</v>
      </c>
      <c r="S62" s="27" t="b">
        <v>0</v>
      </c>
      <c r="T62" s="27" t="b">
        <v>0</v>
      </c>
      <c r="U62" s="29" t="s">
        <v>101</v>
      </c>
      <c r="V62" s="26" t="b">
        <v>0</v>
      </c>
      <c r="W62" s="27" t="b">
        <v>0</v>
      </c>
      <c r="X62" s="28" t="b">
        <v>0</v>
      </c>
      <c r="Y62" s="88">
        <v>15.0</v>
      </c>
      <c r="Z62" s="29"/>
      <c r="AA62" s="87" t="s">
        <v>4643</v>
      </c>
    </row>
    <row r="63">
      <c r="A63" s="37" t="s">
        <v>9330</v>
      </c>
      <c r="B63" s="29"/>
      <c r="C63" s="37" t="s">
        <v>9331</v>
      </c>
      <c r="D63" s="29"/>
      <c r="E63" s="66" t="b">
        <v>1</v>
      </c>
      <c r="F63" s="63" t="b">
        <v>1</v>
      </c>
      <c r="G63" s="63" t="b">
        <v>1</v>
      </c>
      <c r="H63" s="27" t="b">
        <v>0</v>
      </c>
      <c r="I63" s="27" t="b">
        <v>0</v>
      </c>
      <c r="J63" s="28" t="b">
        <v>0</v>
      </c>
      <c r="K63" s="63" t="b">
        <v>1</v>
      </c>
      <c r="L63" s="27" t="b">
        <v>0</v>
      </c>
      <c r="M63" s="27" t="b">
        <v>0</v>
      </c>
      <c r="N63" s="63" t="b">
        <v>1</v>
      </c>
      <c r="O63" s="63" t="b">
        <v>1</v>
      </c>
      <c r="P63" s="27" t="b">
        <v>0</v>
      </c>
      <c r="Q63" s="27" t="b">
        <v>0</v>
      </c>
      <c r="R63" s="27" t="b">
        <v>0</v>
      </c>
      <c r="S63" s="27" t="b">
        <v>0</v>
      </c>
      <c r="T63" s="27" t="b">
        <v>0</v>
      </c>
      <c r="U63" s="29" t="s">
        <v>101</v>
      </c>
      <c r="V63" s="66" t="b">
        <v>1</v>
      </c>
      <c r="W63" s="27" t="b">
        <v>0</v>
      </c>
      <c r="X63" s="64" t="b">
        <v>1</v>
      </c>
      <c r="Y63" s="88">
        <v>1.0</v>
      </c>
      <c r="Z63" s="33" t="s">
        <v>9332</v>
      </c>
      <c r="AA63" s="87" t="s">
        <v>9333</v>
      </c>
    </row>
    <row r="64">
      <c r="A64" s="37" t="s">
        <v>2383</v>
      </c>
      <c r="B64" s="29"/>
      <c r="C64" s="37" t="s">
        <v>2384</v>
      </c>
      <c r="D64" s="29"/>
      <c r="E64" s="66" t="b">
        <v>1</v>
      </c>
      <c r="F64" s="27" t="b">
        <v>0</v>
      </c>
      <c r="G64" s="27" t="b">
        <v>0</v>
      </c>
      <c r="H64" s="27" t="b">
        <v>0</v>
      </c>
      <c r="I64" s="27" t="b">
        <v>0</v>
      </c>
      <c r="J64" s="28" t="b">
        <v>0</v>
      </c>
      <c r="K64" s="27" t="b">
        <v>0</v>
      </c>
      <c r="L64" s="63" t="b">
        <v>1</v>
      </c>
      <c r="M64" s="27" t="b">
        <v>0</v>
      </c>
      <c r="N64" s="27" t="b">
        <v>0</v>
      </c>
      <c r="O64" s="27" t="b">
        <v>0</v>
      </c>
      <c r="P64" s="27" t="b">
        <v>0</v>
      </c>
      <c r="Q64" s="27" t="b">
        <v>0</v>
      </c>
      <c r="R64" s="27" t="b">
        <v>0</v>
      </c>
      <c r="S64" s="27" t="b">
        <v>0</v>
      </c>
      <c r="T64" s="27" t="b">
        <v>0</v>
      </c>
      <c r="U64" s="29" t="s">
        <v>101</v>
      </c>
      <c r="V64" s="26" t="b">
        <v>0</v>
      </c>
      <c r="W64" s="27" t="b">
        <v>0</v>
      </c>
      <c r="X64" s="28" t="b">
        <v>0</v>
      </c>
      <c r="Y64" s="88">
        <v>1.0</v>
      </c>
      <c r="Z64" s="33" t="s">
        <v>2385</v>
      </c>
      <c r="AA64" s="87" t="s">
        <v>2386</v>
      </c>
    </row>
    <row r="65">
      <c r="A65" s="37" t="s">
        <v>8657</v>
      </c>
      <c r="B65" s="29"/>
      <c r="C65" s="29"/>
      <c r="D65" s="29"/>
      <c r="E65" s="66" t="b">
        <v>1</v>
      </c>
      <c r="F65" s="27" t="b">
        <v>0</v>
      </c>
      <c r="G65" s="27" t="b">
        <v>0</v>
      </c>
      <c r="H65" s="27" t="b">
        <v>0</v>
      </c>
      <c r="I65" s="27" t="b">
        <v>0</v>
      </c>
      <c r="J65" s="28" t="b">
        <v>0</v>
      </c>
      <c r="K65" s="63" t="b">
        <v>1</v>
      </c>
      <c r="L65" s="27" t="b">
        <v>0</v>
      </c>
      <c r="M65" s="27" t="b">
        <v>0</v>
      </c>
      <c r="N65" s="27" t="b">
        <v>0</v>
      </c>
      <c r="O65" s="27" t="b">
        <v>0</v>
      </c>
      <c r="P65" s="27" t="b">
        <v>0</v>
      </c>
      <c r="Q65" s="27" t="b">
        <v>0</v>
      </c>
      <c r="R65" s="27" t="b">
        <v>0</v>
      </c>
      <c r="S65" s="27" t="b">
        <v>0</v>
      </c>
      <c r="T65" s="27" t="b">
        <v>0</v>
      </c>
      <c r="U65" s="29" t="s">
        <v>101</v>
      </c>
      <c r="V65" s="26" t="b">
        <v>0</v>
      </c>
      <c r="W65" s="27" t="b">
        <v>0</v>
      </c>
      <c r="X65" s="28" t="b">
        <v>0</v>
      </c>
      <c r="Y65" s="88">
        <v>100.0</v>
      </c>
      <c r="Z65" s="33" t="s">
        <v>8658</v>
      </c>
      <c r="AA65" s="87" t="s">
        <v>8659</v>
      </c>
    </row>
    <row r="66">
      <c r="A66" s="37" t="s">
        <v>5667</v>
      </c>
      <c r="B66" s="29"/>
      <c r="C66" s="29"/>
      <c r="D66" s="29"/>
      <c r="E66" s="66" t="b">
        <v>1</v>
      </c>
      <c r="F66" s="27" t="b">
        <v>0</v>
      </c>
      <c r="G66" s="27" t="b">
        <v>0</v>
      </c>
      <c r="H66" s="27" t="b">
        <v>0</v>
      </c>
      <c r="I66" s="27" t="b">
        <v>0</v>
      </c>
      <c r="J66" s="28" t="b">
        <v>0</v>
      </c>
      <c r="K66" s="27" t="b">
        <v>0</v>
      </c>
      <c r="L66" s="27" t="b">
        <v>0</v>
      </c>
      <c r="M66" s="27" t="b">
        <v>0</v>
      </c>
      <c r="N66" s="63" t="b">
        <v>1</v>
      </c>
      <c r="O66" s="27" t="b">
        <v>0</v>
      </c>
      <c r="P66" s="27" t="b">
        <v>0</v>
      </c>
      <c r="Q66" s="27" t="b">
        <v>0</v>
      </c>
      <c r="R66" s="27" t="b">
        <v>0</v>
      </c>
      <c r="S66" s="27" t="b">
        <v>0</v>
      </c>
      <c r="T66" s="27" t="b">
        <v>0</v>
      </c>
      <c r="U66" s="29" t="s">
        <v>101</v>
      </c>
      <c r="V66" s="26" t="b">
        <v>0</v>
      </c>
      <c r="W66" s="27" t="b">
        <v>0</v>
      </c>
      <c r="X66" s="28" t="b">
        <v>0</v>
      </c>
      <c r="Y66" s="88">
        <v>12.0</v>
      </c>
      <c r="Z66" s="33" t="s">
        <v>5668</v>
      </c>
      <c r="AA66" s="87" t="s">
        <v>5669</v>
      </c>
    </row>
    <row r="67">
      <c r="A67" s="37" t="s">
        <v>428</v>
      </c>
      <c r="B67" s="37" t="s">
        <v>429</v>
      </c>
      <c r="C67" s="37" t="s">
        <v>430</v>
      </c>
      <c r="D67" s="33" t="s">
        <v>431</v>
      </c>
      <c r="E67" s="66" t="b">
        <v>1</v>
      </c>
      <c r="F67" s="27" t="b">
        <v>0</v>
      </c>
      <c r="G67" s="27" t="b">
        <v>0</v>
      </c>
      <c r="H67" s="27" t="b">
        <v>0</v>
      </c>
      <c r="I67" s="27" t="b">
        <v>0</v>
      </c>
      <c r="J67" s="28" t="b">
        <v>0</v>
      </c>
      <c r="K67" s="27" t="b">
        <v>0</v>
      </c>
      <c r="L67" s="27" t="b">
        <v>0</v>
      </c>
      <c r="M67" s="63" t="b">
        <v>1</v>
      </c>
      <c r="N67" s="27" t="b">
        <v>0</v>
      </c>
      <c r="O67" s="27" t="b">
        <v>0</v>
      </c>
      <c r="P67" s="27" t="b">
        <v>0</v>
      </c>
      <c r="Q67" s="27" t="b">
        <v>0</v>
      </c>
      <c r="R67" s="27" t="b">
        <v>0</v>
      </c>
      <c r="S67" s="27" t="b">
        <v>0</v>
      </c>
      <c r="T67" s="27" t="b">
        <v>0</v>
      </c>
      <c r="U67" s="29" t="s">
        <v>101</v>
      </c>
      <c r="V67" s="66" t="b">
        <v>1</v>
      </c>
      <c r="W67" s="27" t="b">
        <v>0</v>
      </c>
      <c r="X67" s="64" t="b">
        <v>1</v>
      </c>
      <c r="Y67" s="88">
        <v>3.0</v>
      </c>
      <c r="Z67" s="33" t="s">
        <v>432</v>
      </c>
      <c r="AA67" s="87" t="s">
        <v>433</v>
      </c>
    </row>
    <row r="68">
      <c r="A68" s="37" t="s">
        <v>11060</v>
      </c>
      <c r="B68" s="37" t="s">
        <v>11061</v>
      </c>
      <c r="C68" s="29"/>
      <c r="D68" s="37" t="s">
        <v>11060</v>
      </c>
      <c r="E68" s="26" t="b">
        <v>0</v>
      </c>
      <c r="F68" s="63" t="b">
        <v>1</v>
      </c>
      <c r="G68" s="63" t="b">
        <v>1</v>
      </c>
      <c r="H68" s="27" t="b">
        <v>0</v>
      </c>
      <c r="I68" s="27" t="b">
        <v>0</v>
      </c>
      <c r="J68" s="28" t="b">
        <v>0</v>
      </c>
      <c r="K68" s="27" t="b">
        <v>0</v>
      </c>
      <c r="L68" s="27" t="b">
        <v>0</v>
      </c>
      <c r="M68" s="27" t="b">
        <v>0</v>
      </c>
      <c r="N68" s="27" t="b">
        <v>0</v>
      </c>
      <c r="O68" s="27" t="b">
        <v>0</v>
      </c>
      <c r="P68" s="27" t="b">
        <v>0</v>
      </c>
      <c r="Q68" s="27" t="b">
        <v>0</v>
      </c>
      <c r="R68" s="27" t="b">
        <v>0</v>
      </c>
      <c r="S68" s="63" t="b">
        <v>1</v>
      </c>
      <c r="T68" s="27" t="b">
        <v>0</v>
      </c>
      <c r="U68" s="29" t="s">
        <v>101</v>
      </c>
      <c r="V68" s="66" t="b">
        <v>1</v>
      </c>
      <c r="W68" s="63" t="b">
        <v>1</v>
      </c>
      <c r="X68" s="64" t="b">
        <v>1</v>
      </c>
      <c r="Y68" s="88">
        <v>2.0</v>
      </c>
      <c r="Z68" s="29"/>
      <c r="AA68" s="87" t="s">
        <v>11062</v>
      </c>
    </row>
    <row r="69">
      <c r="A69" s="37" t="s">
        <v>257</v>
      </c>
      <c r="B69" s="29"/>
      <c r="C69" s="37" t="s">
        <v>258</v>
      </c>
      <c r="D69" s="29"/>
      <c r="E69" s="66" t="b">
        <v>1</v>
      </c>
      <c r="F69" s="27" t="b">
        <v>0</v>
      </c>
      <c r="G69" s="27" t="b">
        <v>0</v>
      </c>
      <c r="H69" s="27" t="b">
        <v>0</v>
      </c>
      <c r="I69" s="27" t="b">
        <v>0</v>
      </c>
      <c r="J69" s="28" t="b">
        <v>0</v>
      </c>
      <c r="K69" s="63" t="b">
        <v>1</v>
      </c>
      <c r="L69" s="27" t="b">
        <v>0</v>
      </c>
      <c r="M69" s="27" t="b">
        <v>0</v>
      </c>
      <c r="N69" s="27" t="b">
        <v>0</v>
      </c>
      <c r="O69" s="27" t="b">
        <v>0</v>
      </c>
      <c r="P69" s="27" t="b">
        <v>0</v>
      </c>
      <c r="Q69" s="27" t="b">
        <v>0</v>
      </c>
      <c r="R69" s="27" t="b">
        <v>0</v>
      </c>
      <c r="S69" s="27" t="b">
        <v>0</v>
      </c>
      <c r="T69" s="27" t="b">
        <v>0</v>
      </c>
      <c r="U69" s="29" t="s">
        <v>101</v>
      </c>
      <c r="V69" s="66" t="b">
        <v>1</v>
      </c>
      <c r="W69" s="63" t="b">
        <v>1</v>
      </c>
      <c r="X69" s="64" t="b">
        <v>1</v>
      </c>
      <c r="Y69" s="88">
        <v>1.0</v>
      </c>
      <c r="Z69" s="33" t="s">
        <v>259</v>
      </c>
      <c r="AA69" s="87" t="s">
        <v>260</v>
      </c>
    </row>
    <row r="70">
      <c r="A70" s="37" t="s">
        <v>6193</v>
      </c>
      <c r="B70" s="37" t="s">
        <v>6194</v>
      </c>
      <c r="C70" s="29"/>
      <c r="D70" s="29"/>
      <c r="E70" s="66" t="b">
        <v>1</v>
      </c>
      <c r="F70" s="27" t="b">
        <v>0</v>
      </c>
      <c r="G70" s="27" t="b">
        <v>0</v>
      </c>
      <c r="H70" s="27" t="b">
        <v>0</v>
      </c>
      <c r="I70" s="27" t="b">
        <v>0</v>
      </c>
      <c r="J70" s="28" t="b">
        <v>0</v>
      </c>
      <c r="K70" s="27" t="b">
        <v>0</v>
      </c>
      <c r="L70" s="27" t="b">
        <v>0</v>
      </c>
      <c r="M70" s="27" t="b">
        <v>0</v>
      </c>
      <c r="N70" s="27" t="b">
        <v>0</v>
      </c>
      <c r="O70" s="27" t="b">
        <v>0</v>
      </c>
      <c r="P70" s="27" t="b">
        <v>0</v>
      </c>
      <c r="Q70" s="27" t="b">
        <v>0</v>
      </c>
      <c r="R70" s="27" t="b">
        <v>0</v>
      </c>
      <c r="S70" s="27" t="b">
        <v>0</v>
      </c>
      <c r="T70" s="63" t="b">
        <v>1</v>
      </c>
      <c r="U70" s="29" t="s">
        <v>101</v>
      </c>
      <c r="V70" s="26" t="b">
        <v>0</v>
      </c>
      <c r="W70" s="27" t="b">
        <v>0</v>
      </c>
      <c r="X70" s="64" t="b">
        <v>1</v>
      </c>
      <c r="Y70" s="88">
        <v>6.0</v>
      </c>
      <c r="Z70" s="29"/>
      <c r="AA70" s="87" t="s">
        <v>6195</v>
      </c>
    </row>
    <row r="71">
      <c r="A71" s="37" t="s">
        <v>888</v>
      </c>
      <c r="B71" s="37" t="s">
        <v>889</v>
      </c>
      <c r="C71" s="37" t="s">
        <v>890</v>
      </c>
      <c r="D71" s="33" t="s">
        <v>891</v>
      </c>
      <c r="E71" s="26" t="b">
        <v>0</v>
      </c>
      <c r="F71" s="27" t="b">
        <v>0</v>
      </c>
      <c r="G71" s="27" t="b">
        <v>0</v>
      </c>
      <c r="H71" s="63" t="b">
        <v>1</v>
      </c>
      <c r="I71" s="63" t="b">
        <v>1</v>
      </c>
      <c r="J71" s="28" t="b">
        <v>0</v>
      </c>
      <c r="K71" s="27" t="b">
        <v>0</v>
      </c>
      <c r="L71" s="27" t="b">
        <v>0</v>
      </c>
      <c r="M71" s="27" t="b">
        <v>0</v>
      </c>
      <c r="N71" s="27" t="b">
        <v>0</v>
      </c>
      <c r="O71" s="63" t="b">
        <v>1</v>
      </c>
      <c r="P71" s="27" t="b">
        <v>0</v>
      </c>
      <c r="Q71" s="27" t="b">
        <v>0</v>
      </c>
      <c r="R71" s="27" t="b">
        <v>0</v>
      </c>
      <c r="S71" s="27" t="b">
        <v>0</v>
      </c>
      <c r="T71" s="27" t="b">
        <v>0</v>
      </c>
      <c r="U71" s="29" t="s">
        <v>101</v>
      </c>
      <c r="V71" s="66" t="b">
        <v>1</v>
      </c>
      <c r="W71" s="27" t="b">
        <v>0</v>
      </c>
      <c r="X71" s="64" t="b">
        <v>1</v>
      </c>
      <c r="Y71" s="88" t="s">
        <v>892</v>
      </c>
      <c r="Z71" s="33" t="s">
        <v>11377</v>
      </c>
      <c r="AA71" s="87" t="s">
        <v>894</v>
      </c>
    </row>
    <row r="72">
      <c r="A72" s="37" t="s">
        <v>8899</v>
      </c>
      <c r="B72" s="29"/>
      <c r="C72" s="29"/>
      <c r="D72" s="33" t="s">
        <v>8900</v>
      </c>
      <c r="E72" s="66" t="b">
        <v>1</v>
      </c>
      <c r="F72" s="27" t="b">
        <v>0</v>
      </c>
      <c r="G72" s="27" t="b">
        <v>0</v>
      </c>
      <c r="H72" s="27" t="b">
        <v>0</v>
      </c>
      <c r="I72" s="27" t="b">
        <v>0</v>
      </c>
      <c r="J72" s="28" t="b">
        <v>0</v>
      </c>
      <c r="K72" s="27" t="b">
        <v>0</v>
      </c>
      <c r="L72" s="63" t="b">
        <v>1</v>
      </c>
      <c r="M72" s="27" t="b">
        <v>0</v>
      </c>
      <c r="N72" s="27" t="b">
        <v>0</v>
      </c>
      <c r="O72" s="27" t="b">
        <v>0</v>
      </c>
      <c r="P72" s="27" t="b">
        <v>0</v>
      </c>
      <c r="Q72" s="27" t="b">
        <v>0</v>
      </c>
      <c r="R72" s="27" t="b">
        <v>0</v>
      </c>
      <c r="S72" s="27" t="b">
        <v>0</v>
      </c>
      <c r="T72" s="27" t="b">
        <v>0</v>
      </c>
      <c r="U72" s="29" t="s">
        <v>101</v>
      </c>
      <c r="V72" s="66" t="b">
        <v>1</v>
      </c>
      <c r="W72" s="27" t="b">
        <v>0</v>
      </c>
      <c r="X72" s="28" t="b">
        <v>0</v>
      </c>
      <c r="Y72" s="88">
        <v>2.0</v>
      </c>
      <c r="Z72" s="29"/>
      <c r="AA72" s="87" t="s">
        <v>8901</v>
      </c>
    </row>
    <row r="73">
      <c r="A73" s="37" t="s">
        <v>9973</v>
      </c>
      <c r="B73" s="29"/>
      <c r="C73" s="37" t="s">
        <v>9974</v>
      </c>
      <c r="D73" s="29"/>
      <c r="E73" s="26" t="b">
        <v>0</v>
      </c>
      <c r="F73" s="63" t="b">
        <v>1</v>
      </c>
      <c r="G73" s="63" t="b">
        <v>1</v>
      </c>
      <c r="H73" s="27" t="b">
        <v>0</v>
      </c>
      <c r="I73" s="27" t="b">
        <v>0</v>
      </c>
      <c r="J73" s="28" t="b">
        <v>0</v>
      </c>
      <c r="K73" s="27" t="b">
        <v>0</v>
      </c>
      <c r="L73" s="63" t="b">
        <v>1</v>
      </c>
      <c r="M73" s="27" t="b">
        <v>0</v>
      </c>
      <c r="N73" s="63" t="b">
        <v>1</v>
      </c>
      <c r="O73" s="27" t="b">
        <v>0</v>
      </c>
      <c r="P73" s="27" t="b">
        <v>0</v>
      </c>
      <c r="Q73" s="63" t="b">
        <v>1</v>
      </c>
      <c r="R73" s="27" t="b">
        <v>0</v>
      </c>
      <c r="S73" s="27" t="b">
        <v>0</v>
      </c>
      <c r="T73" s="27" t="b">
        <v>0</v>
      </c>
      <c r="U73" s="29" t="s">
        <v>101</v>
      </c>
      <c r="V73" s="26" t="b">
        <v>0</v>
      </c>
      <c r="W73" s="63" t="b">
        <v>1</v>
      </c>
      <c r="X73" s="64" t="b">
        <v>1</v>
      </c>
      <c r="Y73" s="88">
        <v>5.0</v>
      </c>
      <c r="Z73" s="33" t="s">
        <v>9975</v>
      </c>
      <c r="AA73" s="87" t="s">
        <v>9976</v>
      </c>
    </row>
    <row r="74">
      <c r="A74" s="37" t="s">
        <v>6697</v>
      </c>
      <c r="B74" s="37" t="s">
        <v>6698</v>
      </c>
      <c r="C74" s="37" t="s">
        <v>6699</v>
      </c>
      <c r="D74" s="33" t="s">
        <v>6700</v>
      </c>
      <c r="E74" s="66" t="b">
        <v>1</v>
      </c>
      <c r="F74" s="27" t="b">
        <v>0</v>
      </c>
      <c r="G74" s="27" t="b">
        <v>0</v>
      </c>
      <c r="H74" s="27" t="b">
        <v>0</v>
      </c>
      <c r="I74" s="27" t="b">
        <v>0</v>
      </c>
      <c r="J74" s="28" t="b">
        <v>0</v>
      </c>
      <c r="K74" s="27" t="b">
        <v>0</v>
      </c>
      <c r="L74" s="63" t="b">
        <v>1</v>
      </c>
      <c r="M74" s="27" t="b">
        <v>0</v>
      </c>
      <c r="N74" s="27" t="b">
        <v>0</v>
      </c>
      <c r="O74" s="27" t="b">
        <v>0</v>
      </c>
      <c r="P74" s="27" t="b">
        <v>0</v>
      </c>
      <c r="Q74" s="27" t="b">
        <v>0</v>
      </c>
      <c r="R74" s="27" t="b">
        <v>0</v>
      </c>
      <c r="S74" s="27" t="b">
        <v>0</v>
      </c>
      <c r="T74" s="27" t="b">
        <v>0</v>
      </c>
      <c r="U74" s="29" t="s">
        <v>101</v>
      </c>
      <c r="V74" s="26" t="b">
        <v>0</v>
      </c>
      <c r="W74" s="27" t="b">
        <v>0</v>
      </c>
      <c r="X74" s="28" t="b">
        <v>0</v>
      </c>
      <c r="Y74" s="88" t="s">
        <v>6701</v>
      </c>
      <c r="Z74" s="33" t="s">
        <v>6702</v>
      </c>
      <c r="AA74" s="87" t="s">
        <v>6703</v>
      </c>
    </row>
    <row r="75">
      <c r="A75" s="37" t="s">
        <v>10400</v>
      </c>
      <c r="B75" s="29"/>
      <c r="C75" s="37" t="s">
        <v>10401</v>
      </c>
      <c r="D75" s="33" t="s">
        <v>10402</v>
      </c>
      <c r="E75" s="66" t="b">
        <v>1</v>
      </c>
      <c r="F75" s="27" t="b">
        <v>0</v>
      </c>
      <c r="G75" s="27" t="b">
        <v>0</v>
      </c>
      <c r="H75" s="27" t="b">
        <v>0</v>
      </c>
      <c r="I75" s="27" t="b">
        <v>0</v>
      </c>
      <c r="J75" s="28" t="b">
        <v>0</v>
      </c>
      <c r="K75" s="27" t="b">
        <v>0</v>
      </c>
      <c r="L75" s="27" t="b">
        <v>0</v>
      </c>
      <c r="M75" s="27" t="b">
        <v>0</v>
      </c>
      <c r="N75" s="27" t="b">
        <v>0</v>
      </c>
      <c r="O75" s="27" t="b">
        <v>0</v>
      </c>
      <c r="P75" s="27" t="b">
        <v>0</v>
      </c>
      <c r="Q75" s="63" t="b">
        <v>1</v>
      </c>
      <c r="R75" s="27" t="b">
        <v>0</v>
      </c>
      <c r="S75" s="27" t="b">
        <v>0</v>
      </c>
      <c r="T75" s="27" t="b">
        <v>0</v>
      </c>
      <c r="U75" s="29" t="s">
        <v>101</v>
      </c>
      <c r="V75" s="66" t="b">
        <v>1</v>
      </c>
      <c r="W75" s="63" t="b">
        <v>1</v>
      </c>
      <c r="X75" s="64" t="b">
        <v>1</v>
      </c>
      <c r="Y75" s="88">
        <v>2.0</v>
      </c>
      <c r="Z75" s="37" t="s">
        <v>10403</v>
      </c>
      <c r="AA75" s="87" t="s">
        <v>10352</v>
      </c>
    </row>
    <row r="76">
      <c r="A76" s="37" t="s">
        <v>1686</v>
      </c>
      <c r="B76" s="29"/>
      <c r="C76" s="37" t="s">
        <v>1687</v>
      </c>
      <c r="D76" s="29"/>
      <c r="E76" s="66" t="b">
        <v>1</v>
      </c>
      <c r="F76" s="27" t="b">
        <v>0</v>
      </c>
      <c r="G76" s="27" t="b">
        <v>0</v>
      </c>
      <c r="H76" s="27" t="b">
        <v>0</v>
      </c>
      <c r="I76" s="27" t="b">
        <v>0</v>
      </c>
      <c r="J76" s="28" t="b">
        <v>0</v>
      </c>
      <c r="K76" s="63" t="b">
        <v>1</v>
      </c>
      <c r="L76" s="27" t="b">
        <v>0</v>
      </c>
      <c r="M76" s="27" t="b">
        <v>0</v>
      </c>
      <c r="N76" s="27" t="b">
        <v>0</v>
      </c>
      <c r="O76" s="27" t="b">
        <v>0</v>
      </c>
      <c r="P76" s="27" t="b">
        <v>0</v>
      </c>
      <c r="Q76" s="27" t="b">
        <v>0</v>
      </c>
      <c r="R76" s="27" t="b">
        <v>0</v>
      </c>
      <c r="S76" s="27" t="b">
        <v>0</v>
      </c>
      <c r="T76" s="27" t="b">
        <v>0</v>
      </c>
      <c r="U76" s="29" t="s">
        <v>101</v>
      </c>
      <c r="V76" s="26" t="b">
        <v>0</v>
      </c>
      <c r="W76" s="27" t="b">
        <v>0</v>
      </c>
      <c r="X76" s="64" t="b">
        <v>1</v>
      </c>
      <c r="Y76" s="88">
        <v>10.0</v>
      </c>
      <c r="Z76" s="33" t="s">
        <v>1688</v>
      </c>
      <c r="AA76" s="87" t="s">
        <v>1689</v>
      </c>
    </row>
    <row r="77">
      <c r="A77" s="37" t="s">
        <v>3612</v>
      </c>
      <c r="B77" s="37" t="s">
        <v>3613</v>
      </c>
      <c r="C77" s="37" t="s">
        <v>3614</v>
      </c>
      <c r="D77" s="29"/>
      <c r="E77" s="26" t="b">
        <v>0</v>
      </c>
      <c r="F77" s="27" t="b">
        <v>0</v>
      </c>
      <c r="G77" s="63" t="b">
        <v>1</v>
      </c>
      <c r="H77" s="27" t="b">
        <v>0</v>
      </c>
      <c r="I77" s="27" t="b">
        <v>0</v>
      </c>
      <c r="J77" s="28" t="b">
        <v>0</v>
      </c>
      <c r="K77" s="63" t="b">
        <v>1</v>
      </c>
      <c r="L77" s="27" t="b">
        <v>0</v>
      </c>
      <c r="M77" s="27" t="b">
        <v>0</v>
      </c>
      <c r="N77" s="27" t="b">
        <v>0</v>
      </c>
      <c r="O77" s="27" t="b">
        <v>0</v>
      </c>
      <c r="P77" s="27" t="b">
        <v>0</v>
      </c>
      <c r="Q77" s="27" t="b">
        <v>0</v>
      </c>
      <c r="R77" s="27" t="b">
        <v>0</v>
      </c>
      <c r="S77" s="27" t="b">
        <v>0</v>
      </c>
      <c r="T77" s="27" t="b">
        <v>0</v>
      </c>
      <c r="U77" s="29" t="s">
        <v>101</v>
      </c>
      <c r="V77" s="66" t="b">
        <v>1</v>
      </c>
      <c r="W77" s="27" t="b">
        <v>0</v>
      </c>
      <c r="X77" s="28" t="b">
        <v>0</v>
      </c>
      <c r="Y77" s="88">
        <v>10.0</v>
      </c>
      <c r="Z77" s="33" t="s">
        <v>3615</v>
      </c>
      <c r="AA77" s="87" t="s">
        <v>3616</v>
      </c>
    </row>
    <row r="78">
      <c r="A78" s="37" t="s">
        <v>2715</v>
      </c>
      <c r="B78" s="29"/>
      <c r="C78" s="37" t="s">
        <v>2716</v>
      </c>
      <c r="D78" s="29"/>
      <c r="E78" s="26" t="b">
        <v>0</v>
      </c>
      <c r="F78" s="27" t="b">
        <v>0</v>
      </c>
      <c r="G78" s="27" t="b">
        <v>0</v>
      </c>
      <c r="H78" s="63" t="b">
        <v>1</v>
      </c>
      <c r="I78" s="27" t="b">
        <v>0</v>
      </c>
      <c r="J78" s="28" t="b">
        <v>0</v>
      </c>
      <c r="K78" s="27" t="b">
        <v>0</v>
      </c>
      <c r="L78" s="63" t="b">
        <v>1</v>
      </c>
      <c r="M78" s="27" t="b">
        <v>0</v>
      </c>
      <c r="N78" s="27" t="b">
        <v>0</v>
      </c>
      <c r="O78" s="27" t="b">
        <v>0</v>
      </c>
      <c r="P78" s="27" t="b">
        <v>0</v>
      </c>
      <c r="Q78" s="27" t="b">
        <v>0</v>
      </c>
      <c r="R78" s="27" t="b">
        <v>0</v>
      </c>
      <c r="S78" s="27" t="b">
        <v>0</v>
      </c>
      <c r="T78" s="27" t="b">
        <v>0</v>
      </c>
      <c r="U78" s="29" t="s">
        <v>101</v>
      </c>
      <c r="V78" s="26" t="b">
        <v>0</v>
      </c>
      <c r="W78" s="27" t="b">
        <v>0</v>
      </c>
      <c r="X78" s="64" t="b">
        <v>1</v>
      </c>
      <c r="Y78" s="88" t="s">
        <v>1423</v>
      </c>
      <c r="Z78" s="33" t="s">
        <v>2717</v>
      </c>
      <c r="AA78" s="87" t="s">
        <v>2718</v>
      </c>
    </row>
    <row r="79">
      <c r="A79" s="37" t="s">
        <v>9796</v>
      </c>
      <c r="B79" s="37" t="s">
        <v>9797</v>
      </c>
      <c r="C79" s="37" t="s">
        <v>9798</v>
      </c>
      <c r="D79" s="29"/>
      <c r="E79" s="66" t="b">
        <v>1</v>
      </c>
      <c r="F79" s="27" t="b">
        <v>0</v>
      </c>
      <c r="G79" s="27" t="b">
        <v>0</v>
      </c>
      <c r="H79" s="27" t="b">
        <v>0</v>
      </c>
      <c r="I79" s="27" t="b">
        <v>0</v>
      </c>
      <c r="J79" s="28" t="b">
        <v>0</v>
      </c>
      <c r="K79" s="63" t="b">
        <v>1</v>
      </c>
      <c r="L79" s="27" t="b">
        <v>0</v>
      </c>
      <c r="M79" s="27" t="b">
        <v>0</v>
      </c>
      <c r="N79" s="27" t="b">
        <v>0</v>
      </c>
      <c r="O79" s="27" t="b">
        <v>0</v>
      </c>
      <c r="P79" s="27" t="b">
        <v>0</v>
      </c>
      <c r="Q79" s="27" t="b">
        <v>0</v>
      </c>
      <c r="R79" s="27" t="b">
        <v>0</v>
      </c>
      <c r="S79" s="27" t="b">
        <v>0</v>
      </c>
      <c r="T79" s="63" t="b">
        <v>1</v>
      </c>
      <c r="U79" s="29" t="s">
        <v>101</v>
      </c>
      <c r="V79" s="26" t="b">
        <v>0</v>
      </c>
      <c r="W79" s="27" t="b">
        <v>0</v>
      </c>
      <c r="X79" s="28" t="b">
        <v>0</v>
      </c>
      <c r="Y79" s="88">
        <v>4.0</v>
      </c>
      <c r="Z79" s="37" t="s">
        <v>9799</v>
      </c>
      <c r="AA79" s="87" t="s">
        <v>9800</v>
      </c>
    </row>
    <row r="80">
      <c r="A80" s="37" t="s">
        <v>160</v>
      </c>
      <c r="B80" s="37" t="s">
        <v>161</v>
      </c>
      <c r="C80" s="37" t="s">
        <v>162</v>
      </c>
      <c r="D80" s="33" t="s">
        <v>163</v>
      </c>
      <c r="E80" s="66" t="b">
        <v>1</v>
      </c>
      <c r="F80" s="27" t="b">
        <v>0</v>
      </c>
      <c r="G80" s="27" t="b">
        <v>0</v>
      </c>
      <c r="H80" s="27" t="b">
        <v>0</v>
      </c>
      <c r="I80" s="27" t="b">
        <v>0</v>
      </c>
      <c r="J80" s="28" t="b">
        <v>0</v>
      </c>
      <c r="K80" s="63" t="b">
        <v>1</v>
      </c>
      <c r="L80" s="27" t="b">
        <v>0</v>
      </c>
      <c r="M80" s="27" t="b">
        <v>0</v>
      </c>
      <c r="N80" s="27" t="b">
        <v>0</v>
      </c>
      <c r="O80" s="27" t="b">
        <v>0</v>
      </c>
      <c r="P80" s="27" t="b">
        <v>0</v>
      </c>
      <c r="Q80" s="27" t="b">
        <v>0</v>
      </c>
      <c r="R80" s="27" t="b">
        <v>0</v>
      </c>
      <c r="S80" s="27" t="b">
        <v>0</v>
      </c>
      <c r="T80" s="27" t="b">
        <v>0</v>
      </c>
      <c r="U80" s="29" t="s">
        <v>101</v>
      </c>
      <c r="V80" s="26" t="b">
        <v>0</v>
      </c>
      <c r="W80" s="27" t="b">
        <v>0</v>
      </c>
      <c r="X80" s="28" t="b">
        <v>0</v>
      </c>
      <c r="Y80" s="88">
        <v>25.0</v>
      </c>
      <c r="Z80" s="29"/>
      <c r="AA80" s="87" t="s">
        <v>164</v>
      </c>
    </row>
    <row r="81">
      <c r="A81" s="37" t="s">
        <v>5500</v>
      </c>
      <c r="B81" s="37" t="s">
        <v>5501</v>
      </c>
      <c r="C81" s="29"/>
      <c r="D81" s="29"/>
      <c r="E81" s="66" t="b">
        <v>1</v>
      </c>
      <c r="F81" s="27" t="b">
        <v>0</v>
      </c>
      <c r="G81" s="27" t="b">
        <v>0</v>
      </c>
      <c r="H81" s="27" t="b">
        <v>0</v>
      </c>
      <c r="I81" s="27" t="b">
        <v>0</v>
      </c>
      <c r="J81" s="28" t="b">
        <v>0</v>
      </c>
      <c r="K81" s="63" t="b">
        <v>1</v>
      </c>
      <c r="L81" s="27" t="b">
        <v>0</v>
      </c>
      <c r="M81" s="27" t="b">
        <v>0</v>
      </c>
      <c r="N81" s="27" t="b">
        <v>0</v>
      </c>
      <c r="O81" s="27" t="b">
        <v>0</v>
      </c>
      <c r="P81" s="27" t="b">
        <v>0</v>
      </c>
      <c r="Q81" s="27" t="b">
        <v>0</v>
      </c>
      <c r="R81" s="27" t="b">
        <v>0</v>
      </c>
      <c r="S81" s="27" t="b">
        <v>0</v>
      </c>
      <c r="T81" s="27" t="b">
        <v>0</v>
      </c>
      <c r="U81" s="29" t="s">
        <v>101</v>
      </c>
      <c r="V81" s="26" t="b">
        <v>0</v>
      </c>
      <c r="W81" s="27" t="b">
        <v>0</v>
      </c>
      <c r="X81" s="64" t="b">
        <v>1</v>
      </c>
      <c r="Y81" s="88" t="s">
        <v>5502</v>
      </c>
      <c r="Z81" s="29"/>
      <c r="AA81" s="87" t="s">
        <v>5503</v>
      </c>
    </row>
    <row r="82">
      <c r="A82" s="37" t="s">
        <v>1018</v>
      </c>
      <c r="B82" s="37" t="s">
        <v>1019</v>
      </c>
      <c r="C82" s="37" t="s">
        <v>1020</v>
      </c>
      <c r="D82" s="29"/>
      <c r="E82" s="66" t="b">
        <v>1</v>
      </c>
      <c r="F82" s="27" t="b">
        <v>0</v>
      </c>
      <c r="G82" s="27" t="b">
        <v>0</v>
      </c>
      <c r="H82" s="27" t="b">
        <v>0</v>
      </c>
      <c r="I82" s="27" t="b">
        <v>0</v>
      </c>
      <c r="J82" s="28" t="b">
        <v>0</v>
      </c>
      <c r="K82" s="27" t="b">
        <v>0</v>
      </c>
      <c r="L82" s="63" t="b">
        <v>1</v>
      </c>
      <c r="M82" s="27" t="b">
        <v>0</v>
      </c>
      <c r="N82" s="27" t="b">
        <v>0</v>
      </c>
      <c r="O82" s="27" t="b">
        <v>0</v>
      </c>
      <c r="P82" s="27" t="b">
        <v>0</v>
      </c>
      <c r="Q82" s="27" t="b">
        <v>0</v>
      </c>
      <c r="R82" s="27" t="b">
        <v>0</v>
      </c>
      <c r="S82" s="27" t="b">
        <v>0</v>
      </c>
      <c r="T82" s="27" t="b">
        <v>0</v>
      </c>
      <c r="U82" s="29" t="s">
        <v>101</v>
      </c>
      <c r="V82" s="26" t="b">
        <v>0</v>
      </c>
      <c r="W82" s="27" t="b">
        <v>0</v>
      </c>
      <c r="X82" s="28" t="b">
        <v>0</v>
      </c>
      <c r="Y82" s="88">
        <v>30.0</v>
      </c>
      <c r="Z82" s="33" t="s">
        <v>1021</v>
      </c>
      <c r="AA82" s="87" t="s">
        <v>1022</v>
      </c>
    </row>
    <row r="83">
      <c r="A83" s="37" t="s">
        <v>5395</v>
      </c>
      <c r="B83" s="29"/>
      <c r="C83" s="37" t="s">
        <v>5396</v>
      </c>
      <c r="D83" s="29"/>
      <c r="E83" s="66" t="b">
        <v>1</v>
      </c>
      <c r="F83" s="27" t="b">
        <v>0</v>
      </c>
      <c r="G83" s="27" t="b">
        <v>0</v>
      </c>
      <c r="H83" s="27" t="b">
        <v>0</v>
      </c>
      <c r="I83" s="27" t="b">
        <v>0</v>
      </c>
      <c r="J83" s="28" t="b">
        <v>0</v>
      </c>
      <c r="K83" s="63" t="b">
        <v>1</v>
      </c>
      <c r="L83" s="27" t="b">
        <v>0</v>
      </c>
      <c r="M83" s="63" t="b">
        <v>1</v>
      </c>
      <c r="N83" s="27" t="b">
        <v>0</v>
      </c>
      <c r="O83" s="27" t="b">
        <v>0</v>
      </c>
      <c r="P83" s="27" t="b">
        <v>0</v>
      </c>
      <c r="Q83" s="27" t="b">
        <v>0</v>
      </c>
      <c r="R83" s="27" t="b">
        <v>0</v>
      </c>
      <c r="S83" s="27" t="b">
        <v>0</v>
      </c>
      <c r="T83" s="27" t="b">
        <v>0</v>
      </c>
      <c r="U83" s="29" t="s">
        <v>101</v>
      </c>
      <c r="V83" s="26" t="b">
        <v>0</v>
      </c>
      <c r="W83" s="27" t="b">
        <v>0</v>
      </c>
      <c r="X83" s="28" t="b">
        <v>0</v>
      </c>
      <c r="Y83" s="88">
        <v>3.0</v>
      </c>
      <c r="Z83" s="33" t="s">
        <v>5397</v>
      </c>
      <c r="AA83" s="87" t="s">
        <v>5398</v>
      </c>
    </row>
    <row r="84">
      <c r="A84" s="37" t="s">
        <v>10002</v>
      </c>
      <c r="B84" s="37" t="s">
        <v>10003</v>
      </c>
      <c r="C84" s="37" t="s">
        <v>10004</v>
      </c>
      <c r="D84" s="29"/>
      <c r="E84" s="66" t="b">
        <v>1</v>
      </c>
      <c r="F84" s="27" t="b">
        <v>0</v>
      </c>
      <c r="G84" s="27" t="b">
        <v>0</v>
      </c>
      <c r="H84" s="27" t="b">
        <v>0</v>
      </c>
      <c r="I84" s="27" t="b">
        <v>0</v>
      </c>
      <c r="J84" s="28" t="b">
        <v>0</v>
      </c>
      <c r="K84" s="27" t="b">
        <v>0</v>
      </c>
      <c r="L84" s="63" t="b">
        <v>1</v>
      </c>
      <c r="M84" s="27" t="b">
        <v>0</v>
      </c>
      <c r="N84" s="27" t="b">
        <v>0</v>
      </c>
      <c r="O84" s="27" t="b">
        <v>0</v>
      </c>
      <c r="P84" s="27" t="b">
        <v>0</v>
      </c>
      <c r="Q84" s="27" t="b">
        <v>0</v>
      </c>
      <c r="R84" s="27" t="b">
        <v>0</v>
      </c>
      <c r="S84" s="27" t="b">
        <v>0</v>
      </c>
      <c r="T84" s="27" t="b">
        <v>0</v>
      </c>
      <c r="U84" s="29" t="s">
        <v>101</v>
      </c>
      <c r="V84" s="66" t="b">
        <v>1</v>
      </c>
      <c r="W84" s="63" t="b">
        <v>1</v>
      </c>
      <c r="X84" s="28" t="b">
        <v>0</v>
      </c>
      <c r="Y84" s="88">
        <v>5.0</v>
      </c>
      <c r="Z84" s="33" t="s">
        <v>10005</v>
      </c>
      <c r="AA84" s="87" t="s">
        <v>10006</v>
      </c>
    </row>
    <row r="85">
      <c r="A85" s="37" t="s">
        <v>3812</v>
      </c>
      <c r="B85" s="29"/>
      <c r="C85" s="37" t="s">
        <v>3813</v>
      </c>
      <c r="D85" s="29"/>
      <c r="E85" s="66" t="b">
        <v>1</v>
      </c>
      <c r="F85" s="27" t="b">
        <v>0</v>
      </c>
      <c r="G85" s="27" t="b">
        <v>0</v>
      </c>
      <c r="H85" s="27" t="b">
        <v>0</v>
      </c>
      <c r="I85" s="27" t="b">
        <v>0</v>
      </c>
      <c r="J85" s="28" t="b">
        <v>0</v>
      </c>
      <c r="K85" s="63" t="b">
        <v>1</v>
      </c>
      <c r="L85" s="27" t="b">
        <v>0</v>
      </c>
      <c r="M85" s="27" t="b">
        <v>0</v>
      </c>
      <c r="N85" s="27" t="b">
        <v>0</v>
      </c>
      <c r="O85" s="27" t="b">
        <v>0</v>
      </c>
      <c r="P85" s="27" t="b">
        <v>0</v>
      </c>
      <c r="Q85" s="27" t="b">
        <v>0</v>
      </c>
      <c r="R85" s="27" t="b">
        <v>0</v>
      </c>
      <c r="S85" s="27" t="b">
        <v>0</v>
      </c>
      <c r="T85" s="27" t="b">
        <v>0</v>
      </c>
      <c r="U85" s="29" t="s">
        <v>101</v>
      </c>
      <c r="V85" s="66" t="b">
        <v>1</v>
      </c>
      <c r="W85" s="27" t="b">
        <v>0</v>
      </c>
      <c r="X85" s="28" t="b">
        <v>0</v>
      </c>
      <c r="Y85" s="88">
        <v>6.0</v>
      </c>
      <c r="Z85" s="33" t="s">
        <v>3814</v>
      </c>
      <c r="AA85" s="87" t="s">
        <v>3815</v>
      </c>
    </row>
    <row r="86">
      <c r="A86" s="37" t="s">
        <v>4946</v>
      </c>
      <c r="B86" s="29"/>
      <c r="C86" s="29"/>
      <c r="D86" s="29"/>
      <c r="E86" s="66" t="b">
        <v>1</v>
      </c>
      <c r="F86" s="27" t="b">
        <v>0</v>
      </c>
      <c r="G86" s="27" t="b">
        <v>0</v>
      </c>
      <c r="H86" s="27" t="b">
        <v>0</v>
      </c>
      <c r="I86" s="27" t="b">
        <v>0</v>
      </c>
      <c r="J86" s="28" t="b">
        <v>0</v>
      </c>
      <c r="K86" s="63" t="b">
        <v>1</v>
      </c>
      <c r="L86" s="27" t="b">
        <v>0</v>
      </c>
      <c r="M86" s="27" t="b">
        <v>0</v>
      </c>
      <c r="N86" s="27" t="b">
        <v>0</v>
      </c>
      <c r="O86" s="27" t="b">
        <v>0</v>
      </c>
      <c r="P86" s="27" t="b">
        <v>0</v>
      </c>
      <c r="Q86" s="27" t="b">
        <v>0</v>
      </c>
      <c r="R86" s="27" t="b">
        <v>0</v>
      </c>
      <c r="S86" s="27" t="b">
        <v>0</v>
      </c>
      <c r="T86" s="27" t="b">
        <v>0</v>
      </c>
      <c r="U86" s="29" t="s">
        <v>101</v>
      </c>
      <c r="V86" s="26" t="b">
        <v>0</v>
      </c>
      <c r="W86" s="63" t="b">
        <v>1</v>
      </c>
      <c r="X86" s="28" t="b">
        <v>0</v>
      </c>
      <c r="Y86" s="88">
        <v>1.0</v>
      </c>
      <c r="Z86" s="33" t="s">
        <v>4947</v>
      </c>
      <c r="AA86" s="87" t="s">
        <v>4948</v>
      </c>
    </row>
    <row r="87">
      <c r="A87" s="37" t="s">
        <v>4494</v>
      </c>
      <c r="B87" s="37" t="s">
        <v>4495</v>
      </c>
      <c r="C87" s="37" t="s">
        <v>4496</v>
      </c>
      <c r="D87" s="29"/>
      <c r="E87" s="26" t="b">
        <v>0</v>
      </c>
      <c r="F87" s="63" t="b">
        <v>1</v>
      </c>
      <c r="G87" s="63" t="b">
        <v>1</v>
      </c>
      <c r="H87" s="27" t="b">
        <v>0</v>
      </c>
      <c r="I87" s="27" t="b">
        <v>0</v>
      </c>
      <c r="J87" s="28" t="b">
        <v>0</v>
      </c>
      <c r="K87" s="27" t="b">
        <v>0</v>
      </c>
      <c r="L87" s="27" t="b">
        <v>0</v>
      </c>
      <c r="M87" s="27" t="b">
        <v>0</v>
      </c>
      <c r="N87" s="27" t="b">
        <v>0</v>
      </c>
      <c r="O87" s="27" t="b">
        <v>0</v>
      </c>
      <c r="P87" s="27" t="b">
        <v>0</v>
      </c>
      <c r="Q87" s="63" t="b">
        <v>1</v>
      </c>
      <c r="R87" s="27" t="b">
        <v>0</v>
      </c>
      <c r="S87" s="27" t="b">
        <v>0</v>
      </c>
      <c r="T87" s="27" t="b">
        <v>0</v>
      </c>
      <c r="U87" s="29" t="s">
        <v>101</v>
      </c>
      <c r="V87" s="26" t="b">
        <v>0</v>
      </c>
      <c r="W87" s="27" t="b">
        <v>0</v>
      </c>
      <c r="X87" s="28" t="b">
        <v>0</v>
      </c>
      <c r="Y87" s="88">
        <v>6.0</v>
      </c>
      <c r="Z87" s="33" t="s">
        <v>4497</v>
      </c>
      <c r="AA87" s="87" t="s">
        <v>4498</v>
      </c>
    </row>
    <row r="88">
      <c r="A88" s="37" t="s">
        <v>4555</v>
      </c>
      <c r="B88" s="29"/>
      <c r="C88" s="37" t="s">
        <v>4556</v>
      </c>
      <c r="D88" s="29"/>
      <c r="E88" s="66" t="b">
        <v>1</v>
      </c>
      <c r="F88" s="27" t="b">
        <v>0</v>
      </c>
      <c r="G88" s="27" t="b">
        <v>0</v>
      </c>
      <c r="H88" s="27" t="b">
        <v>0</v>
      </c>
      <c r="I88" s="27" t="b">
        <v>0</v>
      </c>
      <c r="J88" s="28" t="b">
        <v>0</v>
      </c>
      <c r="K88" s="63" t="b">
        <v>1</v>
      </c>
      <c r="L88" s="27" t="b">
        <v>0</v>
      </c>
      <c r="M88" s="27" t="b">
        <v>0</v>
      </c>
      <c r="N88" s="27" t="b">
        <v>0</v>
      </c>
      <c r="O88" s="27" t="b">
        <v>0</v>
      </c>
      <c r="P88" s="27" t="b">
        <v>0</v>
      </c>
      <c r="Q88" s="27" t="b">
        <v>0</v>
      </c>
      <c r="R88" s="27" t="b">
        <v>0</v>
      </c>
      <c r="S88" s="27" t="b">
        <v>0</v>
      </c>
      <c r="T88" s="27" t="b">
        <v>0</v>
      </c>
      <c r="U88" s="29" t="s">
        <v>101</v>
      </c>
      <c r="V88" s="26" t="b">
        <v>0</v>
      </c>
      <c r="W88" s="27" t="b">
        <v>0</v>
      </c>
      <c r="X88" s="28" t="b">
        <v>0</v>
      </c>
      <c r="Y88" s="88">
        <v>5.0</v>
      </c>
      <c r="Z88" s="29"/>
      <c r="AA88" s="87" t="s">
        <v>4557</v>
      </c>
    </row>
    <row r="89">
      <c r="A89" s="37" t="s">
        <v>4246</v>
      </c>
      <c r="B89" s="29"/>
      <c r="C89" s="37" t="s">
        <v>4247</v>
      </c>
      <c r="D89" s="29"/>
      <c r="E89" s="26" t="b">
        <v>0</v>
      </c>
      <c r="F89" s="27" t="b">
        <v>0</v>
      </c>
      <c r="G89" s="63" t="b">
        <v>1</v>
      </c>
      <c r="H89" s="27" t="b">
        <v>0</v>
      </c>
      <c r="I89" s="27" t="b">
        <v>0</v>
      </c>
      <c r="J89" s="28" t="b">
        <v>0</v>
      </c>
      <c r="K89" s="27" t="b">
        <v>0</v>
      </c>
      <c r="L89" s="27" t="b">
        <v>0</v>
      </c>
      <c r="M89" s="27" t="b">
        <v>0</v>
      </c>
      <c r="N89" s="27" t="b">
        <v>0</v>
      </c>
      <c r="O89" s="27" t="b">
        <v>0</v>
      </c>
      <c r="P89" s="27" t="b">
        <v>0</v>
      </c>
      <c r="Q89" s="27" t="b">
        <v>0</v>
      </c>
      <c r="R89" s="27" t="b">
        <v>0</v>
      </c>
      <c r="S89" s="27" t="b">
        <v>0</v>
      </c>
      <c r="T89" s="63" t="b">
        <v>1</v>
      </c>
      <c r="U89" s="29" t="s">
        <v>101</v>
      </c>
      <c r="V89" s="66" t="b">
        <v>1</v>
      </c>
      <c r="W89" s="27" t="b">
        <v>0</v>
      </c>
      <c r="X89" s="28" t="b">
        <v>0</v>
      </c>
      <c r="Y89" s="88">
        <v>50.0</v>
      </c>
      <c r="Z89" s="29"/>
      <c r="AA89" s="87" t="s">
        <v>4248</v>
      </c>
    </row>
    <row r="90">
      <c r="A90" s="37" t="s">
        <v>7209</v>
      </c>
      <c r="B90" s="37" t="s">
        <v>7210</v>
      </c>
      <c r="C90" s="37" t="s">
        <v>7211</v>
      </c>
      <c r="D90" s="33" t="s">
        <v>7212</v>
      </c>
      <c r="E90" s="66" t="b">
        <v>1</v>
      </c>
      <c r="F90" s="27" t="b">
        <v>0</v>
      </c>
      <c r="G90" s="27" t="b">
        <v>0</v>
      </c>
      <c r="H90" s="27" t="b">
        <v>0</v>
      </c>
      <c r="I90" s="27" t="b">
        <v>0</v>
      </c>
      <c r="J90" s="28" t="b">
        <v>0</v>
      </c>
      <c r="K90" s="27" t="b">
        <v>0</v>
      </c>
      <c r="L90" s="63" t="b">
        <v>1</v>
      </c>
      <c r="M90" s="63" t="b">
        <v>1</v>
      </c>
      <c r="N90" s="63" t="b">
        <v>1</v>
      </c>
      <c r="O90" s="27" t="b">
        <v>0</v>
      </c>
      <c r="P90" s="27" t="b">
        <v>0</v>
      </c>
      <c r="Q90" s="27" t="b">
        <v>0</v>
      </c>
      <c r="R90" s="63" t="b">
        <v>1</v>
      </c>
      <c r="S90" s="27" t="b">
        <v>0</v>
      </c>
      <c r="T90" s="27" t="b">
        <v>0</v>
      </c>
      <c r="U90" s="29" t="s">
        <v>101</v>
      </c>
      <c r="V90" s="66" t="b">
        <v>1</v>
      </c>
      <c r="W90" s="27" t="b">
        <v>0</v>
      </c>
      <c r="X90" s="28" t="b">
        <v>0</v>
      </c>
      <c r="Y90" s="88">
        <v>2.0</v>
      </c>
      <c r="Z90" s="33" t="s">
        <v>7213</v>
      </c>
      <c r="AA90" s="87" t="s">
        <v>7214</v>
      </c>
    </row>
    <row r="91">
      <c r="A91" s="37" t="s">
        <v>8907</v>
      </c>
      <c r="B91" s="29"/>
      <c r="C91" s="37" t="s">
        <v>8908</v>
      </c>
      <c r="D91" s="29"/>
      <c r="E91" s="66" t="b">
        <v>1</v>
      </c>
      <c r="F91" s="27" t="b">
        <v>0</v>
      </c>
      <c r="G91" s="27" t="b">
        <v>0</v>
      </c>
      <c r="H91" s="27" t="b">
        <v>0</v>
      </c>
      <c r="I91" s="27" t="b">
        <v>0</v>
      </c>
      <c r="J91" s="28" t="b">
        <v>0</v>
      </c>
      <c r="K91" s="63" t="b">
        <v>1</v>
      </c>
      <c r="L91" s="27" t="b">
        <v>0</v>
      </c>
      <c r="M91" s="27" t="b">
        <v>0</v>
      </c>
      <c r="N91" s="27" t="b">
        <v>0</v>
      </c>
      <c r="O91" s="27" t="b">
        <v>0</v>
      </c>
      <c r="P91" s="27" t="b">
        <v>0</v>
      </c>
      <c r="Q91" s="27" t="b">
        <v>0</v>
      </c>
      <c r="R91" s="27" t="b">
        <v>0</v>
      </c>
      <c r="S91" s="27" t="b">
        <v>0</v>
      </c>
      <c r="T91" s="27" t="b">
        <v>0</v>
      </c>
      <c r="U91" s="29" t="s">
        <v>101</v>
      </c>
      <c r="V91" s="26" t="b">
        <v>0</v>
      </c>
      <c r="W91" s="27" t="b">
        <v>0</v>
      </c>
      <c r="X91" s="28" t="b">
        <v>0</v>
      </c>
      <c r="Y91" s="88">
        <v>3.0</v>
      </c>
      <c r="Z91" s="33" t="s">
        <v>8909</v>
      </c>
      <c r="AA91" s="87" t="s">
        <v>8910</v>
      </c>
    </row>
    <row r="92">
      <c r="A92" s="37" t="s">
        <v>10057</v>
      </c>
      <c r="B92" s="29"/>
      <c r="C92" s="37" t="s">
        <v>10058</v>
      </c>
      <c r="D92" s="29"/>
      <c r="E92" s="66" t="b">
        <v>1</v>
      </c>
      <c r="F92" s="27" t="b">
        <v>0</v>
      </c>
      <c r="G92" s="27" t="b">
        <v>0</v>
      </c>
      <c r="H92" s="27" t="b">
        <v>0</v>
      </c>
      <c r="I92" s="27" t="b">
        <v>0</v>
      </c>
      <c r="J92" s="28" t="b">
        <v>0</v>
      </c>
      <c r="K92" s="63" t="b">
        <v>1</v>
      </c>
      <c r="L92" s="27" t="b">
        <v>0</v>
      </c>
      <c r="M92" s="27" t="b">
        <v>0</v>
      </c>
      <c r="N92" s="27" t="b">
        <v>0</v>
      </c>
      <c r="O92" s="27" t="b">
        <v>0</v>
      </c>
      <c r="P92" s="27" t="b">
        <v>0</v>
      </c>
      <c r="Q92" s="27" t="b">
        <v>0</v>
      </c>
      <c r="R92" s="27" t="b">
        <v>0</v>
      </c>
      <c r="S92" s="27" t="b">
        <v>0</v>
      </c>
      <c r="T92" s="27" t="b">
        <v>0</v>
      </c>
      <c r="U92" s="29" t="s">
        <v>101</v>
      </c>
      <c r="V92" s="66" t="b">
        <v>1</v>
      </c>
      <c r="W92" s="27" t="b">
        <v>0</v>
      </c>
      <c r="X92" s="28" t="b">
        <v>0</v>
      </c>
      <c r="Y92" s="88">
        <v>2.0</v>
      </c>
      <c r="Z92" s="33" t="s">
        <v>10059</v>
      </c>
      <c r="AA92" s="87" t="s">
        <v>10060</v>
      </c>
    </row>
    <row r="93">
      <c r="A93" s="37" t="s">
        <v>4872</v>
      </c>
      <c r="B93" s="29"/>
      <c r="C93" s="37" t="s">
        <v>4873</v>
      </c>
      <c r="D93" s="29"/>
      <c r="E93" s="66" t="b">
        <v>1</v>
      </c>
      <c r="F93" s="63" t="b">
        <v>1</v>
      </c>
      <c r="G93" s="63" t="b">
        <v>1</v>
      </c>
      <c r="H93" s="27" t="b">
        <v>0</v>
      </c>
      <c r="I93" s="27" t="b">
        <v>0</v>
      </c>
      <c r="J93" s="28" t="b">
        <v>0</v>
      </c>
      <c r="K93" s="27" t="b">
        <v>0</v>
      </c>
      <c r="L93" s="63" t="b">
        <v>1</v>
      </c>
      <c r="M93" s="27" t="b">
        <v>0</v>
      </c>
      <c r="N93" s="27" t="b">
        <v>0</v>
      </c>
      <c r="O93" s="27" t="b">
        <v>0</v>
      </c>
      <c r="P93" s="27" t="b">
        <v>0</v>
      </c>
      <c r="Q93" s="27" t="b">
        <v>0</v>
      </c>
      <c r="R93" s="27" t="b">
        <v>0</v>
      </c>
      <c r="S93" s="27" t="b">
        <v>0</v>
      </c>
      <c r="T93" s="27" t="b">
        <v>0</v>
      </c>
      <c r="U93" s="29" t="s">
        <v>101</v>
      </c>
      <c r="V93" s="26" t="b">
        <v>0</v>
      </c>
      <c r="W93" s="27" t="b">
        <v>0</v>
      </c>
      <c r="X93" s="64" t="b">
        <v>1</v>
      </c>
      <c r="Y93" s="88">
        <v>2.0</v>
      </c>
      <c r="Z93" s="33" t="s">
        <v>4874</v>
      </c>
      <c r="AA93" s="87" t="s">
        <v>4875</v>
      </c>
    </row>
    <row r="94">
      <c r="A94" s="37" t="s">
        <v>11063</v>
      </c>
      <c r="B94" s="29"/>
      <c r="C94" s="37" t="s">
        <v>11064</v>
      </c>
      <c r="D94" s="29"/>
      <c r="E94" s="26" t="b">
        <v>0</v>
      </c>
      <c r="F94" s="63" t="b">
        <v>1</v>
      </c>
      <c r="G94" s="63" t="b">
        <v>1</v>
      </c>
      <c r="H94" s="27" t="b">
        <v>0</v>
      </c>
      <c r="I94" s="27" t="b">
        <v>0</v>
      </c>
      <c r="J94" s="28" t="b">
        <v>0</v>
      </c>
      <c r="K94" s="27" t="b">
        <v>0</v>
      </c>
      <c r="L94" s="63" t="b">
        <v>1</v>
      </c>
      <c r="M94" s="27" t="b">
        <v>0</v>
      </c>
      <c r="N94" s="27" t="b">
        <v>0</v>
      </c>
      <c r="O94" s="27" t="b">
        <v>0</v>
      </c>
      <c r="P94" s="27" t="b">
        <v>0</v>
      </c>
      <c r="Q94" s="27" t="b">
        <v>0</v>
      </c>
      <c r="R94" s="27" t="b">
        <v>0</v>
      </c>
      <c r="S94" s="27" t="b">
        <v>0</v>
      </c>
      <c r="T94" s="27" t="b">
        <v>0</v>
      </c>
      <c r="U94" s="29" t="s">
        <v>101</v>
      </c>
      <c r="V94" s="66" t="b">
        <v>1</v>
      </c>
      <c r="W94" s="27" t="b">
        <v>0</v>
      </c>
      <c r="X94" s="64" t="b">
        <v>1</v>
      </c>
      <c r="Y94" s="88">
        <v>10.0</v>
      </c>
      <c r="Z94" s="33" t="s">
        <v>11065</v>
      </c>
      <c r="AA94" s="87" t="s">
        <v>11066</v>
      </c>
    </row>
    <row r="95">
      <c r="A95" s="37" t="s">
        <v>8819</v>
      </c>
      <c r="B95" s="37" t="s">
        <v>8820</v>
      </c>
      <c r="C95" s="37" t="s">
        <v>8821</v>
      </c>
      <c r="D95" s="29"/>
      <c r="E95" s="26" t="b">
        <v>0</v>
      </c>
      <c r="F95" s="63" t="b">
        <v>1</v>
      </c>
      <c r="G95" s="63" t="b">
        <v>1</v>
      </c>
      <c r="H95" s="27" t="b">
        <v>0</v>
      </c>
      <c r="I95" s="27" t="b">
        <v>0</v>
      </c>
      <c r="J95" s="28" t="b">
        <v>0</v>
      </c>
      <c r="K95" s="27" t="b">
        <v>0</v>
      </c>
      <c r="L95" s="27" t="b">
        <v>0</v>
      </c>
      <c r="M95" s="27" t="b">
        <v>0</v>
      </c>
      <c r="N95" s="27" t="b">
        <v>0</v>
      </c>
      <c r="O95" s="63" t="b">
        <v>1</v>
      </c>
      <c r="P95" s="27" t="b">
        <v>0</v>
      </c>
      <c r="Q95" s="27" t="b">
        <v>0</v>
      </c>
      <c r="R95" s="27" t="b">
        <v>0</v>
      </c>
      <c r="S95" s="27" t="b">
        <v>0</v>
      </c>
      <c r="T95" s="27" t="b">
        <v>0</v>
      </c>
      <c r="U95" s="29" t="s">
        <v>101</v>
      </c>
      <c r="V95" s="26" t="b">
        <v>0</v>
      </c>
      <c r="W95" s="27" t="b">
        <v>0</v>
      </c>
      <c r="X95" s="28" t="b">
        <v>0</v>
      </c>
      <c r="Y95" s="88">
        <v>1.0</v>
      </c>
      <c r="Z95" s="33" t="s">
        <v>8822</v>
      </c>
      <c r="AA95" s="87" t="s">
        <v>8823</v>
      </c>
    </row>
    <row r="96">
      <c r="A96" s="37" t="s">
        <v>7100</v>
      </c>
      <c r="B96" s="37" t="s">
        <v>7101</v>
      </c>
      <c r="C96" s="37" t="s">
        <v>7102</v>
      </c>
      <c r="D96" s="29"/>
      <c r="E96" s="26" t="b">
        <v>0</v>
      </c>
      <c r="F96" s="63" t="b">
        <v>1</v>
      </c>
      <c r="G96" s="63" t="b">
        <v>1</v>
      </c>
      <c r="H96" s="27" t="b">
        <v>0</v>
      </c>
      <c r="I96" s="27" t="b">
        <v>0</v>
      </c>
      <c r="J96" s="28" t="b">
        <v>0</v>
      </c>
      <c r="K96" s="27" t="b">
        <v>0</v>
      </c>
      <c r="L96" s="63" t="b">
        <v>1</v>
      </c>
      <c r="M96" s="63" t="b">
        <v>1</v>
      </c>
      <c r="N96" s="27" t="b">
        <v>0</v>
      </c>
      <c r="O96" s="27" t="b">
        <v>0</v>
      </c>
      <c r="P96" s="27" t="b">
        <v>0</v>
      </c>
      <c r="Q96" s="27" t="b">
        <v>0</v>
      </c>
      <c r="R96" s="27" t="b">
        <v>0</v>
      </c>
      <c r="S96" s="27" t="b">
        <v>0</v>
      </c>
      <c r="T96" s="27" t="b">
        <v>0</v>
      </c>
      <c r="U96" s="29" t="s">
        <v>101</v>
      </c>
      <c r="V96" s="26" t="b">
        <v>0</v>
      </c>
      <c r="W96" s="27" t="b">
        <v>0</v>
      </c>
      <c r="X96" s="28" t="b">
        <v>0</v>
      </c>
      <c r="Y96" s="88">
        <v>2.0</v>
      </c>
      <c r="Z96" s="29"/>
      <c r="AA96" s="87" t="s">
        <v>7103</v>
      </c>
    </row>
    <row r="97">
      <c r="A97" s="37" t="s">
        <v>10820</v>
      </c>
      <c r="B97" s="37" t="s">
        <v>10821</v>
      </c>
      <c r="C97" s="37">
        <v>4.47979773171E11</v>
      </c>
      <c r="D97" s="33" t="s">
        <v>10822</v>
      </c>
      <c r="E97" s="66" t="b">
        <v>1</v>
      </c>
      <c r="F97" s="27" t="b">
        <v>0</v>
      </c>
      <c r="G97" s="27" t="b">
        <v>0</v>
      </c>
      <c r="H97" s="27" t="b">
        <v>0</v>
      </c>
      <c r="I97" s="27" t="b">
        <v>0</v>
      </c>
      <c r="J97" s="28" t="b">
        <v>0</v>
      </c>
      <c r="K97" s="27" t="b">
        <v>0</v>
      </c>
      <c r="L97" s="27" t="b">
        <v>0</v>
      </c>
      <c r="M97" s="27" t="b">
        <v>0</v>
      </c>
      <c r="N97" s="63" t="b">
        <v>1</v>
      </c>
      <c r="O97" s="27" t="b">
        <v>0</v>
      </c>
      <c r="P97" s="27" t="b">
        <v>0</v>
      </c>
      <c r="Q97" s="27" t="b">
        <v>0</v>
      </c>
      <c r="R97" s="27" t="b">
        <v>0</v>
      </c>
      <c r="S97" s="63" t="b">
        <v>1</v>
      </c>
      <c r="T97" s="27" t="b">
        <v>0</v>
      </c>
      <c r="U97" s="29" t="s">
        <v>101</v>
      </c>
      <c r="V97" s="26" t="b">
        <v>0</v>
      </c>
      <c r="W97" s="63" t="b">
        <v>1</v>
      </c>
      <c r="X97" s="64" t="b">
        <v>1</v>
      </c>
      <c r="Y97" s="88">
        <v>5.0</v>
      </c>
      <c r="Z97" s="33" t="s">
        <v>10823</v>
      </c>
      <c r="AA97" s="87" t="s">
        <v>10824</v>
      </c>
    </row>
    <row r="98">
      <c r="A98" s="37" t="s">
        <v>2963</v>
      </c>
      <c r="B98" s="37" t="s">
        <v>2964</v>
      </c>
      <c r="C98" s="37" t="s">
        <v>2965</v>
      </c>
      <c r="D98" s="29"/>
      <c r="E98" s="66" t="b">
        <v>1</v>
      </c>
      <c r="F98" s="27" t="b">
        <v>0</v>
      </c>
      <c r="G98" s="27" t="b">
        <v>0</v>
      </c>
      <c r="H98" s="27" t="b">
        <v>0</v>
      </c>
      <c r="I98" s="27" t="b">
        <v>0</v>
      </c>
      <c r="J98" s="28" t="b">
        <v>0</v>
      </c>
      <c r="K98" s="27" t="b">
        <v>0</v>
      </c>
      <c r="L98" s="63" t="b">
        <v>1</v>
      </c>
      <c r="M98" s="27" t="b">
        <v>0</v>
      </c>
      <c r="N98" s="27" t="b">
        <v>0</v>
      </c>
      <c r="O98" s="27" t="b">
        <v>0</v>
      </c>
      <c r="P98" s="27" t="b">
        <v>0</v>
      </c>
      <c r="Q98" s="27" t="b">
        <v>0</v>
      </c>
      <c r="R98" s="27" t="b">
        <v>0</v>
      </c>
      <c r="S98" s="27" t="b">
        <v>0</v>
      </c>
      <c r="T98" s="27" t="b">
        <v>0</v>
      </c>
      <c r="U98" s="29" t="s">
        <v>101</v>
      </c>
      <c r="V98" s="26" t="b">
        <v>0</v>
      </c>
      <c r="W98" s="27" t="b">
        <v>0</v>
      </c>
      <c r="X98" s="28" t="b">
        <v>0</v>
      </c>
      <c r="Y98" s="88" t="s">
        <v>2966</v>
      </c>
      <c r="Z98" s="33" t="s">
        <v>2967</v>
      </c>
      <c r="AA98" s="87" t="s">
        <v>2968</v>
      </c>
    </row>
    <row r="99">
      <c r="A99" s="37" t="s">
        <v>6785</v>
      </c>
      <c r="B99" s="37" t="s">
        <v>6786</v>
      </c>
      <c r="C99" s="37" t="s">
        <v>6787</v>
      </c>
      <c r="D99" s="29"/>
      <c r="E99" s="26" t="b">
        <v>0</v>
      </c>
      <c r="F99" s="63" t="b">
        <v>1</v>
      </c>
      <c r="G99" s="63" t="b">
        <v>1</v>
      </c>
      <c r="H99" s="27" t="b">
        <v>0</v>
      </c>
      <c r="I99" s="27" t="b">
        <v>0</v>
      </c>
      <c r="J99" s="28" t="b">
        <v>0</v>
      </c>
      <c r="K99" s="63" t="b">
        <v>1</v>
      </c>
      <c r="L99" s="27" t="b">
        <v>0</v>
      </c>
      <c r="M99" s="27" t="b">
        <v>0</v>
      </c>
      <c r="N99" s="27" t="b">
        <v>0</v>
      </c>
      <c r="O99" s="27" t="b">
        <v>0</v>
      </c>
      <c r="P99" s="27" t="b">
        <v>0</v>
      </c>
      <c r="Q99" s="27" t="b">
        <v>0</v>
      </c>
      <c r="R99" s="27" t="b">
        <v>0</v>
      </c>
      <c r="S99" s="27" t="b">
        <v>0</v>
      </c>
      <c r="T99" s="27" t="b">
        <v>0</v>
      </c>
      <c r="U99" s="29" t="s">
        <v>101</v>
      </c>
      <c r="V99" s="66" t="b">
        <v>1</v>
      </c>
      <c r="W99" s="27" t="b">
        <v>0</v>
      </c>
      <c r="X99" s="28" t="b">
        <v>0</v>
      </c>
      <c r="Y99" s="88">
        <v>15.0</v>
      </c>
      <c r="Z99" s="33" t="s">
        <v>6788</v>
      </c>
      <c r="AA99" s="87" t="s">
        <v>6789</v>
      </c>
    </row>
    <row r="100">
      <c r="A100" s="37" t="s">
        <v>10684</v>
      </c>
      <c r="B100" s="37" t="s">
        <v>10685</v>
      </c>
      <c r="C100" s="37" t="s">
        <v>10686</v>
      </c>
      <c r="D100" s="29"/>
      <c r="E100" s="26" t="b">
        <v>0</v>
      </c>
      <c r="F100" s="63" t="b">
        <v>1</v>
      </c>
      <c r="G100" s="63" t="b">
        <v>1</v>
      </c>
      <c r="H100" s="27" t="b">
        <v>0</v>
      </c>
      <c r="I100" s="27" t="b">
        <v>0</v>
      </c>
      <c r="J100" s="28" t="b">
        <v>0</v>
      </c>
      <c r="K100" s="27" t="b">
        <v>0</v>
      </c>
      <c r="L100" s="63" t="b">
        <v>1</v>
      </c>
      <c r="M100" s="27" t="b">
        <v>0</v>
      </c>
      <c r="N100" s="27" t="b">
        <v>0</v>
      </c>
      <c r="O100" s="27" t="b">
        <v>0</v>
      </c>
      <c r="P100" s="27" t="b">
        <v>0</v>
      </c>
      <c r="Q100" s="27" t="b">
        <v>0</v>
      </c>
      <c r="R100" s="27" t="b">
        <v>0</v>
      </c>
      <c r="S100" s="27" t="b">
        <v>0</v>
      </c>
      <c r="T100" s="27" t="b">
        <v>0</v>
      </c>
      <c r="U100" s="29" t="s">
        <v>101</v>
      </c>
      <c r="V100" s="26" t="b">
        <v>0</v>
      </c>
      <c r="W100" s="27" t="b">
        <v>0</v>
      </c>
      <c r="X100" s="28" t="b">
        <v>0</v>
      </c>
      <c r="Y100" s="88">
        <v>12.0</v>
      </c>
      <c r="Z100" s="33" t="s">
        <v>10687</v>
      </c>
      <c r="AA100" s="87" t="s">
        <v>10688</v>
      </c>
    </row>
    <row r="101">
      <c r="A101" s="37" t="s">
        <v>5371</v>
      </c>
      <c r="B101" s="37" t="s">
        <v>5372</v>
      </c>
      <c r="C101" s="37" t="s">
        <v>5373</v>
      </c>
      <c r="D101" s="33" t="s">
        <v>5374</v>
      </c>
      <c r="E101" s="26" t="b">
        <v>0</v>
      </c>
      <c r="F101" s="63" t="b">
        <v>1</v>
      </c>
      <c r="G101" s="63" t="b">
        <v>1</v>
      </c>
      <c r="H101" s="27" t="b">
        <v>0</v>
      </c>
      <c r="I101" s="27" t="b">
        <v>0</v>
      </c>
      <c r="J101" s="28" t="b">
        <v>0</v>
      </c>
      <c r="K101" s="27" t="b">
        <v>0</v>
      </c>
      <c r="L101" s="27" t="b">
        <v>0</v>
      </c>
      <c r="M101" s="27" t="b">
        <v>0</v>
      </c>
      <c r="N101" s="27" t="b">
        <v>0</v>
      </c>
      <c r="O101" s="27" t="b">
        <v>0</v>
      </c>
      <c r="P101" s="27" t="b">
        <v>0</v>
      </c>
      <c r="Q101" s="27" t="b">
        <v>0</v>
      </c>
      <c r="R101" s="27" t="b">
        <v>0</v>
      </c>
      <c r="S101" s="63" t="b">
        <v>1</v>
      </c>
      <c r="T101" s="27" t="b">
        <v>0</v>
      </c>
      <c r="U101" s="29" t="s">
        <v>101</v>
      </c>
      <c r="V101" s="26" t="b">
        <v>0</v>
      </c>
      <c r="W101" s="63" t="b">
        <v>1</v>
      </c>
      <c r="X101" s="64" t="b">
        <v>1</v>
      </c>
      <c r="Y101" s="88">
        <v>10.0</v>
      </c>
      <c r="Z101" s="29"/>
      <c r="AA101" s="87" t="s">
        <v>75</v>
      </c>
    </row>
    <row r="102">
      <c r="A102" s="37" t="s">
        <v>1709</v>
      </c>
      <c r="B102" s="29"/>
      <c r="C102" s="29"/>
      <c r="D102" s="37" t="s">
        <v>1710</v>
      </c>
      <c r="E102" s="26" t="b">
        <v>0</v>
      </c>
      <c r="F102" s="63" t="b">
        <v>1</v>
      </c>
      <c r="G102" s="63" t="b">
        <v>1</v>
      </c>
      <c r="H102" s="27" t="b">
        <v>0</v>
      </c>
      <c r="I102" s="27" t="b">
        <v>0</v>
      </c>
      <c r="J102" s="28" t="b">
        <v>0</v>
      </c>
      <c r="K102" s="27" t="b">
        <v>0</v>
      </c>
      <c r="L102" s="27" t="b">
        <v>0</v>
      </c>
      <c r="M102" s="27" t="b">
        <v>0</v>
      </c>
      <c r="N102" s="27" t="b">
        <v>0</v>
      </c>
      <c r="O102" s="27" t="b">
        <v>0</v>
      </c>
      <c r="P102" s="27" t="b">
        <v>0</v>
      </c>
      <c r="Q102" s="27" t="b">
        <v>0</v>
      </c>
      <c r="R102" s="27" t="b">
        <v>0</v>
      </c>
      <c r="S102" s="63" t="b">
        <v>1</v>
      </c>
      <c r="T102" s="27" t="b">
        <v>0</v>
      </c>
      <c r="U102" s="29" t="s">
        <v>101</v>
      </c>
      <c r="V102" s="26" t="b">
        <v>0</v>
      </c>
      <c r="W102" s="27" t="b">
        <v>0</v>
      </c>
      <c r="X102" s="64" t="b">
        <v>1</v>
      </c>
      <c r="Y102" s="29"/>
      <c r="Z102" s="29"/>
      <c r="AA102" s="87" t="s">
        <v>1711</v>
      </c>
    </row>
    <row r="103">
      <c r="A103" s="37" t="s">
        <v>11137</v>
      </c>
      <c r="B103" s="37" t="s">
        <v>11138</v>
      </c>
      <c r="C103" s="29"/>
      <c r="D103" s="29"/>
      <c r="E103" s="66" t="b">
        <v>1</v>
      </c>
      <c r="F103" s="27" t="b">
        <v>0</v>
      </c>
      <c r="G103" s="27" t="b">
        <v>0</v>
      </c>
      <c r="H103" s="27" t="b">
        <v>0</v>
      </c>
      <c r="I103" s="27" t="b">
        <v>0</v>
      </c>
      <c r="J103" s="28" t="b">
        <v>0</v>
      </c>
      <c r="K103" s="27" t="b">
        <v>0</v>
      </c>
      <c r="L103" s="27" t="b">
        <v>0</v>
      </c>
      <c r="M103" s="27" t="b">
        <v>0</v>
      </c>
      <c r="N103" s="27" t="b">
        <v>0</v>
      </c>
      <c r="O103" s="63" t="b">
        <v>1</v>
      </c>
      <c r="P103" s="27" t="b">
        <v>0</v>
      </c>
      <c r="Q103" s="27" t="b">
        <v>0</v>
      </c>
      <c r="R103" s="27" t="b">
        <v>0</v>
      </c>
      <c r="S103" s="27" t="b">
        <v>0</v>
      </c>
      <c r="T103" s="27" t="b">
        <v>0</v>
      </c>
      <c r="U103" s="29" t="s">
        <v>101</v>
      </c>
      <c r="V103" s="26" t="b">
        <v>0</v>
      </c>
      <c r="W103" s="63" t="b">
        <v>1</v>
      </c>
      <c r="X103" s="28" t="b">
        <v>0</v>
      </c>
      <c r="Y103" s="88">
        <v>4.0</v>
      </c>
      <c r="Z103" s="29"/>
      <c r="AA103" s="87" t="s">
        <v>11139</v>
      </c>
    </row>
    <row r="104">
      <c r="A104" s="37" t="s">
        <v>7768</v>
      </c>
      <c r="B104" s="37" t="s">
        <v>7769</v>
      </c>
      <c r="C104" s="37" t="s">
        <v>7770</v>
      </c>
      <c r="D104" s="29"/>
      <c r="E104" s="66" t="b">
        <v>1</v>
      </c>
      <c r="F104" s="27" t="b">
        <v>0</v>
      </c>
      <c r="G104" s="63" t="b">
        <v>1</v>
      </c>
      <c r="H104" s="27" t="b">
        <v>0</v>
      </c>
      <c r="I104" s="27" t="b">
        <v>0</v>
      </c>
      <c r="J104" s="28" t="b">
        <v>0</v>
      </c>
      <c r="K104" s="63" t="b">
        <v>1</v>
      </c>
      <c r="L104" s="27" t="b">
        <v>0</v>
      </c>
      <c r="M104" s="27" t="b">
        <v>0</v>
      </c>
      <c r="N104" s="27" t="b">
        <v>0</v>
      </c>
      <c r="O104" s="27" t="b">
        <v>0</v>
      </c>
      <c r="P104" s="27" t="b">
        <v>0</v>
      </c>
      <c r="Q104" s="27" t="b">
        <v>0</v>
      </c>
      <c r="R104" s="27" t="b">
        <v>0</v>
      </c>
      <c r="S104" s="63" t="b">
        <v>1</v>
      </c>
      <c r="T104" s="27" t="b">
        <v>0</v>
      </c>
      <c r="U104" s="29" t="s">
        <v>101</v>
      </c>
      <c r="V104" s="66" t="b">
        <v>1</v>
      </c>
      <c r="W104" s="63" t="b">
        <v>1</v>
      </c>
      <c r="X104" s="64" t="b">
        <v>1</v>
      </c>
      <c r="Y104" s="88">
        <v>10.0</v>
      </c>
      <c r="Z104" s="33" t="s">
        <v>6882</v>
      </c>
      <c r="AA104" s="87" t="s">
        <v>7771</v>
      </c>
    </row>
    <row r="105">
      <c r="A105" s="37" t="s">
        <v>1074</v>
      </c>
      <c r="B105" s="29"/>
      <c r="C105" s="37" t="s">
        <v>1075</v>
      </c>
      <c r="D105" s="29"/>
      <c r="E105" s="26" t="b">
        <v>0</v>
      </c>
      <c r="F105" s="63" t="b">
        <v>1</v>
      </c>
      <c r="G105" s="63" t="b">
        <v>1</v>
      </c>
      <c r="H105" s="27" t="b">
        <v>0</v>
      </c>
      <c r="I105" s="27" t="b">
        <v>0</v>
      </c>
      <c r="J105" s="28" t="b">
        <v>0</v>
      </c>
      <c r="K105" s="27" t="b">
        <v>0</v>
      </c>
      <c r="L105" s="63" t="b">
        <v>1</v>
      </c>
      <c r="M105" s="27" t="b">
        <v>0</v>
      </c>
      <c r="N105" s="27" t="b">
        <v>0</v>
      </c>
      <c r="O105" s="27" t="b">
        <v>0</v>
      </c>
      <c r="P105" s="27" t="b">
        <v>0</v>
      </c>
      <c r="Q105" s="27" t="b">
        <v>0</v>
      </c>
      <c r="R105" s="27" t="b">
        <v>0</v>
      </c>
      <c r="S105" s="27" t="b">
        <v>0</v>
      </c>
      <c r="T105" s="27" t="b">
        <v>0</v>
      </c>
      <c r="U105" s="29" t="s">
        <v>101</v>
      </c>
      <c r="V105" s="66" t="b">
        <v>1</v>
      </c>
      <c r="W105" s="27" t="b">
        <v>0</v>
      </c>
      <c r="X105" s="28" t="b">
        <v>0</v>
      </c>
      <c r="Y105" s="88">
        <v>2.0</v>
      </c>
      <c r="Z105" s="29"/>
      <c r="AA105" s="87" t="s">
        <v>1076</v>
      </c>
    </row>
    <row r="106">
      <c r="A106" s="37" t="s">
        <v>6400</v>
      </c>
      <c r="B106" s="37" t="s">
        <v>6401</v>
      </c>
      <c r="C106" s="37" t="s">
        <v>699</v>
      </c>
      <c r="D106" s="29"/>
      <c r="E106" s="26" t="b">
        <v>0</v>
      </c>
      <c r="F106" s="63" t="b">
        <v>1</v>
      </c>
      <c r="G106" s="63" t="b">
        <v>1</v>
      </c>
      <c r="H106" s="27" t="b">
        <v>0</v>
      </c>
      <c r="I106" s="27" t="b">
        <v>0</v>
      </c>
      <c r="J106" s="28" t="b">
        <v>0</v>
      </c>
      <c r="K106" s="27" t="b">
        <v>0</v>
      </c>
      <c r="L106" s="63" t="b">
        <v>1</v>
      </c>
      <c r="M106" s="27" t="b">
        <v>0</v>
      </c>
      <c r="N106" s="27" t="b">
        <v>0</v>
      </c>
      <c r="O106" s="27" t="b">
        <v>0</v>
      </c>
      <c r="P106" s="27" t="b">
        <v>0</v>
      </c>
      <c r="Q106" s="27" t="b">
        <v>0</v>
      </c>
      <c r="R106" s="27" t="b">
        <v>0</v>
      </c>
      <c r="S106" s="27" t="b">
        <v>0</v>
      </c>
      <c r="T106" s="27" t="b">
        <v>0</v>
      </c>
      <c r="U106" s="29" t="s">
        <v>101</v>
      </c>
      <c r="V106" s="26" t="b">
        <v>0</v>
      </c>
      <c r="W106" s="27" t="b">
        <v>0</v>
      </c>
      <c r="X106" s="28" t="b">
        <v>0</v>
      </c>
      <c r="Y106" s="88">
        <v>10.0</v>
      </c>
      <c r="Z106" s="33" t="s">
        <v>6402</v>
      </c>
      <c r="AA106" s="87" t="s">
        <v>6403</v>
      </c>
    </row>
    <row r="107">
      <c r="A107" s="37" t="s">
        <v>5848</v>
      </c>
      <c r="B107" s="37" t="s">
        <v>5849</v>
      </c>
      <c r="C107" s="37" t="s">
        <v>5850</v>
      </c>
      <c r="D107" s="33" t="s">
        <v>5851</v>
      </c>
      <c r="E107" s="26" t="b">
        <v>0</v>
      </c>
      <c r="F107" s="27" t="b">
        <v>0</v>
      </c>
      <c r="G107" s="63" t="b">
        <v>1</v>
      </c>
      <c r="H107" s="63" t="b">
        <v>1</v>
      </c>
      <c r="I107" s="27" t="b">
        <v>0</v>
      </c>
      <c r="J107" s="28" t="b">
        <v>0</v>
      </c>
      <c r="K107" s="63" t="b">
        <v>1</v>
      </c>
      <c r="L107" s="27" t="b">
        <v>0</v>
      </c>
      <c r="M107" s="27" t="b">
        <v>0</v>
      </c>
      <c r="N107" s="27" t="b">
        <v>0</v>
      </c>
      <c r="O107" s="27" t="b">
        <v>0</v>
      </c>
      <c r="P107" s="27" t="b">
        <v>0</v>
      </c>
      <c r="Q107" s="27" t="b">
        <v>0</v>
      </c>
      <c r="R107" s="27" t="b">
        <v>0</v>
      </c>
      <c r="S107" s="27" t="b">
        <v>0</v>
      </c>
      <c r="T107" s="27" t="b">
        <v>0</v>
      </c>
      <c r="U107" s="29" t="s">
        <v>101</v>
      </c>
      <c r="V107" s="26" t="b">
        <v>0</v>
      </c>
      <c r="W107" s="27" t="b">
        <v>0</v>
      </c>
      <c r="X107" s="28" t="b">
        <v>0</v>
      </c>
      <c r="Y107" s="88" t="s">
        <v>5852</v>
      </c>
      <c r="Z107" s="29"/>
      <c r="AA107" s="87" t="s">
        <v>5853</v>
      </c>
    </row>
    <row r="108">
      <c r="A108" s="37" t="s">
        <v>1618</v>
      </c>
      <c r="B108" s="37" t="s">
        <v>1619</v>
      </c>
      <c r="C108" s="37" t="s">
        <v>1620</v>
      </c>
      <c r="D108" s="29"/>
      <c r="E108" s="66" t="b">
        <v>1</v>
      </c>
      <c r="F108" s="27" t="b">
        <v>0</v>
      </c>
      <c r="G108" s="27" t="b">
        <v>0</v>
      </c>
      <c r="H108" s="27" t="b">
        <v>0</v>
      </c>
      <c r="I108" s="27" t="b">
        <v>0</v>
      </c>
      <c r="J108" s="28" t="b">
        <v>0</v>
      </c>
      <c r="K108" s="27" t="b">
        <v>0</v>
      </c>
      <c r="L108" s="27" t="b">
        <v>0</v>
      </c>
      <c r="M108" s="27" t="b">
        <v>0</v>
      </c>
      <c r="N108" s="27" t="b">
        <v>0</v>
      </c>
      <c r="O108" s="27" t="b">
        <v>0</v>
      </c>
      <c r="P108" s="27" t="b">
        <v>0</v>
      </c>
      <c r="Q108" s="27" t="b">
        <v>0</v>
      </c>
      <c r="R108" s="27" t="b">
        <v>0</v>
      </c>
      <c r="S108" s="63" t="b">
        <v>1</v>
      </c>
      <c r="T108" s="27" t="b">
        <v>0</v>
      </c>
      <c r="U108" s="29" t="s">
        <v>101</v>
      </c>
      <c r="V108" s="26" t="b">
        <v>0</v>
      </c>
      <c r="W108" s="27" t="b">
        <v>0</v>
      </c>
      <c r="X108" s="28" t="b">
        <v>0</v>
      </c>
      <c r="Y108" s="29"/>
      <c r="Z108" s="37" t="s">
        <v>1621</v>
      </c>
      <c r="AA108" s="87" t="s">
        <v>1622</v>
      </c>
    </row>
    <row r="109">
      <c r="A109" s="37" t="s">
        <v>10508</v>
      </c>
      <c r="B109" s="37" t="s">
        <v>10509</v>
      </c>
      <c r="C109" s="37" t="s">
        <v>10510</v>
      </c>
      <c r="D109" s="33" t="s">
        <v>10511</v>
      </c>
      <c r="E109" s="66" t="b">
        <v>1</v>
      </c>
      <c r="F109" s="63" t="b">
        <v>1</v>
      </c>
      <c r="G109" s="63" t="b">
        <v>1</v>
      </c>
      <c r="H109" s="27" t="b">
        <v>0</v>
      </c>
      <c r="I109" s="27" t="b">
        <v>0</v>
      </c>
      <c r="J109" s="28" t="b">
        <v>0</v>
      </c>
      <c r="K109" s="63" t="b">
        <v>1</v>
      </c>
      <c r="L109" s="27" t="b">
        <v>0</v>
      </c>
      <c r="M109" s="27" t="b">
        <v>0</v>
      </c>
      <c r="N109" s="27" t="b">
        <v>0</v>
      </c>
      <c r="O109" s="27" t="b">
        <v>0</v>
      </c>
      <c r="P109" s="27" t="b">
        <v>0</v>
      </c>
      <c r="Q109" s="27" t="b">
        <v>0</v>
      </c>
      <c r="R109" s="27" t="b">
        <v>0</v>
      </c>
      <c r="S109" s="27" t="b">
        <v>0</v>
      </c>
      <c r="T109" s="27" t="b">
        <v>0</v>
      </c>
      <c r="U109" s="29" t="s">
        <v>101</v>
      </c>
      <c r="V109" s="26" t="b">
        <v>0</v>
      </c>
      <c r="W109" s="27" t="b">
        <v>0</v>
      </c>
      <c r="X109" s="28" t="b">
        <v>0</v>
      </c>
      <c r="Y109" s="88">
        <v>1.0</v>
      </c>
      <c r="Z109" s="33" t="s">
        <v>10512</v>
      </c>
      <c r="AA109" s="87" t="s">
        <v>10513</v>
      </c>
    </row>
    <row r="110">
      <c r="A110" s="37" t="s">
        <v>1334</v>
      </c>
      <c r="B110" s="37" t="s">
        <v>1335</v>
      </c>
      <c r="C110" s="37" t="s">
        <v>1336</v>
      </c>
      <c r="D110" s="29"/>
      <c r="E110" s="26" t="b">
        <v>0</v>
      </c>
      <c r="F110" s="63" t="b">
        <v>1</v>
      </c>
      <c r="G110" s="63" t="b">
        <v>1</v>
      </c>
      <c r="H110" s="27" t="b">
        <v>0</v>
      </c>
      <c r="I110" s="27" t="b">
        <v>0</v>
      </c>
      <c r="J110" s="28" t="b">
        <v>0</v>
      </c>
      <c r="K110" s="63" t="b">
        <v>1</v>
      </c>
      <c r="L110" s="27" t="b">
        <v>0</v>
      </c>
      <c r="M110" s="27" t="b">
        <v>0</v>
      </c>
      <c r="N110" s="27" t="b">
        <v>0</v>
      </c>
      <c r="O110" s="27" t="b">
        <v>0</v>
      </c>
      <c r="P110" s="27" t="b">
        <v>0</v>
      </c>
      <c r="Q110" s="27" t="b">
        <v>0</v>
      </c>
      <c r="R110" s="27" t="b">
        <v>0</v>
      </c>
      <c r="S110" s="27" t="b">
        <v>0</v>
      </c>
      <c r="T110" s="27" t="b">
        <v>0</v>
      </c>
      <c r="U110" s="29" t="s">
        <v>101</v>
      </c>
      <c r="V110" s="66" t="b">
        <v>1</v>
      </c>
      <c r="W110" s="27" t="b">
        <v>0</v>
      </c>
      <c r="X110" s="28" t="b">
        <v>0</v>
      </c>
      <c r="Y110" s="88" t="s">
        <v>1337</v>
      </c>
      <c r="Z110" s="37" t="s">
        <v>1338</v>
      </c>
      <c r="AA110" s="87" t="s">
        <v>1339</v>
      </c>
    </row>
    <row r="111">
      <c r="A111" s="37" t="s">
        <v>3685</v>
      </c>
      <c r="B111" s="37" t="s">
        <v>3686</v>
      </c>
      <c r="C111" s="37" t="s">
        <v>3687</v>
      </c>
      <c r="D111" s="29"/>
      <c r="E111" s="66" t="b">
        <v>1</v>
      </c>
      <c r="F111" s="63" t="b">
        <v>1</v>
      </c>
      <c r="G111" s="63" t="b">
        <v>1</v>
      </c>
      <c r="H111" s="27" t="b">
        <v>0</v>
      </c>
      <c r="I111" s="27" t="b">
        <v>0</v>
      </c>
      <c r="J111" s="28" t="b">
        <v>0</v>
      </c>
      <c r="K111" s="63" t="b">
        <v>1</v>
      </c>
      <c r="L111" s="63" t="b">
        <v>1</v>
      </c>
      <c r="M111" s="27" t="b">
        <v>0</v>
      </c>
      <c r="N111" s="27" t="b">
        <v>0</v>
      </c>
      <c r="O111" s="27" t="b">
        <v>0</v>
      </c>
      <c r="P111" s="27" t="b">
        <v>0</v>
      </c>
      <c r="Q111" s="27" t="b">
        <v>0</v>
      </c>
      <c r="R111" s="27" t="b">
        <v>0</v>
      </c>
      <c r="S111" s="27" t="b">
        <v>0</v>
      </c>
      <c r="T111" s="27" t="b">
        <v>0</v>
      </c>
      <c r="U111" s="29" t="s">
        <v>101</v>
      </c>
      <c r="V111" s="26" t="b">
        <v>0</v>
      </c>
      <c r="W111" s="27" t="b">
        <v>0</v>
      </c>
      <c r="X111" s="28" t="b">
        <v>0</v>
      </c>
      <c r="Y111" s="88">
        <v>8.0</v>
      </c>
      <c r="Z111" s="33" t="s">
        <v>3688</v>
      </c>
      <c r="AA111" s="87" t="s">
        <v>3689</v>
      </c>
    </row>
    <row r="112">
      <c r="A112" s="37" t="s">
        <v>10984</v>
      </c>
      <c r="B112" s="37" t="s">
        <v>10985</v>
      </c>
      <c r="C112" s="37" t="s">
        <v>10986</v>
      </c>
      <c r="D112" s="33" t="s">
        <v>10987</v>
      </c>
      <c r="E112" s="66" t="b">
        <v>1</v>
      </c>
      <c r="F112" s="27" t="b">
        <v>0</v>
      </c>
      <c r="G112" s="27" t="b">
        <v>0</v>
      </c>
      <c r="H112" s="27" t="b">
        <v>0</v>
      </c>
      <c r="I112" s="27" t="b">
        <v>0</v>
      </c>
      <c r="J112" s="28" t="b">
        <v>0</v>
      </c>
      <c r="K112" s="27" t="b">
        <v>0</v>
      </c>
      <c r="L112" s="63" t="b">
        <v>1</v>
      </c>
      <c r="M112" s="27" t="b">
        <v>0</v>
      </c>
      <c r="N112" s="27" t="b">
        <v>0</v>
      </c>
      <c r="O112" s="27" t="b">
        <v>0</v>
      </c>
      <c r="P112" s="27" t="b">
        <v>0</v>
      </c>
      <c r="Q112" s="27" t="b">
        <v>0</v>
      </c>
      <c r="R112" s="27" t="b">
        <v>0</v>
      </c>
      <c r="S112" s="27" t="b">
        <v>0</v>
      </c>
      <c r="T112" s="27" t="b">
        <v>0</v>
      </c>
      <c r="U112" s="29" t="s">
        <v>101</v>
      </c>
      <c r="V112" s="66" t="b">
        <v>1</v>
      </c>
      <c r="W112" s="63" t="b">
        <v>1</v>
      </c>
      <c r="X112" s="64" t="b">
        <v>1</v>
      </c>
      <c r="Y112" s="88">
        <v>10.0</v>
      </c>
      <c r="Z112" s="33" t="s">
        <v>10988</v>
      </c>
      <c r="AA112" s="87" t="s">
        <v>10989</v>
      </c>
    </row>
    <row r="113">
      <c r="A113" s="37" t="s">
        <v>5272</v>
      </c>
      <c r="B113" s="29"/>
      <c r="C113" s="37" t="s">
        <v>5273</v>
      </c>
      <c r="D113" s="29"/>
      <c r="E113" s="66" t="b">
        <v>1</v>
      </c>
      <c r="F113" s="27" t="b">
        <v>0</v>
      </c>
      <c r="G113" s="27" t="b">
        <v>0</v>
      </c>
      <c r="H113" s="27" t="b">
        <v>0</v>
      </c>
      <c r="I113" s="27" t="b">
        <v>0</v>
      </c>
      <c r="J113" s="28" t="b">
        <v>0</v>
      </c>
      <c r="K113" s="27" t="b">
        <v>0</v>
      </c>
      <c r="L113" s="27" t="b">
        <v>0</v>
      </c>
      <c r="M113" s="63" t="b">
        <v>1</v>
      </c>
      <c r="N113" s="27" t="b">
        <v>0</v>
      </c>
      <c r="O113" s="27" t="b">
        <v>0</v>
      </c>
      <c r="P113" s="27" t="b">
        <v>0</v>
      </c>
      <c r="Q113" s="63" t="b">
        <v>1</v>
      </c>
      <c r="R113" s="27" t="b">
        <v>0</v>
      </c>
      <c r="S113" s="27" t="b">
        <v>0</v>
      </c>
      <c r="T113" s="27" t="b">
        <v>0</v>
      </c>
      <c r="U113" s="29" t="s">
        <v>101</v>
      </c>
      <c r="V113" s="26" t="b">
        <v>0</v>
      </c>
      <c r="W113" s="27" t="b">
        <v>0</v>
      </c>
      <c r="X113" s="64" t="b">
        <v>1</v>
      </c>
      <c r="Y113" s="88">
        <v>1.0</v>
      </c>
      <c r="Z113" s="29"/>
      <c r="AA113" s="87" t="s">
        <v>5274</v>
      </c>
    </row>
    <row r="114">
      <c r="A114" s="37" t="s">
        <v>6009</v>
      </c>
      <c r="B114" s="29"/>
      <c r="C114" s="37">
        <v>9.7250766348E11</v>
      </c>
      <c r="D114" s="29"/>
      <c r="E114" s="26" t="b">
        <v>0</v>
      </c>
      <c r="F114" s="27" t="b">
        <v>0</v>
      </c>
      <c r="G114" s="63" t="b">
        <v>1</v>
      </c>
      <c r="H114" s="27" t="b">
        <v>0</v>
      </c>
      <c r="I114" s="27" t="b">
        <v>0</v>
      </c>
      <c r="J114" s="28" t="b">
        <v>0</v>
      </c>
      <c r="K114" s="27" t="b">
        <v>0</v>
      </c>
      <c r="L114" s="27" t="b">
        <v>0</v>
      </c>
      <c r="M114" s="27" t="b">
        <v>0</v>
      </c>
      <c r="N114" s="27" t="b">
        <v>0</v>
      </c>
      <c r="O114" s="27" t="b">
        <v>0</v>
      </c>
      <c r="P114" s="63" t="b">
        <v>1</v>
      </c>
      <c r="Q114" s="27" t="b">
        <v>0</v>
      </c>
      <c r="R114" s="27" t="b">
        <v>0</v>
      </c>
      <c r="S114" s="27" t="b">
        <v>0</v>
      </c>
      <c r="T114" s="27" t="b">
        <v>0</v>
      </c>
      <c r="U114" s="29" t="s">
        <v>101</v>
      </c>
      <c r="V114" s="26" t="b">
        <v>0</v>
      </c>
      <c r="W114" s="27" t="b">
        <v>0</v>
      </c>
      <c r="X114" s="28" t="b">
        <v>0</v>
      </c>
      <c r="Y114" s="88">
        <v>2.0</v>
      </c>
      <c r="Z114" s="33" t="s">
        <v>6010</v>
      </c>
      <c r="AA114" s="87" t="s">
        <v>6011</v>
      </c>
    </row>
    <row r="115">
      <c r="A115" s="37" t="s">
        <v>9457</v>
      </c>
      <c r="B115" s="37" t="s">
        <v>9458</v>
      </c>
      <c r="C115" s="29"/>
      <c r="D115" s="29"/>
      <c r="E115" s="26" t="b">
        <v>0</v>
      </c>
      <c r="F115" s="63" t="b">
        <v>1</v>
      </c>
      <c r="G115" s="63" t="b">
        <v>1</v>
      </c>
      <c r="H115" s="27" t="b">
        <v>0</v>
      </c>
      <c r="I115" s="27" t="b">
        <v>0</v>
      </c>
      <c r="J115" s="28" t="b">
        <v>0</v>
      </c>
      <c r="K115" s="27" t="b">
        <v>0</v>
      </c>
      <c r="L115" s="63" t="b">
        <v>1</v>
      </c>
      <c r="M115" s="27" t="b">
        <v>0</v>
      </c>
      <c r="N115" s="27" t="b">
        <v>0</v>
      </c>
      <c r="O115" s="27" t="b">
        <v>0</v>
      </c>
      <c r="P115" s="27" t="b">
        <v>0</v>
      </c>
      <c r="Q115" s="27" t="b">
        <v>0</v>
      </c>
      <c r="R115" s="27" t="b">
        <v>0</v>
      </c>
      <c r="S115" s="27" t="b">
        <v>0</v>
      </c>
      <c r="T115" s="27" t="b">
        <v>0</v>
      </c>
      <c r="U115" s="29" t="s">
        <v>101</v>
      </c>
      <c r="V115" s="26" t="b">
        <v>0</v>
      </c>
      <c r="W115" s="27" t="b">
        <v>0</v>
      </c>
      <c r="X115" s="64" t="b">
        <v>1</v>
      </c>
      <c r="Y115" s="88">
        <v>3.0</v>
      </c>
      <c r="Z115" s="33" t="s">
        <v>9459</v>
      </c>
      <c r="AA115" s="87" t="s">
        <v>9460</v>
      </c>
    </row>
    <row r="116">
      <c r="A116" s="37" t="s">
        <v>2237</v>
      </c>
      <c r="B116" s="37" t="s">
        <v>2238</v>
      </c>
      <c r="C116" s="37" t="s">
        <v>2239</v>
      </c>
      <c r="D116" s="29"/>
      <c r="E116" s="66" t="b">
        <v>1</v>
      </c>
      <c r="F116" s="27" t="b">
        <v>0</v>
      </c>
      <c r="G116" s="27" t="b">
        <v>0</v>
      </c>
      <c r="H116" s="27" t="b">
        <v>0</v>
      </c>
      <c r="I116" s="27" t="b">
        <v>0</v>
      </c>
      <c r="J116" s="28" t="b">
        <v>0</v>
      </c>
      <c r="K116" s="27" t="b">
        <v>0</v>
      </c>
      <c r="L116" s="63" t="b">
        <v>1</v>
      </c>
      <c r="M116" s="27" t="b">
        <v>0</v>
      </c>
      <c r="N116" s="27" t="b">
        <v>0</v>
      </c>
      <c r="O116" s="63" t="b">
        <v>1</v>
      </c>
      <c r="P116" s="27" t="b">
        <v>0</v>
      </c>
      <c r="Q116" s="27" t="b">
        <v>0</v>
      </c>
      <c r="R116" s="27" t="b">
        <v>0</v>
      </c>
      <c r="S116" s="27" t="b">
        <v>0</v>
      </c>
      <c r="T116" s="27" t="b">
        <v>0</v>
      </c>
      <c r="U116" s="29" t="s">
        <v>101</v>
      </c>
      <c r="V116" s="66" t="b">
        <v>1</v>
      </c>
      <c r="W116" s="27" t="b">
        <v>0</v>
      </c>
      <c r="X116" s="64" t="b">
        <v>1</v>
      </c>
      <c r="Y116" s="88">
        <v>7.0</v>
      </c>
      <c r="Z116" s="33" t="s">
        <v>2240</v>
      </c>
      <c r="AA116" s="87" t="s">
        <v>2241</v>
      </c>
    </row>
    <row r="117">
      <c r="A117" s="37" t="s">
        <v>5207</v>
      </c>
      <c r="B117" s="37" t="s">
        <v>5208</v>
      </c>
      <c r="C117" s="37" t="s">
        <v>5209</v>
      </c>
      <c r="D117" s="33" t="s">
        <v>5210</v>
      </c>
      <c r="E117" s="66" t="b">
        <v>1</v>
      </c>
      <c r="F117" s="27" t="b">
        <v>0</v>
      </c>
      <c r="G117" s="27" t="b">
        <v>0</v>
      </c>
      <c r="H117" s="27" t="b">
        <v>0</v>
      </c>
      <c r="I117" s="27" t="b">
        <v>0</v>
      </c>
      <c r="J117" s="28" t="b">
        <v>0</v>
      </c>
      <c r="K117" s="27" t="b">
        <v>0</v>
      </c>
      <c r="L117" s="27" t="b">
        <v>0</v>
      </c>
      <c r="M117" s="27" t="b">
        <v>0</v>
      </c>
      <c r="N117" s="27" t="b">
        <v>0</v>
      </c>
      <c r="O117" s="27" t="b">
        <v>0</v>
      </c>
      <c r="P117" s="27" t="b">
        <v>0</v>
      </c>
      <c r="Q117" s="27" t="b">
        <v>0</v>
      </c>
      <c r="R117" s="27" t="b">
        <v>0</v>
      </c>
      <c r="S117" s="63" t="b">
        <v>1</v>
      </c>
      <c r="T117" s="27" t="b">
        <v>0</v>
      </c>
      <c r="U117" s="29" t="s">
        <v>101</v>
      </c>
      <c r="V117" s="26" t="b">
        <v>0</v>
      </c>
      <c r="W117" s="27" t="b">
        <v>0</v>
      </c>
      <c r="X117" s="64" t="b">
        <v>1</v>
      </c>
      <c r="Y117" s="88">
        <v>5.0</v>
      </c>
      <c r="Z117" s="33" t="s">
        <v>5211</v>
      </c>
      <c r="AA117" s="87" t="s">
        <v>5212</v>
      </c>
    </row>
    <row r="118">
      <c r="A118" s="37" t="s">
        <v>3332</v>
      </c>
      <c r="B118" s="37" t="s">
        <v>3334</v>
      </c>
      <c r="C118" s="37">
        <v>3.58504104146E11</v>
      </c>
      <c r="D118" s="33" t="s">
        <v>3335</v>
      </c>
      <c r="E118" s="26" t="b">
        <v>0</v>
      </c>
      <c r="F118" s="63" t="b">
        <v>1</v>
      </c>
      <c r="G118" s="63" t="b">
        <v>1</v>
      </c>
      <c r="H118" s="27" t="b">
        <v>0</v>
      </c>
      <c r="I118" s="27" t="b">
        <v>0</v>
      </c>
      <c r="J118" s="28" t="b">
        <v>0</v>
      </c>
      <c r="K118" s="27" t="b">
        <v>0</v>
      </c>
      <c r="L118" s="27" t="b">
        <v>0</v>
      </c>
      <c r="M118" s="27" t="b">
        <v>0</v>
      </c>
      <c r="N118" s="27" t="b">
        <v>0</v>
      </c>
      <c r="O118" s="27" t="b">
        <v>0</v>
      </c>
      <c r="P118" s="27" t="b">
        <v>0</v>
      </c>
      <c r="Q118" s="27" t="b">
        <v>0</v>
      </c>
      <c r="R118" s="27" t="b">
        <v>0</v>
      </c>
      <c r="S118" s="63" t="b">
        <v>1</v>
      </c>
      <c r="T118" s="27" t="b">
        <v>0</v>
      </c>
      <c r="U118" s="29" t="s">
        <v>101</v>
      </c>
      <c r="V118" s="26" t="b">
        <v>0</v>
      </c>
      <c r="W118" s="27" t="b">
        <v>0</v>
      </c>
      <c r="X118" s="28" t="b">
        <v>0</v>
      </c>
      <c r="Y118" s="88">
        <v>11.0</v>
      </c>
      <c r="Z118" s="33" t="s">
        <v>3336</v>
      </c>
      <c r="AA118" s="87" t="s">
        <v>3337</v>
      </c>
    </row>
    <row r="119">
      <c r="A119" s="37" t="s">
        <v>5367</v>
      </c>
      <c r="B119" s="37" t="s">
        <v>5368</v>
      </c>
      <c r="C119" s="29"/>
      <c r="D119" s="29"/>
      <c r="E119" s="66" t="b">
        <v>1</v>
      </c>
      <c r="F119" s="63" t="b">
        <v>1</v>
      </c>
      <c r="G119" s="63" t="b">
        <v>1</v>
      </c>
      <c r="H119" s="27" t="b">
        <v>0</v>
      </c>
      <c r="I119" s="27" t="b">
        <v>0</v>
      </c>
      <c r="J119" s="28" t="b">
        <v>0</v>
      </c>
      <c r="K119" s="27" t="b">
        <v>0</v>
      </c>
      <c r="L119" s="63" t="b">
        <v>1</v>
      </c>
      <c r="M119" s="27" t="b">
        <v>0</v>
      </c>
      <c r="N119" s="27" t="b">
        <v>0</v>
      </c>
      <c r="O119" s="27" t="b">
        <v>0</v>
      </c>
      <c r="P119" s="27" t="b">
        <v>0</v>
      </c>
      <c r="Q119" s="27" t="b">
        <v>0</v>
      </c>
      <c r="R119" s="27" t="b">
        <v>0</v>
      </c>
      <c r="S119" s="27" t="b">
        <v>0</v>
      </c>
      <c r="T119" s="27" t="b">
        <v>0</v>
      </c>
      <c r="U119" s="29" t="s">
        <v>101</v>
      </c>
      <c r="V119" s="26" t="b">
        <v>0</v>
      </c>
      <c r="W119" s="27" t="b">
        <v>0</v>
      </c>
      <c r="X119" s="28" t="b">
        <v>0</v>
      </c>
      <c r="Y119" s="88">
        <v>7.0</v>
      </c>
      <c r="Z119" s="33" t="s">
        <v>5369</v>
      </c>
      <c r="AA119" s="87" t="s">
        <v>5370</v>
      </c>
    </row>
    <row r="120">
      <c r="A120" s="37" t="s">
        <v>1672</v>
      </c>
      <c r="B120" s="29"/>
      <c r="C120" s="37">
        <v>3.3767553299E10</v>
      </c>
      <c r="D120" s="29"/>
      <c r="E120" s="66" t="b">
        <v>1</v>
      </c>
      <c r="F120" s="27" t="b">
        <v>0</v>
      </c>
      <c r="G120" s="27" t="b">
        <v>0</v>
      </c>
      <c r="H120" s="27" t="b">
        <v>0</v>
      </c>
      <c r="I120" s="27" t="b">
        <v>0</v>
      </c>
      <c r="J120" s="28" t="b">
        <v>0</v>
      </c>
      <c r="K120" s="63" t="b">
        <v>1</v>
      </c>
      <c r="L120" s="27" t="b">
        <v>0</v>
      </c>
      <c r="M120" s="27" t="b">
        <v>0</v>
      </c>
      <c r="N120" s="27" t="b">
        <v>0</v>
      </c>
      <c r="O120" s="63" t="b">
        <v>1</v>
      </c>
      <c r="P120" s="27" t="b">
        <v>0</v>
      </c>
      <c r="Q120" s="27" t="b">
        <v>0</v>
      </c>
      <c r="R120" s="27" t="b">
        <v>0</v>
      </c>
      <c r="S120" s="27" t="b">
        <v>0</v>
      </c>
      <c r="T120" s="27" t="b">
        <v>0</v>
      </c>
      <c r="U120" s="29" t="s">
        <v>101</v>
      </c>
      <c r="V120" s="26" t="b">
        <v>0</v>
      </c>
      <c r="W120" s="27" t="b">
        <v>0</v>
      </c>
      <c r="X120" s="28" t="b">
        <v>0</v>
      </c>
      <c r="Y120" s="88">
        <v>1.0</v>
      </c>
      <c r="Z120" s="29"/>
      <c r="AA120" s="87" t="s">
        <v>1673</v>
      </c>
    </row>
    <row r="121">
      <c r="A121" s="37" t="s">
        <v>5589</v>
      </c>
      <c r="B121" s="37" t="s">
        <v>5590</v>
      </c>
      <c r="C121" s="37" t="s">
        <v>5591</v>
      </c>
      <c r="D121" s="29"/>
      <c r="E121" s="66" t="b">
        <v>1</v>
      </c>
      <c r="F121" s="63" t="b">
        <v>1</v>
      </c>
      <c r="G121" s="63" t="b">
        <v>1</v>
      </c>
      <c r="H121" s="27" t="b">
        <v>0</v>
      </c>
      <c r="I121" s="27" t="b">
        <v>0</v>
      </c>
      <c r="J121" s="28" t="b">
        <v>0</v>
      </c>
      <c r="K121" s="63" t="b">
        <v>1</v>
      </c>
      <c r="L121" s="27" t="b">
        <v>0</v>
      </c>
      <c r="M121" s="27" t="b">
        <v>0</v>
      </c>
      <c r="N121" s="27" t="b">
        <v>0</v>
      </c>
      <c r="O121" s="27" t="b">
        <v>0</v>
      </c>
      <c r="P121" s="27" t="b">
        <v>0</v>
      </c>
      <c r="Q121" s="27" t="b">
        <v>0</v>
      </c>
      <c r="R121" s="27" t="b">
        <v>0</v>
      </c>
      <c r="S121" s="27" t="b">
        <v>0</v>
      </c>
      <c r="T121" s="27" t="b">
        <v>0</v>
      </c>
      <c r="U121" s="29" t="s">
        <v>101</v>
      </c>
      <c r="V121" s="26" t="b">
        <v>0</v>
      </c>
      <c r="W121" s="27" t="b">
        <v>0</v>
      </c>
      <c r="X121" s="28" t="b">
        <v>0</v>
      </c>
      <c r="Y121" s="88">
        <v>2.0</v>
      </c>
      <c r="Z121" s="29"/>
      <c r="AA121" s="87" t="s">
        <v>5592</v>
      </c>
    </row>
    <row r="122">
      <c r="A122" s="37" t="s">
        <v>10911</v>
      </c>
      <c r="B122" s="37" t="s">
        <v>10912</v>
      </c>
      <c r="C122" s="37" t="s">
        <v>10913</v>
      </c>
      <c r="D122" s="29"/>
      <c r="E122" s="66" t="b">
        <v>1</v>
      </c>
      <c r="F122" s="63" t="b">
        <v>1</v>
      </c>
      <c r="G122" s="63" t="b">
        <v>1</v>
      </c>
      <c r="H122" s="27" t="b">
        <v>0</v>
      </c>
      <c r="I122" s="27" t="b">
        <v>0</v>
      </c>
      <c r="J122" s="28" t="b">
        <v>0</v>
      </c>
      <c r="K122" s="63" t="b">
        <v>1</v>
      </c>
      <c r="L122" s="63" t="b">
        <v>1</v>
      </c>
      <c r="M122" s="27" t="b">
        <v>0</v>
      </c>
      <c r="N122" s="27" t="b">
        <v>0</v>
      </c>
      <c r="O122" s="27" t="b">
        <v>0</v>
      </c>
      <c r="P122" s="27" t="b">
        <v>0</v>
      </c>
      <c r="Q122" s="27" t="b">
        <v>0</v>
      </c>
      <c r="R122" s="27" t="b">
        <v>0</v>
      </c>
      <c r="S122" s="27" t="b">
        <v>0</v>
      </c>
      <c r="T122" s="27" t="b">
        <v>0</v>
      </c>
      <c r="U122" s="29" t="s">
        <v>101</v>
      </c>
      <c r="V122" s="26" t="b">
        <v>0</v>
      </c>
      <c r="W122" s="27" t="b">
        <v>0</v>
      </c>
      <c r="X122" s="28" t="b">
        <v>0</v>
      </c>
      <c r="Y122" s="88">
        <v>10.0</v>
      </c>
      <c r="Z122" s="33" t="s">
        <v>10914</v>
      </c>
      <c r="AA122" s="87" t="s">
        <v>10915</v>
      </c>
    </row>
    <row r="123">
      <c r="A123" s="37" t="s">
        <v>7130</v>
      </c>
      <c r="B123" s="37" t="s">
        <v>7131</v>
      </c>
      <c r="C123" s="37" t="s">
        <v>7132</v>
      </c>
      <c r="D123" s="29"/>
      <c r="E123" s="66" t="b">
        <v>1</v>
      </c>
      <c r="F123" s="27" t="b">
        <v>0</v>
      </c>
      <c r="G123" s="27" t="b">
        <v>0</v>
      </c>
      <c r="H123" s="27" t="b">
        <v>0</v>
      </c>
      <c r="I123" s="27" t="b">
        <v>0</v>
      </c>
      <c r="J123" s="28" t="b">
        <v>0</v>
      </c>
      <c r="K123" s="27" t="b">
        <v>0</v>
      </c>
      <c r="L123" s="63" t="b">
        <v>1</v>
      </c>
      <c r="M123" s="27" t="b">
        <v>0</v>
      </c>
      <c r="N123" s="27" t="b">
        <v>0</v>
      </c>
      <c r="O123" s="27" t="b">
        <v>0</v>
      </c>
      <c r="P123" s="27" t="b">
        <v>0</v>
      </c>
      <c r="Q123" s="27" t="b">
        <v>0</v>
      </c>
      <c r="R123" s="27" t="b">
        <v>0</v>
      </c>
      <c r="S123" s="27" t="b">
        <v>0</v>
      </c>
      <c r="T123" s="27" t="b">
        <v>0</v>
      </c>
      <c r="U123" s="29" t="s">
        <v>101</v>
      </c>
      <c r="V123" s="66" t="b">
        <v>1</v>
      </c>
      <c r="W123" s="27" t="b">
        <v>0</v>
      </c>
      <c r="X123" s="64" t="b">
        <v>1</v>
      </c>
      <c r="Y123" s="88">
        <v>2.0</v>
      </c>
      <c r="Z123" s="29"/>
      <c r="AA123" s="87" t="s">
        <v>7133</v>
      </c>
    </row>
    <row r="124">
      <c r="A124" s="37" t="s">
        <v>673</v>
      </c>
      <c r="B124" s="37" t="s">
        <v>674</v>
      </c>
      <c r="C124" s="29"/>
      <c r="D124" s="29"/>
      <c r="E124" s="66" t="b">
        <v>1</v>
      </c>
      <c r="F124" s="27" t="b">
        <v>0</v>
      </c>
      <c r="G124" s="27" t="b">
        <v>0</v>
      </c>
      <c r="H124" s="27" t="b">
        <v>0</v>
      </c>
      <c r="I124" s="27" t="b">
        <v>0</v>
      </c>
      <c r="J124" s="28" t="b">
        <v>0</v>
      </c>
      <c r="K124" s="27" t="b">
        <v>0</v>
      </c>
      <c r="L124" s="27" t="b">
        <v>0</v>
      </c>
      <c r="M124" s="27" t="b">
        <v>0</v>
      </c>
      <c r="N124" s="63" t="b">
        <v>1</v>
      </c>
      <c r="O124" s="63" t="b">
        <v>1</v>
      </c>
      <c r="P124" s="27" t="b">
        <v>0</v>
      </c>
      <c r="Q124" s="27" t="b">
        <v>0</v>
      </c>
      <c r="R124" s="27" t="b">
        <v>0</v>
      </c>
      <c r="S124" s="27" t="b">
        <v>0</v>
      </c>
      <c r="T124" s="27" t="b">
        <v>0</v>
      </c>
      <c r="U124" s="29" t="s">
        <v>101</v>
      </c>
      <c r="V124" s="26" t="b">
        <v>0</v>
      </c>
      <c r="W124" s="27" t="b">
        <v>0</v>
      </c>
      <c r="X124" s="64" t="b">
        <v>1</v>
      </c>
      <c r="Y124" s="88">
        <v>1.0</v>
      </c>
      <c r="Z124" s="29"/>
      <c r="AA124" s="87" t="s">
        <v>675</v>
      </c>
    </row>
    <row r="125">
      <c r="A125" s="37" t="s">
        <v>1080</v>
      </c>
      <c r="B125" s="37" t="s">
        <v>1081</v>
      </c>
      <c r="C125" s="37">
        <v>3.85976254913E11</v>
      </c>
      <c r="D125" s="29"/>
      <c r="E125" s="66" t="b">
        <v>1</v>
      </c>
      <c r="F125" s="27" t="b">
        <v>0</v>
      </c>
      <c r="G125" s="27" t="b">
        <v>0</v>
      </c>
      <c r="H125" s="27" t="b">
        <v>0</v>
      </c>
      <c r="I125" s="27" t="b">
        <v>0</v>
      </c>
      <c r="J125" s="28" t="b">
        <v>0</v>
      </c>
      <c r="K125" s="63" t="b">
        <v>1</v>
      </c>
      <c r="L125" s="27" t="b">
        <v>0</v>
      </c>
      <c r="M125" s="27" t="b">
        <v>0</v>
      </c>
      <c r="N125" s="27" t="b">
        <v>0</v>
      </c>
      <c r="O125" s="27" t="b">
        <v>0</v>
      </c>
      <c r="P125" s="27" t="b">
        <v>0</v>
      </c>
      <c r="Q125" s="27" t="b">
        <v>0</v>
      </c>
      <c r="R125" s="27" t="b">
        <v>0</v>
      </c>
      <c r="S125" s="27" t="b">
        <v>0</v>
      </c>
      <c r="T125" s="27" t="b">
        <v>0</v>
      </c>
      <c r="U125" s="29" t="s">
        <v>101</v>
      </c>
      <c r="V125" s="26" t="b">
        <v>0</v>
      </c>
      <c r="W125" s="27" t="b">
        <v>0</v>
      </c>
      <c r="X125" s="28" t="b">
        <v>0</v>
      </c>
      <c r="Y125" s="88">
        <v>8.0</v>
      </c>
      <c r="Z125" s="33" t="s">
        <v>1082</v>
      </c>
      <c r="AA125" s="87" t="s">
        <v>1083</v>
      </c>
    </row>
    <row r="126">
      <c r="A126" s="37" t="s">
        <v>8746</v>
      </c>
      <c r="B126" s="29"/>
      <c r="C126" s="37">
        <v>4.4780275166E11</v>
      </c>
      <c r="D126" s="29"/>
      <c r="E126" s="26" t="b">
        <v>0</v>
      </c>
      <c r="F126" s="63" t="b">
        <v>1</v>
      </c>
      <c r="G126" s="63" t="b">
        <v>1</v>
      </c>
      <c r="H126" s="27" t="b">
        <v>0</v>
      </c>
      <c r="I126" s="27" t="b">
        <v>0</v>
      </c>
      <c r="J126" s="28" t="b">
        <v>0</v>
      </c>
      <c r="K126" s="27" t="b">
        <v>0</v>
      </c>
      <c r="L126" s="27" t="b">
        <v>0</v>
      </c>
      <c r="M126" s="27" t="b">
        <v>0</v>
      </c>
      <c r="N126" s="63" t="b">
        <v>1</v>
      </c>
      <c r="O126" s="27" t="b">
        <v>0</v>
      </c>
      <c r="P126" s="27" t="b">
        <v>0</v>
      </c>
      <c r="Q126" s="27" t="b">
        <v>0</v>
      </c>
      <c r="R126" s="27" t="b">
        <v>0</v>
      </c>
      <c r="S126" s="27" t="b">
        <v>0</v>
      </c>
      <c r="T126" s="27" t="b">
        <v>0</v>
      </c>
      <c r="U126" s="29" t="s">
        <v>101</v>
      </c>
      <c r="V126" s="66" t="b">
        <v>1</v>
      </c>
      <c r="W126" s="27" t="b">
        <v>0</v>
      </c>
      <c r="X126" s="28" t="b">
        <v>0</v>
      </c>
      <c r="Y126" s="88">
        <v>4.0</v>
      </c>
      <c r="Z126" s="33" t="s">
        <v>8747</v>
      </c>
      <c r="AA126" s="87" t="s">
        <v>8748</v>
      </c>
    </row>
    <row r="127">
      <c r="A127" s="37" t="s">
        <v>7386</v>
      </c>
      <c r="B127" s="37" t="s">
        <v>7387</v>
      </c>
      <c r="C127" s="29"/>
      <c r="D127" s="29"/>
      <c r="E127" s="66" t="b">
        <v>1</v>
      </c>
      <c r="F127" s="27" t="b">
        <v>0</v>
      </c>
      <c r="G127" s="27" t="b">
        <v>0</v>
      </c>
      <c r="H127" s="27" t="b">
        <v>0</v>
      </c>
      <c r="I127" s="27" t="b">
        <v>0</v>
      </c>
      <c r="J127" s="28" t="b">
        <v>0</v>
      </c>
      <c r="K127" s="27" t="b">
        <v>0</v>
      </c>
      <c r="L127" s="63" t="b">
        <v>1</v>
      </c>
      <c r="M127" s="27" t="b">
        <v>0</v>
      </c>
      <c r="N127" s="27" t="b">
        <v>0</v>
      </c>
      <c r="O127" s="27" t="b">
        <v>0</v>
      </c>
      <c r="P127" s="27" t="b">
        <v>0</v>
      </c>
      <c r="Q127" s="63" t="b">
        <v>1</v>
      </c>
      <c r="R127" s="27" t="b">
        <v>0</v>
      </c>
      <c r="S127" s="27" t="b">
        <v>0</v>
      </c>
      <c r="T127" s="27" t="b">
        <v>0</v>
      </c>
      <c r="U127" s="29" t="s">
        <v>101</v>
      </c>
      <c r="V127" s="66" t="b">
        <v>1</v>
      </c>
      <c r="W127" s="27" t="b">
        <v>0</v>
      </c>
      <c r="X127" s="64" t="b">
        <v>1</v>
      </c>
      <c r="Y127" s="88">
        <v>1.0</v>
      </c>
      <c r="Z127" s="33" t="s">
        <v>7388</v>
      </c>
      <c r="AA127" s="87" t="s">
        <v>7389</v>
      </c>
    </row>
    <row r="128">
      <c r="A128" s="37" t="s">
        <v>6283</v>
      </c>
      <c r="B128" s="29"/>
      <c r="C128" s="37" t="s">
        <v>6284</v>
      </c>
      <c r="D128" s="29"/>
      <c r="E128" s="66" t="b">
        <v>1</v>
      </c>
      <c r="F128" s="27" t="b">
        <v>0</v>
      </c>
      <c r="G128" s="27" t="b">
        <v>0</v>
      </c>
      <c r="H128" s="27" t="b">
        <v>0</v>
      </c>
      <c r="I128" s="27" t="b">
        <v>0</v>
      </c>
      <c r="J128" s="28" t="b">
        <v>0</v>
      </c>
      <c r="K128" s="27" t="b">
        <v>0</v>
      </c>
      <c r="L128" s="63" t="b">
        <v>1</v>
      </c>
      <c r="M128" s="27" t="b">
        <v>0</v>
      </c>
      <c r="N128" s="27" t="b">
        <v>0</v>
      </c>
      <c r="O128" s="27" t="b">
        <v>0</v>
      </c>
      <c r="P128" s="27" t="b">
        <v>0</v>
      </c>
      <c r="Q128" s="27" t="b">
        <v>0</v>
      </c>
      <c r="R128" s="27" t="b">
        <v>0</v>
      </c>
      <c r="S128" s="27" t="b">
        <v>0</v>
      </c>
      <c r="T128" s="27" t="b">
        <v>0</v>
      </c>
      <c r="U128" s="29" t="s">
        <v>101</v>
      </c>
      <c r="V128" s="26" t="b">
        <v>0</v>
      </c>
      <c r="W128" s="27" t="b">
        <v>0</v>
      </c>
      <c r="X128" s="28" t="b">
        <v>0</v>
      </c>
      <c r="Y128" s="88">
        <v>2.0</v>
      </c>
      <c r="Z128" s="29"/>
      <c r="AA128" s="87" t="s">
        <v>6285</v>
      </c>
    </row>
    <row r="129">
      <c r="A129" s="37" t="s">
        <v>9543</v>
      </c>
      <c r="B129" s="29"/>
      <c r="C129" s="37" t="s">
        <v>9544</v>
      </c>
      <c r="D129" s="29"/>
      <c r="E129" s="66" t="b">
        <v>1</v>
      </c>
      <c r="F129" s="27" t="b">
        <v>0</v>
      </c>
      <c r="G129" s="27" t="b">
        <v>0</v>
      </c>
      <c r="H129" s="27" t="b">
        <v>0</v>
      </c>
      <c r="I129" s="27" t="b">
        <v>0</v>
      </c>
      <c r="J129" s="28" t="b">
        <v>0</v>
      </c>
      <c r="K129" s="63" t="b">
        <v>1</v>
      </c>
      <c r="L129" s="27" t="b">
        <v>0</v>
      </c>
      <c r="M129" s="27" t="b">
        <v>0</v>
      </c>
      <c r="N129" s="27" t="b">
        <v>0</v>
      </c>
      <c r="O129" s="27" t="b">
        <v>0</v>
      </c>
      <c r="P129" s="27" t="b">
        <v>0</v>
      </c>
      <c r="Q129" s="27" t="b">
        <v>0</v>
      </c>
      <c r="R129" s="27" t="b">
        <v>0</v>
      </c>
      <c r="S129" s="27" t="b">
        <v>0</v>
      </c>
      <c r="T129" s="27" t="b">
        <v>0</v>
      </c>
      <c r="U129" s="29" t="s">
        <v>101</v>
      </c>
      <c r="V129" s="66" t="b">
        <v>1</v>
      </c>
      <c r="W129" s="63" t="b">
        <v>1</v>
      </c>
      <c r="X129" s="64" t="b">
        <v>1</v>
      </c>
      <c r="Y129" s="88">
        <v>1.0</v>
      </c>
      <c r="Z129" s="33" t="s">
        <v>9545</v>
      </c>
      <c r="AA129" s="87" t="s">
        <v>9546</v>
      </c>
    </row>
    <row r="130">
      <c r="A130" s="37" t="s">
        <v>463</v>
      </c>
      <c r="B130" s="37" t="s">
        <v>464</v>
      </c>
      <c r="C130" s="37">
        <v>3.53838827913E11</v>
      </c>
      <c r="D130" s="33" t="s">
        <v>465</v>
      </c>
      <c r="E130" s="66" t="b">
        <v>1</v>
      </c>
      <c r="F130" s="27" t="b">
        <v>0</v>
      </c>
      <c r="G130" s="27" t="b">
        <v>0</v>
      </c>
      <c r="H130" s="27" t="b">
        <v>0</v>
      </c>
      <c r="I130" s="27" t="b">
        <v>0</v>
      </c>
      <c r="J130" s="28" t="b">
        <v>0</v>
      </c>
      <c r="K130" s="27" t="b">
        <v>0</v>
      </c>
      <c r="L130" s="27" t="b">
        <v>0</v>
      </c>
      <c r="M130" s="27" t="b">
        <v>0</v>
      </c>
      <c r="N130" s="27" t="b">
        <v>0</v>
      </c>
      <c r="O130" s="63" t="b">
        <v>1</v>
      </c>
      <c r="P130" s="27" t="b">
        <v>0</v>
      </c>
      <c r="Q130" s="27" t="b">
        <v>0</v>
      </c>
      <c r="R130" s="27" t="b">
        <v>0</v>
      </c>
      <c r="S130" s="27" t="b">
        <v>0</v>
      </c>
      <c r="T130" s="27" t="b">
        <v>0</v>
      </c>
      <c r="U130" s="29" t="s">
        <v>101</v>
      </c>
      <c r="V130" s="26" t="b">
        <v>0</v>
      </c>
      <c r="W130" s="27" t="b">
        <v>0</v>
      </c>
      <c r="X130" s="28" t="b">
        <v>0</v>
      </c>
      <c r="Y130" s="88">
        <v>1.0</v>
      </c>
      <c r="Z130" s="33" t="s">
        <v>466</v>
      </c>
      <c r="AA130" s="87" t="s">
        <v>467</v>
      </c>
    </row>
    <row r="131">
      <c r="A131" s="37" t="s">
        <v>1515</v>
      </c>
      <c r="B131" s="29"/>
      <c r="C131" s="37">
        <v>9.17021803109E11</v>
      </c>
      <c r="D131" s="33" t="s">
        <v>1516</v>
      </c>
      <c r="E131" s="26" t="b">
        <v>0</v>
      </c>
      <c r="F131" s="63" t="b">
        <v>1</v>
      </c>
      <c r="G131" s="63" t="b">
        <v>1</v>
      </c>
      <c r="H131" s="27" t="b">
        <v>0</v>
      </c>
      <c r="I131" s="27" t="b">
        <v>0</v>
      </c>
      <c r="J131" s="28" t="b">
        <v>0</v>
      </c>
      <c r="K131" s="27" t="b">
        <v>0</v>
      </c>
      <c r="L131" s="63" t="b">
        <v>1</v>
      </c>
      <c r="M131" s="27" t="b">
        <v>0</v>
      </c>
      <c r="N131" s="27" t="b">
        <v>0</v>
      </c>
      <c r="O131" s="27" t="b">
        <v>0</v>
      </c>
      <c r="P131" s="27" t="b">
        <v>0</v>
      </c>
      <c r="Q131" s="27" t="b">
        <v>0</v>
      </c>
      <c r="R131" s="27" t="b">
        <v>0</v>
      </c>
      <c r="S131" s="27" t="b">
        <v>0</v>
      </c>
      <c r="T131" s="27" t="b">
        <v>0</v>
      </c>
      <c r="U131" s="29" t="s">
        <v>101</v>
      </c>
      <c r="V131" s="26" t="b">
        <v>0</v>
      </c>
      <c r="W131" s="27" t="b">
        <v>0</v>
      </c>
      <c r="X131" s="64" t="b">
        <v>1</v>
      </c>
      <c r="Y131" s="88">
        <v>2.0</v>
      </c>
      <c r="Z131" s="33" t="s">
        <v>1517</v>
      </c>
      <c r="AA131" s="87" t="s">
        <v>1518</v>
      </c>
    </row>
    <row r="132">
      <c r="A132" s="37" t="s">
        <v>5838</v>
      </c>
      <c r="B132" s="29"/>
      <c r="C132" s="37" t="s">
        <v>5839</v>
      </c>
      <c r="D132" s="29"/>
      <c r="E132" s="26" t="b">
        <v>0</v>
      </c>
      <c r="F132" s="27" t="b">
        <v>0</v>
      </c>
      <c r="G132" s="63" t="b">
        <v>1</v>
      </c>
      <c r="H132" s="27" t="b">
        <v>0</v>
      </c>
      <c r="I132" s="27" t="b">
        <v>0</v>
      </c>
      <c r="J132" s="28" t="b">
        <v>0</v>
      </c>
      <c r="K132" s="27" t="b">
        <v>0</v>
      </c>
      <c r="L132" s="63" t="b">
        <v>1</v>
      </c>
      <c r="M132" s="27" t="b">
        <v>0</v>
      </c>
      <c r="N132" s="27" t="b">
        <v>0</v>
      </c>
      <c r="O132" s="27" t="b">
        <v>0</v>
      </c>
      <c r="P132" s="27" t="b">
        <v>0</v>
      </c>
      <c r="Q132" s="27" t="b">
        <v>0</v>
      </c>
      <c r="R132" s="27" t="b">
        <v>0</v>
      </c>
      <c r="S132" s="27" t="b">
        <v>0</v>
      </c>
      <c r="T132" s="27" t="b">
        <v>0</v>
      </c>
      <c r="U132" s="29" t="s">
        <v>101</v>
      </c>
      <c r="V132" s="66" t="b">
        <v>1</v>
      </c>
      <c r="W132" s="27" t="b">
        <v>0</v>
      </c>
      <c r="X132" s="28" t="b">
        <v>0</v>
      </c>
      <c r="Y132" s="88">
        <v>5.0</v>
      </c>
      <c r="Z132" s="33" t="s">
        <v>5840</v>
      </c>
      <c r="AA132" s="87" t="s">
        <v>5841</v>
      </c>
    </row>
    <row r="133">
      <c r="A133" s="37" t="s">
        <v>946</v>
      </c>
      <c r="B133" s="37" t="s">
        <v>947</v>
      </c>
      <c r="C133" s="37" t="s">
        <v>948</v>
      </c>
      <c r="D133" s="33" t="s">
        <v>949</v>
      </c>
      <c r="E133" s="66" t="b">
        <v>1</v>
      </c>
      <c r="F133" s="27" t="b">
        <v>0</v>
      </c>
      <c r="G133" s="27" t="b">
        <v>0</v>
      </c>
      <c r="H133" s="27" t="b">
        <v>0</v>
      </c>
      <c r="I133" s="27" t="b">
        <v>0</v>
      </c>
      <c r="J133" s="28" t="b">
        <v>0</v>
      </c>
      <c r="K133" s="27" t="b">
        <v>0</v>
      </c>
      <c r="L133" s="63" t="b">
        <v>1</v>
      </c>
      <c r="M133" s="27" t="b">
        <v>0</v>
      </c>
      <c r="N133" s="27" t="b">
        <v>0</v>
      </c>
      <c r="O133" s="27" t="b">
        <v>0</v>
      </c>
      <c r="P133" s="27" t="b">
        <v>0</v>
      </c>
      <c r="Q133" s="27" t="b">
        <v>0</v>
      </c>
      <c r="R133" s="27" t="b">
        <v>0</v>
      </c>
      <c r="S133" s="27" t="b">
        <v>0</v>
      </c>
      <c r="T133" s="27" t="b">
        <v>0</v>
      </c>
      <c r="U133" s="29" t="s">
        <v>101</v>
      </c>
      <c r="V133" s="66" t="b">
        <v>1</v>
      </c>
      <c r="W133" s="63" t="b">
        <v>1</v>
      </c>
      <c r="X133" s="64" t="b">
        <v>1</v>
      </c>
      <c r="Y133" s="88">
        <v>2.0</v>
      </c>
      <c r="Z133" s="33" t="s">
        <v>950</v>
      </c>
      <c r="AA133" s="87" t="s">
        <v>951</v>
      </c>
    </row>
    <row r="134">
      <c r="A134" s="37" t="s">
        <v>7122</v>
      </c>
      <c r="B134" s="37" t="s">
        <v>7123</v>
      </c>
      <c r="C134" s="37">
        <v>3.93791264638E11</v>
      </c>
      <c r="D134" s="29"/>
      <c r="E134" s="66" t="b">
        <v>1</v>
      </c>
      <c r="F134" s="27" t="b">
        <v>0</v>
      </c>
      <c r="G134" s="27" t="b">
        <v>0</v>
      </c>
      <c r="H134" s="27" t="b">
        <v>0</v>
      </c>
      <c r="I134" s="27" t="b">
        <v>0</v>
      </c>
      <c r="J134" s="28" t="b">
        <v>0</v>
      </c>
      <c r="K134" s="27" t="b">
        <v>0</v>
      </c>
      <c r="L134" s="27" t="b">
        <v>0</v>
      </c>
      <c r="M134" s="27" t="b">
        <v>0</v>
      </c>
      <c r="N134" s="27" t="b">
        <v>0</v>
      </c>
      <c r="O134" s="63" t="b">
        <v>1</v>
      </c>
      <c r="P134" s="27" t="b">
        <v>0</v>
      </c>
      <c r="Q134" s="27" t="b">
        <v>0</v>
      </c>
      <c r="R134" s="27" t="b">
        <v>0</v>
      </c>
      <c r="S134" s="27" t="b">
        <v>0</v>
      </c>
      <c r="T134" s="27" t="b">
        <v>0</v>
      </c>
      <c r="U134" s="29" t="s">
        <v>101</v>
      </c>
      <c r="V134" s="26" t="b">
        <v>0</v>
      </c>
      <c r="W134" s="27" t="b">
        <v>0</v>
      </c>
      <c r="X134" s="28" t="b">
        <v>0</v>
      </c>
      <c r="Y134" s="88">
        <v>2.0</v>
      </c>
      <c r="Z134" s="33" t="s">
        <v>7124</v>
      </c>
      <c r="AA134" s="87" t="s">
        <v>7125</v>
      </c>
    </row>
    <row r="135">
      <c r="A135" s="37" t="s">
        <v>11270</v>
      </c>
      <c r="B135" s="37" t="s">
        <v>11271</v>
      </c>
      <c r="C135" s="37" t="s">
        <v>11272</v>
      </c>
      <c r="D135" s="33" t="s">
        <v>11273</v>
      </c>
      <c r="E135" s="66" t="b">
        <v>1</v>
      </c>
      <c r="F135" s="63" t="b">
        <v>1</v>
      </c>
      <c r="G135" s="63" t="b">
        <v>1</v>
      </c>
      <c r="H135" s="27" t="b">
        <v>0</v>
      </c>
      <c r="I135" s="27" t="b">
        <v>0</v>
      </c>
      <c r="J135" s="28" t="b">
        <v>0</v>
      </c>
      <c r="K135" s="27" t="b">
        <v>0</v>
      </c>
      <c r="L135" s="63" t="b">
        <v>1</v>
      </c>
      <c r="M135" s="27" t="b">
        <v>0</v>
      </c>
      <c r="N135" s="27" t="b">
        <v>0</v>
      </c>
      <c r="O135" s="27" t="b">
        <v>0</v>
      </c>
      <c r="P135" s="27" t="b">
        <v>0</v>
      </c>
      <c r="Q135" s="27" t="b">
        <v>0</v>
      </c>
      <c r="R135" s="27" t="b">
        <v>0</v>
      </c>
      <c r="S135" s="27" t="b">
        <v>0</v>
      </c>
      <c r="T135" s="27" t="b">
        <v>0</v>
      </c>
      <c r="U135" s="29" t="s">
        <v>101</v>
      </c>
      <c r="V135" s="66" t="b">
        <v>1</v>
      </c>
      <c r="W135" s="63" t="b">
        <v>1</v>
      </c>
      <c r="X135" s="64" t="b">
        <v>1</v>
      </c>
      <c r="Y135" s="88">
        <v>2.0</v>
      </c>
      <c r="Z135" s="29"/>
      <c r="AA135" s="87" t="s">
        <v>11274</v>
      </c>
    </row>
    <row r="136">
      <c r="A136" s="37" t="s">
        <v>10553</v>
      </c>
      <c r="B136" s="29"/>
      <c r="C136" s="37" t="s">
        <v>10554</v>
      </c>
      <c r="D136" s="29"/>
      <c r="E136" s="26" t="b">
        <v>0</v>
      </c>
      <c r="F136" s="27" t="b">
        <v>0</v>
      </c>
      <c r="G136" s="63" t="b">
        <v>1</v>
      </c>
      <c r="H136" s="27" t="b">
        <v>0</v>
      </c>
      <c r="I136" s="27" t="b">
        <v>0</v>
      </c>
      <c r="J136" s="28" t="b">
        <v>0</v>
      </c>
      <c r="K136" s="27" t="b">
        <v>0</v>
      </c>
      <c r="L136" s="27" t="b">
        <v>0</v>
      </c>
      <c r="M136" s="63" t="b">
        <v>1</v>
      </c>
      <c r="N136" s="27" t="b">
        <v>0</v>
      </c>
      <c r="O136" s="27" t="b">
        <v>0</v>
      </c>
      <c r="P136" s="27" t="b">
        <v>0</v>
      </c>
      <c r="Q136" s="27" t="b">
        <v>0</v>
      </c>
      <c r="R136" s="27" t="b">
        <v>0</v>
      </c>
      <c r="S136" s="27" t="b">
        <v>0</v>
      </c>
      <c r="T136" s="27" t="b">
        <v>0</v>
      </c>
      <c r="U136" s="29" t="s">
        <v>101</v>
      </c>
      <c r="V136" s="66" t="b">
        <v>1</v>
      </c>
      <c r="W136" s="27" t="b">
        <v>0</v>
      </c>
      <c r="X136" s="28" t="b">
        <v>0</v>
      </c>
      <c r="Y136" s="88">
        <v>3.0</v>
      </c>
      <c r="Z136" s="29"/>
      <c r="AA136" s="87" t="s">
        <v>10555</v>
      </c>
    </row>
    <row r="137">
      <c r="A137" s="37" t="s">
        <v>9881</v>
      </c>
      <c r="B137" s="37" t="s">
        <v>9882</v>
      </c>
      <c r="C137" s="37">
        <v>8.4945084435E10</v>
      </c>
      <c r="D137" s="33" t="s">
        <v>9883</v>
      </c>
      <c r="E137" s="26" t="b">
        <v>0</v>
      </c>
      <c r="F137" s="63" t="b">
        <v>1</v>
      </c>
      <c r="G137" s="63" t="b">
        <v>1</v>
      </c>
      <c r="H137" s="27" t="b">
        <v>0</v>
      </c>
      <c r="I137" s="27" t="b">
        <v>0</v>
      </c>
      <c r="J137" s="28" t="b">
        <v>0</v>
      </c>
      <c r="K137" s="63" t="b">
        <v>1</v>
      </c>
      <c r="L137" s="63" t="b">
        <v>1</v>
      </c>
      <c r="M137" s="63" t="b">
        <v>1</v>
      </c>
      <c r="N137" s="63" t="b">
        <v>1</v>
      </c>
      <c r="O137" s="27" t="b">
        <v>0</v>
      </c>
      <c r="P137" s="27" t="b">
        <v>0</v>
      </c>
      <c r="Q137" s="27" t="b">
        <v>0</v>
      </c>
      <c r="R137" s="27" t="b">
        <v>0</v>
      </c>
      <c r="S137" s="27" t="b">
        <v>0</v>
      </c>
      <c r="T137" s="63" t="b">
        <v>1</v>
      </c>
      <c r="U137" s="29" t="s">
        <v>101</v>
      </c>
      <c r="V137" s="66" t="b">
        <v>1</v>
      </c>
      <c r="W137" s="63" t="b">
        <v>1</v>
      </c>
      <c r="X137" s="28" t="b">
        <v>0</v>
      </c>
      <c r="Y137" s="88">
        <v>10.0</v>
      </c>
      <c r="Z137" s="33" t="s">
        <v>9884</v>
      </c>
      <c r="AA137" s="87" t="s">
        <v>9885</v>
      </c>
    </row>
    <row r="138">
      <c r="A138" s="37" t="s">
        <v>6131</v>
      </c>
      <c r="B138" s="37" t="s">
        <v>6132</v>
      </c>
      <c r="C138" s="37">
        <v>4.47988485529E11</v>
      </c>
      <c r="D138" s="33" t="s">
        <v>6133</v>
      </c>
      <c r="E138" s="26" t="b">
        <v>0</v>
      </c>
      <c r="F138" s="63" t="b">
        <v>1</v>
      </c>
      <c r="G138" s="63" t="b">
        <v>1</v>
      </c>
      <c r="H138" s="27" t="b">
        <v>0</v>
      </c>
      <c r="I138" s="27" t="b">
        <v>0</v>
      </c>
      <c r="J138" s="28" t="b">
        <v>0</v>
      </c>
      <c r="K138" s="63" t="b">
        <v>1</v>
      </c>
      <c r="L138" s="27" t="b">
        <v>0</v>
      </c>
      <c r="M138" s="27" t="b">
        <v>0</v>
      </c>
      <c r="N138" s="27" t="b">
        <v>0</v>
      </c>
      <c r="O138" s="27" t="b">
        <v>0</v>
      </c>
      <c r="P138" s="27" t="b">
        <v>0</v>
      </c>
      <c r="Q138" s="27" t="b">
        <v>0</v>
      </c>
      <c r="R138" s="27" t="b">
        <v>0</v>
      </c>
      <c r="S138" s="27" t="b">
        <v>0</v>
      </c>
      <c r="T138" s="27" t="b">
        <v>0</v>
      </c>
      <c r="U138" s="29" t="s">
        <v>101</v>
      </c>
      <c r="V138" s="66" t="b">
        <v>1</v>
      </c>
      <c r="W138" s="63" t="b">
        <v>1</v>
      </c>
      <c r="X138" s="64" t="b">
        <v>1</v>
      </c>
      <c r="Y138" s="88">
        <v>3.0</v>
      </c>
      <c r="Z138" s="29"/>
      <c r="AA138" s="87" t="s">
        <v>6134</v>
      </c>
    </row>
    <row r="139">
      <c r="A139" s="37" t="s">
        <v>2793</v>
      </c>
      <c r="B139" s="37" t="s">
        <v>2794</v>
      </c>
      <c r="C139" s="37">
        <v>3.5795550511E10</v>
      </c>
      <c r="D139" s="29"/>
      <c r="E139" s="26" t="b">
        <v>0</v>
      </c>
      <c r="F139" s="63" t="b">
        <v>1</v>
      </c>
      <c r="G139" s="63" t="b">
        <v>1</v>
      </c>
      <c r="H139" s="27" t="b">
        <v>0</v>
      </c>
      <c r="I139" s="27" t="b">
        <v>0</v>
      </c>
      <c r="J139" s="28" t="b">
        <v>0</v>
      </c>
      <c r="K139" s="27" t="b">
        <v>0</v>
      </c>
      <c r="L139" s="27" t="b">
        <v>0</v>
      </c>
      <c r="M139" s="27" t="b">
        <v>0</v>
      </c>
      <c r="N139" s="27" t="b">
        <v>0</v>
      </c>
      <c r="O139" s="27" t="b">
        <v>0</v>
      </c>
      <c r="P139" s="27" t="b">
        <v>0</v>
      </c>
      <c r="Q139" s="27" t="b">
        <v>0</v>
      </c>
      <c r="R139" s="63" t="b">
        <v>1</v>
      </c>
      <c r="S139" s="27" t="b">
        <v>0</v>
      </c>
      <c r="T139" s="27" t="b">
        <v>0</v>
      </c>
      <c r="U139" s="29" t="s">
        <v>101</v>
      </c>
      <c r="V139" s="66" t="b">
        <v>1</v>
      </c>
      <c r="W139" s="63" t="b">
        <v>1</v>
      </c>
      <c r="X139" s="64" t="b">
        <v>1</v>
      </c>
      <c r="Y139" s="88">
        <v>5.0</v>
      </c>
      <c r="Z139" s="29"/>
      <c r="AA139" s="87" t="s">
        <v>2795</v>
      </c>
    </row>
    <row r="140">
      <c r="A140" s="37" t="s">
        <v>253</v>
      </c>
      <c r="B140" s="29"/>
      <c r="C140" s="37" t="s">
        <v>254</v>
      </c>
      <c r="D140" s="29"/>
      <c r="E140" s="26" t="b">
        <v>0</v>
      </c>
      <c r="F140" s="27" t="b">
        <v>0</v>
      </c>
      <c r="G140" s="63" t="b">
        <v>1</v>
      </c>
      <c r="H140" s="27" t="b">
        <v>0</v>
      </c>
      <c r="I140" s="27" t="b">
        <v>0</v>
      </c>
      <c r="J140" s="28" t="b">
        <v>0</v>
      </c>
      <c r="K140" s="63" t="b">
        <v>1</v>
      </c>
      <c r="L140" s="27" t="b">
        <v>0</v>
      </c>
      <c r="M140" s="63" t="b">
        <v>1</v>
      </c>
      <c r="N140" s="27" t="b">
        <v>0</v>
      </c>
      <c r="O140" s="27" t="b">
        <v>0</v>
      </c>
      <c r="P140" s="27" t="b">
        <v>0</v>
      </c>
      <c r="Q140" s="27" t="b">
        <v>0</v>
      </c>
      <c r="R140" s="27" t="b">
        <v>0</v>
      </c>
      <c r="S140" s="27" t="b">
        <v>0</v>
      </c>
      <c r="T140" s="27" t="b">
        <v>0</v>
      </c>
      <c r="U140" s="29" t="s">
        <v>101</v>
      </c>
      <c r="V140" s="26" t="b">
        <v>0</v>
      </c>
      <c r="W140" s="63" t="b">
        <v>1</v>
      </c>
      <c r="X140" s="28" t="b">
        <v>0</v>
      </c>
      <c r="Y140" s="88">
        <v>35.0</v>
      </c>
      <c r="Z140" s="33" t="s">
        <v>255</v>
      </c>
      <c r="AA140" s="87" t="s">
        <v>256</v>
      </c>
    </row>
    <row r="141">
      <c r="A141" s="37" t="s">
        <v>6734</v>
      </c>
      <c r="B141" s="37" t="s">
        <v>6735</v>
      </c>
      <c r="C141" s="29"/>
      <c r="D141" s="29"/>
      <c r="E141" s="26" t="b">
        <v>0</v>
      </c>
      <c r="F141" s="63" t="b">
        <v>1</v>
      </c>
      <c r="G141" s="63" t="b">
        <v>1</v>
      </c>
      <c r="H141" s="27" t="b">
        <v>0</v>
      </c>
      <c r="I141" s="27" t="b">
        <v>0</v>
      </c>
      <c r="J141" s="28" t="b">
        <v>0</v>
      </c>
      <c r="K141" s="27" t="b">
        <v>0</v>
      </c>
      <c r="L141" s="63" t="b">
        <v>1</v>
      </c>
      <c r="M141" s="27" t="b">
        <v>0</v>
      </c>
      <c r="N141" s="27" t="b">
        <v>0</v>
      </c>
      <c r="O141" s="27" t="b">
        <v>0</v>
      </c>
      <c r="P141" s="27" t="b">
        <v>0</v>
      </c>
      <c r="Q141" s="27" t="b">
        <v>0</v>
      </c>
      <c r="R141" s="27" t="b">
        <v>0</v>
      </c>
      <c r="S141" s="27" t="b">
        <v>0</v>
      </c>
      <c r="T141" s="27" t="b">
        <v>0</v>
      </c>
      <c r="U141" s="29" t="s">
        <v>101</v>
      </c>
      <c r="V141" s="26" t="b">
        <v>0</v>
      </c>
      <c r="W141" s="27" t="b">
        <v>0</v>
      </c>
      <c r="X141" s="28" t="b">
        <v>0</v>
      </c>
      <c r="Y141" s="29"/>
      <c r="Z141" s="33" t="s">
        <v>6736</v>
      </c>
      <c r="AA141" s="87" t="s">
        <v>6737</v>
      </c>
    </row>
    <row r="142">
      <c r="A142" s="37" t="s">
        <v>3664</v>
      </c>
      <c r="B142" s="37" t="s">
        <v>3665</v>
      </c>
      <c r="C142" s="29"/>
      <c r="D142" s="29"/>
      <c r="E142" s="66" t="b">
        <v>1</v>
      </c>
      <c r="F142" s="27" t="b">
        <v>0</v>
      </c>
      <c r="G142" s="27" t="b">
        <v>0</v>
      </c>
      <c r="H142" s="27" t="b">
        <v>0</v>
      </c>
      <c r="I142" s="27" t="b">
        <v>0</v>
      </c>
      <c r="J142" s="28" t="b">
        <v>0</v>
      </c>
      <c r="K142" s="63" t="b">
        <v>1</v>
      </c>
      <c r="L142" s="27" t="b">
        <v>0</v>
      </c>
      <c r="M142" s="27" t="b">
        <v>0</v>
      </c>
      <c r="N142" s="27" t="b">
        <v>0</v>
      </c>
      <c r="O142" s="27" t="b">
        <v>0</v>
      </c>
      <c r="P142" s="27" t="b">
        <v>0</v>
      </c>
      <c r="Q142" s="27" t="b">
        <v>0</v>
      </c>
      <c r="R142" s="27" t="b">
        <v>0</v>
      </c>
      <c r="S142" s="27" t="b">
        <v>0</v>
      </c>
      <c r="T142" s="27" t="b">
        <v>0</v>
      </c>
      <c r="U142" s="29" t="s">
        <v>101</v>
      </c>
      <c r="V142" s="66" t="b">
        <v>1</v>
      </c>
      <c r="W142" s="63" t="b">
        <v>1</v>
      </c>
      <c r="X142" s="28" t="b">
        <v>0</v>
      </c>
      <c r="Y142" s="88">
        <v>6.0</v>
      </c>
      <c r="Z142" s="33" t="s">
        <v>3666</v>
      </c>
      <c r="AA142" s="87" t="s">
        <v>3667</v>
      </c>
    </row>
    <row r="143">
      <c r="A143" s="37" t="s">
        <v>10468</v>
      </c>
      <c r="B143" s="29"/>
      <c r="C143" s="37">
        <v>4.9152378078E11</v>
      </c>
      <c r="D143" s="29"/>
      <c r="E143" s="66" t="b">
        <v>1</v>
      </c>
      <c r="F143" s="27" t="b">
        <v>0</v>
      </c>
      <c r="G143" s="27" t="b">
        <v>0</v>
      </c>
      <c r="H143" s="27" t="b">
        <v>0</v>
      </c>
      <c r="I143" s="27" t="b">
        <v>0</v>
      </c>
      <c r="J143" s="28" t="b">
        <v>0</v>
      </c>
      <c r="K143" s="27" t="b">
        <v>0</v>
      </c>
      <c r="L143" s="27" t="b">
        <v>0</v>
      </c>
      <c r="M143" s="27" t="b">
        <v>0</v>
      </c>
      <c r="N143" s="27" t="b">
        <v>0</v>
      </c>
      <c r="O143" s="63" t="b">
        <v>1</v>
      </c>
      <c r="P143" s="27" t="b">
        <v>0</v>
      </c>
      <c r="Q143" s="27" t="b">
        <v>0</v>
      </c>
      <c r="R143" s="27" t="b">
        <v>0</v>
      </c>
      <c r="S143" s="27" t="b">
        <v>0</v>
      </c>
      <c r="T143" s="27" t="b">
        <v>0</v>
      </c>
      <c r="U143" s="29" t="s">
        <v>101</v>
      </c>
      <c r="V143" s="66" t="b">
        <v>1</v>
      </c>
      <c r="W143" s="27" t="b">
        <v>0</v>
      </c>
      <c r="X143" s="64" t="b">
        <v>1</v>
      </c>
      <c r="Y143" s="88">
        <v>2.0</v>
      </c>
      <c r="Z143" s="29"/>
      <c r="AA143" s="87" t="s">
        <v>10469</v>
      </c>
    </row>
    <row r="144">
      <c r="A144" s="37" t="s">
        <v>7256</v>
      </c>
      <c r="B144" s="37" t="s">
        <v>7257</v>
      </c>
      <c r="C144" s="37">
        <v>2.349030454801E12</v>
      </c>
      <c r="D144" s="37" t="s">
        <v>7258</v>
      </c>
      <c r="E144" s="66" t="b">
        <v>1</v>
      </c>
      <c r="F144" s="63" t="b">
        <v>1</v>
      </c>
      <c r="G144" s="63" t="b">
        <v>1</v>
      </c>
      <c r="H144" s="27" t="b">
        <v>0</v>
      </c>
      <c r="I144" s="27" t="b">
        <v>0</v>
      </c>
      <c r="J144" s="28" t="b">
        <v>0</v>
      </c>
      <c r="K144" s="63" t="b">
        <v>1</v>
      </c>
      <c r="L144" s="27" t="b">
        <v>0</v>
      </c>
      <c r="M144" s="27" t="b">
        <v>0</v>
      </c>
      <c r="N144" s="27" t="b">
        <v>0</v>
      </c>
      <c r="O144" s="27" t="b">
        <v>0</v>
      </c>
      <c r="P144" s="27" t="b">
        <v>0</v>
      </c>
      <c r="Q144" s="27" t="b">
        <v>0</v>
      </c>
      <c r="R144" s="27" t="b">
        <v>0</v>
      </c>
      <c r="S144" s="27" t="b">
        <v>0</v>
      </c>
      <c r="T144" s="27" t="b">
        <v>0</v>
      </c>
      <c r="U144" s="29" t="s">
        <v>101</v>
      </c>
      <c r="V144" s="66" t="b">
        <v>1</v>
      </c>
      <c r="W144" s="27" t="b">
        <v>0</v>
      </c>
      <c r="X144" s="64" t="b">
        <v>1</v>
      </c>
      <c r="Y144" s="88" t="s">
        <v>7259</v>
      </c>
      <c r="Z144" s="29"/>
      <c r="AA144" s="87" t="s">
        <v>7260</v>
      </c>
    </row>
    <row r="145">
      <c r="A145" s="37" t="s">
        <v>6224</v>
      </c>
      <c r="B145" s="29"/>
      <c r="C145" s="37" t="s">
        <v>6225</v>
      </c>
      <c r="D145" s="29"/>
      <c r="E145" s="66" t="b">
        <v>1</v>
      </c>
      <c r="F145" s="63" t="b">
        <v>1</v>
      </c>
      <c r="G145" s="63" t="b">
        <v>1</v>
      </c>
      <c r="H145" s="27" t="b">
        <v>0</v>
      </c>
      <c r="I145" s="27" t="b">
        <v>0</v>
      </c>
      <c r="J145" s="28" t="b">
        <v>0</v>
      </c>
      <c r="K145" s="27" t="b">
        <v>0</v>
      </c>
      <c r="L145" s="63" t="b">
        <v>1</v>
      </c>
      <c r="M145" s="27" t="b">
        <v>0</v>
      </c>
      <c r="N145" s="27" t="b">
        <v>0</v>
      </c>
      <c r="O145" s="27" t="b">
        <v>0</v>
      </c>
      <c r="P145" s="27" t="b">
        <v>0</v>
      </c>
      <c r="Q145" s="27" t="b">
        <v>0</v>
      </c>
      <c r="R145" s="27" t="b">
        <v>0</v>
      </c>
      <c r="S145" s="27" t="b">
        <v>0</v>
      </c>
      <c r="T145" s="27" t="b">
        <v>0</v>
      </c>
      <c r="U145" s="29" t="s">
        <v>101</v>
      </c>
      <c r="V145" s="26" t="b">
        <v>0</v>
      </c>
      <c r="W145" s="63" t="b">
        <v>1</v>
      </c>
      <c r="X145" s="28" t="b">
        <v>0</v>
      </c>
      <c r="Y145" s="29"/>
      <c r="Z145" s="33" t="s">
        <v>6226</v>
      </c>
      <c r="AA145" s="87" t="s">
        <v>6227</v>
      </c>
    </row>
    <row r="146">
      <c r="A146" s="37" t="s">
        <v>7280</v>
      </c>
      <c r="B146" s="37" t="s">
        <v>7281</v>
      </c>
      <c r="C146" s="37">
        <v>9.19831942957E11</v>
      </c>
      <c r="D146" s="33" t="s">
        <v>7282</v>
      </c>
      <c r="E146" s="66" t="b">
        <v>1</v>
      </c>
      <c r="F146" s="63" t="b">
        <v>1</v>
      </c>
      <c r="G146" s="63" t="b">
        <v>1</v>
      </c>
      <c r="H146" s="27" t="b">
        <v>0</v>
      </c>
      <c r="I146" s="27" t="b">
        <v>0</v>
      </c>
      <c r="J146" s="28" t="b">
        <v>0</v>
      </c>
      <c r="K146" s="63" t="b">
        <v>1</v>
      </c>
      <c r="L146" s="27" t="b">
        <v>0</v>
      </c>
      <c r="M146" s="27" t="b">
        <v>0</v>
      </c>
      <c r="N146" s="27" t="b">
        <v>0</v>
      </c>
      <c r="O146" s="27" t="b">
        <v>0</v>
      </c>
      <c r="P146" s="27" t="b">
        <v>0</v>
      </c>
      <c r="Q146" s="27" t="b">
        <v>0</v>
      </c>
      <c r="R146" s="27" t="b">
        <v>0</v>
      </c>
      <c r="S146" s="27" t="b">
        <v>0</v>
      </c>
      <c r="T146" s="27" t="b">
        <v>0</v>
      </c>
      <c r="U146" s="29" t="s">
        <v>101</v>
      </c>
      <c r="V146" s="26" t="b">
        <v>0</v>
      </c>
      <c r="W146" s="27" t="b">
        <v>0</v>
      </c>
      <c r="X146" s="28" t="b">
        <v>0</v>
      </c>
      <c r="Y146" s="88">
        <v>12.0</v>
      </c>
      <c r="Z146" s="33" t="s">
        <v>7283</v>
      </c>
      <c r="AA146" s="87" t="s">
        <v>7284</v>
      </c>
    </row>
    <row r="147">
      <c r="A147" s="37" t="s">
        <v>4459</v>
      </c>
      <c r="B147" s="37" t="s">
        <v>4460</v>
      </c>
      <c r="C147" s="37">
        <v>9.0546937214E11</v>
      </c>
      <c r="D147" s="33" t="s">
        <v>4461</v>
      </c>
      <c r="E147" s="26" t="b">
        <v>0</v>
      </c>
      <c r="F147" s="63" t="b">
        <v>1</v>
      </c>
      <c r="G147" s="63" t="b">
        <v>1</v>
      </c>
      <c r="H147" s="27" t="b">
        <v>0</v>
      </c>
      <c r="I147" s="27" t="b">
        <v>0</v>
      </c>
      <c r="J147" s="28" t="b">
        <v>0</v>
      </c>
      <c r="K147" s="27" t="b">
        <v>0</v>
      </c>
      <c r="L147" s="27" t="b">
        <v>0</v>
      </c>
      <c r="M147" s="27" t="b">
        <v>0</v>
      </c>
      <c r="N147" s="27" t="b">
        <v>0</v>
      </c>
      <c r="O147" s="63" t="b">
        <v>1</v>
      </c>
      <c r="P147" s="27" t="b">
        <v>0</v>
      </c>
      <c r="Q147" s="27" t="b">
        <v>0</v>
      </c>
      <c r="R147" s="27" t="b">
        <v>0</v>
      </c>
      <c r="S147" s="27" t="b">
        <v>0</v>
      </c>
      <c r="T147" s="27" t="b">
        <v>0</v>
      </c>
      <c r="U147" s="29" t="s">
        <v>101</v>
      </c>
      <c r="V147" s="66" t="b">
        <v>1</v>
      </c>
      <c r="W147" s="63" t="b">
        <v>1</v>
      </c>
      <c r="X147" s="64" t="b">
        <v>1</v>
      </c>
      <c r="Y147" s="88" t="s">
        <v>1811</v>
      </c>
      <c r="Z147" s="37" t="s">
        <v>1811</v>
      </c>
      <c r="AA147" s="87" t="s">
        <v>1811</v>
      </c>
    </row>
    <row r="148">
      <c r="A148" s="37" t="s">
        <v>1290</v>
      </c>
      <c r="B148" s="37" t="s">
        <v>1291</v>
      </c>
      <c r="C148" s="37" t="s">
        <v>1292</v>
      </c>
      <c r="D148" s="29"/>
      <c r="E148" s="26" t="b">
        <v>0</v>
      </c>
      <c r="F148" s="63" t="b">
        <v>1</v>
      </c>
      <c r="G148" s="63" t="b">
        <v>1</v>
      </c>
      <c r="H148" s="27" t="b">
        <v>0</v>
      </c>
      <c r="I148" s="27" t="b">
        <v>0</v>
      </c>
      <c r="J148" s="28" t="b">
        <v>0</v>
      </c>
      <c r="K148" s="27" t="b">
        <v>0</v>
      </c>
      <c r="L148" s="63" t="b">
        <v>1</v>
      </c>
      <c r="M148" s="27" t="b">
        <v>0</v>
      </c>
      <c r="N148" s="27" t="b">
        <v>0</v>
      </c>
      <c r="O148" s="27" t="b">
        <v>0</v>
      </c>
      <c r="P148" s="27" t="b">
        <v>0</v>
      </c>
      <c r="Q148" s="27" t="b">
        <v>0</v>
      </c>
      <c r="R148" s="27" t="b">
        <v>0</v>
      </c>
      <c r="S148" s="27" t="b">
        <v>0</v>
      </c>
      <c r="T148" s="27" t="b">
        <v>0</v>
      </c>
      <c r="U148" s="29" t="s">
        <v>101</v>
      </c>
      <c r="V148" s="26" t="b">
        <v>0</v>
      </c>
      <c r="W148" s="27" t="b">
        <v>0</v>
      </c>
      <c r="X148" s="28" t="b">
        <v>0</v>
      </c>
      <c r="Y148" s="88">
        <v>4.0</v>
      </c>
      <c r="Z148" s="29"/>
      <c r="AA148" s="87" t="s">
        <v>1293</v>
      </c>
    </row>
    <row r="149">
      <c r="A149" s="37" t="s">
        <v>6647</v>
      </c>
      <c r="B149" s="37" t="s">
        <v>6648</v>
      </c>
      <c r="C149" s="37" t="s">
        <v>6649</v>
      </c>
      <c r="D149" s="33" t="s">
        <v>6650</v>
      </c>
      <c r="E149" s="66" t="b">
        <v>1</v>
      </c>
      <c r="F149" s="27" t="b">
        <v>0</v>
      </c>
      <c r="G149" s="27" t="b">
        <v>0</v>
      </c>
      <c r="H149" s="27" t="b">
        <v>0</v>
      </c>
      <c r="I149" s="27" t="b">
        <v>0</v>
      </c>
      <c r="J149" s="28" t="b">
        <v>0</v>
      </c>
      <c r="K149" s="63" t="b">
        <v>1</v>
      </c>
      <c r="L149" s="63" t="b">
        <v>1</v>
      </c>
      <c r="M149" s="27" t="b">
        <v>0</v>
      </c>
      <c r="N149" s="27" t="b">
        <v>0</v>
      </c>
      <c r="O149" s="27" t="b">
        <v>0</v>
      </c>
      <c r="P149" s="27" t="b">
        <v>0</v>
      </c>
      <c r="Q149" s="27" t="b">
        <v>0</v>
      </c>
      <c r="R149" s="27" t="b">
        <v>0</v>
      </c>
      <c r="S149" s="27" t="b">
        <v>0</v>
      </c>
      <c r="T149" s="27" t="b">
        <v>0</v>
      </c>
      <c r="U149" s="29" t="s">
        <v>101</v>
      </c>
      <c r="V149" s="26" t="b">
        <v>0</v>
      </c>
      <c r="W149" s="27" t="b">
        <v>0</v>
      </c>
      <c r="X149" s="28" t="b">
        <v>0</v>
      </c>
      <c r="Y149" s="88">
        <v>4.0</v>
      </c>
      <c r="Z149" s="33" t="s">
        <v>6651</v>
      </c>
      <c r="AA149" s="87" t="s">
        <v>6652</v>
      </c>
    </row>
    <row r="150">
      <c r="A150" s="37" t="s">
        <v>3834</v>
      </c>
      <c r="B150" s="37" t="s">
        <v>3835</v>
      </c>
      <c r="C150" s="37" t="s">
        <v>3836</v>
      </c>
      <c r="D150" s="29"/>
      <c r="E150" s="26" t="b">
        <v>0</v>
      </c>
      <c r="F150" s="27" t="b">
        <v>0</v>
      </c>
      <c r="G150" s="63" t="b">
        <v>1</v>
      </c>
      <c r="H150" s="27" t="b">
        <v>0</v>
      </c>
      <c r="I150" s="27" t="b">
        <v>0</v>
      </c>
      <c r="J150" s="28" t="b">
        <v>0</v>
      </c>
      <c r="K150" s="27" t="b">
        <v>0</v>
      </c>
      <c r="L150" s="63" t="b">
        <v>1</v>
      </c>
      <c r="M150" s="27" t="b">
        <v>0</v>
      </c>
      <c r="N150" s="27" t="b">
        <v>0</v>
      </c>
      <c r="O150" s="27" t="b">
        <v>0</v>
      </c>
      <c r="P150" s="27" t="b">
        <v>0</v>
      </c>
      <c r="Q150" s="27" t="b">
        <v>0</v>
      </c>
      <c r="R150" s="27" t="b">
        <v>0</v>
      </c>
      <c r="S150" s="27" t="b">
        <v>0</v>
      </c>
      <c r="T150" s="27" t="b">
        <v>0</v>
      </c>
      <c r="U150" s="29" t="s">
        <v>101</v>
      </c>
      <c r="V150" s="66" t="b">
        <v>1</v>
      </c>
      <c r="W150" s="27" t="b">
        <v>0</v>
      </c>
      <c r="X150" s="64" t="b">
        <v>1</v>
      </c>
      <c r="Y150" s="88">
        <v>4.0</v>
      </c>
      <c r="Z150" s="37" t="s">
        <v>3837</v>
      </c>
      <c r="AA150" s="87" t="s">
        <v>3838</v>
      </c>
    </row>
    <row r="151">
      <c r="A151" s="37" t="s">
        <v>4389</v>
      </c>
      <c r="B151" s="37" t="s">
        <v>4390</v>
      </c>
      <c r="C151" s="29"/>
      <c r="D151" s="29"/>
      <c r="E151" s="26" t="b">
        <v>0</v>
      </c>
      <c r="F151" s="27" t="b">
        <v>0</v>
      </c>
      <c r="G151" s="63" t="b">
        <v>1</v>
      </c>
      <c r="H151" s="27" t="b">
        <v>0</v>
      </c>
      <c r="I151" s="27" t="b">
        <v>0</v>
      </c>
      <c r="J151" s="28" t="b">
        <v>0</v>
      </c>
      <c r="K151" s="27" t="b">
        <v>0</v>
      </c>
      <c r="L151" s="63" t="b">
        <v>1</v>
      </c>
      <c r="M151" s="27" t="b">
        <v>0</v>
      </c>
      <c r="N151" s="27" t="b">
        <v>0</v>
      </c>
      <c r="O151" s="27" t="b">
        <v>0</v>
      </c>
      <c r="P151" s="27" t="b">
        <v>0</v>
      </c>
      <c r="Q151" s="27" t="b">
        <v>0</v>
      </c>
      <c r="R151" s="27" t="b">
        <v>0</v>
      </c>
      <c r="S151" s="27" t="b">
        <v>0</v>
      </c>
      <c r="T151" s="27" t="b">
        <v>0</v>
      </c>
      <c r="U151" s="29" t="s">
        <v>101</v>
      </c>
      <c r="V151" s="26" t="b">
        <v>0</v>
      </c>
      <c r="W151" s="27" t="b">
        <v>0</v>
      </c>
      <c r="X151" s="28" t="b">
        <v>0</v>
      </c>
      <c r="Y151" s="88" t="s">
        <v>1423</v>
      </c>
      <c r="Z151" s="33" t="s">
        <v>4391</v>
      </c>
      <c r="AA151" s="87" t="s">
        <v>4392</v>
      </c>
    </row>
    <row r="152">
      <c r="A152" s="37" t="s">
        <v>7120</v>
      </c>
      <c r="B152" s="29"/>
      <c r="C152" s="37">
        <v>8.801818437888E12</v>
      </c>
      <c r="D152" s="29"/>
      <c r="E152" s="66" t="b">
        <v>1</v>
      </c>
      <c r="F152" s="27" t="b">
        <v>0</v>
      </c>
      <c r="G152" s="27" t="b">
        <v>0</v>
      </c>
      <c r="H152" s="27" t="b">
        <v>0</v>
      </c>
      <c r="I152" s="27" t="b">
        <v>0</v>
      </c>
      <c r="J152" s="28" t="b">
        <v>0</v>
      </c>
      <c r="K152" s="63" t="b">
        <v>1</v>
      </c>
      <c r="L152" s="27" t="b">
        <v>0</v>
      </c>
      <c r="M152" s="27" t="b">
        <v>0</v>
      </c>
      <c r="N152" s="27" t="b">
        <v>0</v>
      </c>
      <c r="O152" s="27" t="b">
        <v>0</v>
      </c>
      <c r="P152" s="27" t="b">
        <v>0</v>
      </c>
      <c r="Q152" s="27" t="b">
        <v>0</v>
      </c>
      <c r="R152" s="27" t="b">
        <v>0</v>
      </c>
      <c r="S152" s="27" t="b">
        <v>0</v>
      </c>
      <c r="T152" s="27" t="b">
        <v>0</v>
      </c>
      <c r="U152" s="29" t="s">
        <v>101</v>
      </c>
      <c r="V152" s="26" t="b">
        <v>0</v>
      </c>
      <c r="W152" s="27" t="b">
        <v>0</v>
      </c>
      <c r="X152" s="64" t="b">
        <v>1</v>
      </c>
      <c r="Y152" s="88">
        <v>10.0</v>
      </c>
      <c r="Z152" s="29"/>
      <c r="AA152" s="87" t="s">
        <v>7121</v>
      </c>
    </row>
    <row r="153">
      <c r="A153" s="37" t="s">
        <v>2881</v>
      </c>
      <c r="B153" s="29"/>
      <c r="C153" s="37">
        <v>9.17339557683E11</v>
      </c>
      <c r="D153" s="29"/>
      <c r="E153" s="66" t="b">
        <v>1</v>
      </c>
      <c r="F153" s="27" t="b">
        <v>0</v>
      </c>
      <c r="G153" s="27" t="b">
        <v>0</v>
      </c>
      <c r="H153" s="27" t="b">
        <v>0</v>
      </c>
      <c r="I153" s="27" t="b">
        <v>0</v>
      </c>
      <c r="J153" s="28" t="b">
        <v>0</v>
      </c>
      <c r="K153" s="63" t="b">
        <v>1</v>
      </c>
      <c r="L153" s="63" t="b">
        <v>1</v>
      </c>
      <c r="M153" s="27" t="b">
        <v>0</v>
      </c>
      <c r="N153" s="27" t="b">
        <v>0</v>
      </c>
      <c r="O153" s="63" t="b">
        <v>1</v>
      </c>
      <c r="P153" s="27" t="b">
        <v>0</v>
      </c>
      <c r="Q153" s="27" t="b">
        <v>0</v>
      </c>
      <c r="R153" s="27" t="b">
        <v>0</v>
      </c>
      <c r="S153" s="27" t="b">
        <v>0</v>
      </c>
      <c r="T153" s="63" t="b">
        <v>1</v>
      </c>
      <c r="U153" s="29" t="s">
        <v>101</v>
      </c>
      <c r="V153" s="66" t="b">
        <v>1</v>
      </c>
      <c r="W153" s="27" t="b">
        <v>0</v>
      </c>
      <c r="X153" s="28" t="b">
        <v>0</v>
      </c>
      <c r="Y153" s="88" t="s">
        <v>2882</v>
      </c>
      <c r="Z153" s="33" t="s">
        <v>2883</v>
      </c>
      <c r="AA153" s="87" t="s">
        <v>2884</v>
      </c>
    </row>
    <row r="154">
      <c r="A154" s="37" t="s">
        <v>4284</v>
      </c>
      <c r="B154" s="37" t="s">
        <v>4285</v>
      </c>
      <c r="C154" s="37">
        <v>9.23182477003E11</v>
      </c>
      <c r="D154" s="29"/>
      <c r="E154" s="66" t="b">
        <v>1</v>
      </c>
      <c r="F154" s="63" t="b">
        <v>1</v>
      </c>
      <c r="G154" s="63" t="b">
        <v>1</v>
      </c>
      <c r="H154" s="27" t="b">
        <v>0</v>
      </c>
      <c r="I154" s="27" t="b">
        <v>0</v>
      </c>
      <c r="J154" s="28" t="b">
        <v>0</v>
      </c>
      <c r="K154" s="27" t="b">
        <v>0</v>
      </c>
      <c r="L154" s="63" t="b">
        <v>1</v>
      </c>
      <c r="M154" s="27" t="b">
        <v>0</v>
      </c>
      <c r="N154" s="27" t="b">
        <v>0</v>
      </c>
      <c r="O154" s="27" t="b">
        <v>0</v>
      </c>
      <c r="P154" s="27" t="b">
        <v>0</v>
      </c>
      <c r="Q154" s="27" t="b">
        <v>0</v>
      </c>
      <c r="R154" s="27" t="b">
        <v>0</v>
      </c>
      <c r="S154" s="27" t="b">
        <v>0</v>
      </c>
      <c r="T154" s="27" t="b">
        <v>0</v>
      </c>
      <c r="U154" s="68" t="s">
        <v>4289</v>
      </c>
      <c r="V154" s="66" t="b">
        <v>1</v>
      </c>
      <c r="W154" s="63" t="b">
        <v>1</v>
      </c>
      <c r="X154" s="28" t="b">
        <v>0</v>
      </c>
      <c r="Y154" s="88" t="s">
        <v>4286</v>
      </c>
      <c r="Z154" s="33" t="s">
        <v>4287</v>
      </c>
      <c r="AA154" s="87" t="s">
        <v>4288</v>
      </c>
    </row>
    <row r="155">
      <c r="A155" s="37" t="s">
        <v>3025</v>
      </c>
      <c r="B155" s="29"/>
      <c r="C155" s="37">
        <v>4.47789966802E11</v>
      </c>
      <c r="D155" s="29"/>
      <c r="E155" s="26" t="b">
        <v>0</v>
      </c>
      <c r="F155" s="63" t="b">
        <v>1</v>
      </c>
      <c r="G155" s="63" t="b">
        <v>1</v>
      </c>
      <c r="H155" s="27" t="b">
        <v>0</v>
      </c>
      <c r="I155" s="27" t="b">
        <v>0</v>
      </c>
      <c r="J155" s="28" t="b">
        <v>0</v>
      </c>
      <c r="K155" s="63" t="b">
        <v>1</v>
      </c>
      <c r="L155" s="27" t="b">
        <v>0</v>
      </c>
      <c r="M155" s="27" t="b">
        <v>0</v>
      </c>
      <c r="N155" s="27" t="b">
        <v>0</v>
      </c>
      <c r="O155" s="27" t="b">
        <v>0</v>
      </c>
      <c r="P155" s="27" t="b">
        <v>0</v>
      </c>
      <c r="Q155" s="27" t="b">
        <v>0</v>
      </c>
      <c r="R155" s="27" t="b">
        <v>0</v>
      </c>
      <c r="S155" s="27" t="b">
        <v>0</v>
      </c>
      <c r="T155" s="27" t="b">
        <v>0</v>
      </c>
      <c r="U155" s="29" t="s">
        <v>101</v>
      </c>
      <c r="V155" s="26" t="b">
        <v>0</v>
      </c>
      <c r="W155" s="27" t="b">
        <v>0</v>
      </c>
      <c r="X155" s="28" t="b">
        <v>0</v>
      </c>
      <c r="Y155" s="88" t="s">
        <v>3026</v>
      </c>
      <c r="Z155" s="33" t="s">
        <v>3027</v>
      </c>
      <c r="AA155" s="87" t="s">
        <v>3028</v>
      </c>
    </row>
    <row r="156">
      <c r="A156" s="37" t="s">
        <v>1844</v>
      </c>
      <c r="B156" s="29"/>
      <c r="C156" s="37">
        <v>3.81551198201E11</v>
      </c>
      <c r="D156" s="29"/>
      <c r="E156" s="26" t="b">
        <v>0</v>
      </c>
      <c r="F156" s="63" t="b">
        <v>1</v>
      </c>
      <c r="G156" s="63" t="b">
        <v>1</v>
      </c>
      <c r="H156" s="27" t="b">
        <v>0</v>
      </c>
      <c r="I156" s="27" t="b">
        <v>0</v>
      </c>
      <c r="J156" s="28" t="b">
        <v>0</v>
      </c>
      <c r="K156" s="63" t="b">
        <v>1</v>
      </c>
      <c r="L156" s="27" t="b">
        <v>0</v>
      </c>
      <c r="M156" s="27" t="b">
        <v>0</v>
      </c>
      <c r="N156" s="27" t="b">
        <v>0</v>
      </c>
      <c r="O156" s="27" t="b">
        <v>0</v>
      </c>
      <c r="P156" s="27" t="b">
        <v>0</v>
      </c>
      <c r="Q156" s="27" t="b">
        <v>0</v>
      </c>
      <c r="R156" s="27" t="b">
        <v>0</v>
      </c>
      <c r="S156" s="27" t="b">
        <v>0</v>
      </c>
      <c r="T156" s="27" t="b">
        <v>0</v>
      </c>
      <c r="U156" s="29" t="s">
        <v>101</v>
      </c>
      <c r="V156" s="26" t="b">
        <v>0</v>
      </c>
      <c r="W156" s="27" t="b">
        <v>0</v>
      </c>
      <c r="X156" s="28" t="b">
        <v>0</v>
      </c>
      <c r="Y156" s="88">
        <v>1.0</v>
      </c>
      <c r="Z156" s="33" t="s">
        <v>1845</v>
      </c>
      <c r="AA156" s="87" t="s">
        <v>1846</v>
      </c>
    </row>
    <row r="157">
      <c r="A157" s="37" t="s">
        <v>355</v>
      </c>
      <c r="B157" s="37" t="s">
        <v>356</v>
      </c>
      <c r="C157" s="37">
        <v>4.4775245823E11</v>
      </c>
      <c r="D157" s="29"/>
      <c r="E157" s="66" t="b">
        <v>1</v>
      </c>
      <c r="F157" s="27" t="b">
        <v>0</v>
      </c>
      <c r="G157" s="27" t="b">
        <v>0</v>
      </c>
      <c r="H157" s="27" t="b">
        <v>0</v>
      </c>
      <c r="I157" s="27" t="b">
        <v>0</v>
      </c>
      <c r="J157" s="28" t="b">
        <v>0</v>
      </c>
      <c r="K157" s="27" t="b">
        <v>0</v>
      </c>
      <c r="L157" s="63" t="b">
        <v>1</v>
      </c>
      <c r="M157" s="27" t="b">
        <v>0</v>
      </c>
      <c r="N157" s="63" t="b">
        <v>1</v>
      </c>
      <c r="O157" s="27" t="b">
        <v>0</v>
      </c>
      <c r="P157" s="27" t="b">
        <v>0</v>
      </c>
      <c r="Q157" s="27" t="b">
        <v>0</v>
      </c>
      <c r="R157" s="27" t="b">
        <v>0</v>
      </c>
      <c r="S157" s="27" t="b">
        <v>0</v>
      </c>
      <c r="T157" s="27" t="b">
        <v>0</v>
      </c>
      <c r="U157" s="29" t="s">
        <v>101</v>
      </c>
      <c r="V157" s="26" t="b">
        <v>0</v>
      </c>
      <c r="W157" s="27" t="b">
        <v>0</v>
      </c>
      <c r="X157" s="28" t="b">
        <v>0</v>
      </c>
      <c r="Y157" s="88">
        <v>1.0</v>
      </c>
      <c r="Z157" s="33" t="s">
        <v>357</v>
      </c>
      <c r="AA157" s="87" t="s">
        <v>358</v>
      </c>
    </row>
    <row r="158">
      <c r="A158" s="37" t="s">
        <v>5436</v>
      </c>
      <c r="B158" s="29"/>
      <c r="C158" s="37" t="s">
        <v>5437</v>
      </c>
      <c r="D158" s="29"/>
      <c r="E158" s="26" t="b">
        <v>0</v>
      </c>
      <c r="F158" s="63" t="b">
        <v>1</v>
      </c>
      <c r="G158" s="63" t="b">
        <v>1</v>
      </c>
      <c r="H158" s="27" t="b">
        <v>0</v>
      </c>
      <c r="I158" s="27" t="b">
        <v>0</v>
      </c>
      <c r="J158" s="28" t="b">
        <v>0</v>
      </c>
      <c r="K158" s="27" t="b">
        <v>0</v>
      </c>
      <c r="L158" s="63" t="b">
        <v>1</v>
      </c>
      <c r="M158" s="63" t="b">
        <v>1</v>
      </c>
      <c r="N158" s="27" t="b">
        <v>0</v>
      </c>
      <c r="O158" s="27" t="b">
        <v>0</v>
      </c>
      <c r="P158" s="27" t="b">
        <v>0</v>
      </c>
      <c r="Q158" s="27" t="b">
        <v>0</v>
      </c>
      <c r="R158" s="27" t="b">
        <v>0</v>
      </c>
      <c r="S158" s="27" t="b">
        <v>0</v>
      </c>
      <c r="T158" s="27" t="b">
        <v>0</v>
      </c>
      <c r="U158" s="29" t="s">
        <v>101</v>
      </c>
      <c r="V158" s="26" t="b">
        <v>0</v>
      </c>
      <c r="W158" s="27" t="b">
        <v>0</v>
      </c>
      <c r="X158" s="64" t="b">
        <v>1</v>
      </c>
      <c r="Y158" s="88">
        <v>8.0</v>
      </c>
      <c r="Z158" s="29"/>
      <c r="AA158" s="87" t="s">
        <v>5438</v>
      </c>
    </row>
    <row r="159">
      <c r="A159" s="37" t="s">
        <v>9566</v>
      </c>
      <c r="B159" s="37" t="s">
        <v>9567</v>
      </c>
      <c r="C159" s="37" t="s">
        <v>9568</v>
      </c>
      <c r="D159" s="29"/>
      <c r="E159" s="66" t="b">
        <v>1</v>
      </c>
      <c r="F159" s="27" t="b">
        <v>0</v>
      </c>
      <c r="G159" s="27" t="b">
        <v>0</v>
      </c>
      <c r="H159" s="27" t="b">
        <v>0</v>
      </c>
      <c r="I159" s="27" t="b">
        <v>0</v>
      </c>
      <c r="J159" s="28" t="b">
        <v>0</v>
      </c>
      <c r="K159" s="27" t="b">
        <v>0</v>
      </c>
      <c r="L159" s="27" t="b">
        <v>0</v>
      </c>
      <c r="M159" s="63" t="b">
        <v>1</v>
      </c>
      <c r="N159" s="27" t="b">
        <v>0</v>
      </c>
      <c r="O159" s="27" t="b">
        <v>0</v>
      </c>
      <c r="P159" s="27" t="b">
        <v>0</v>
      </c>
      <c r="Q159" s="27" t="b">
        <v>0</v>
      </c>
      <c r="R159" s="27" t="b">
        <v>0</v>
      </c>
      <c r="S159" s="27" t="b">
        <v>0</v>
      </c>
      <c r="T159" s="27" t="b">
        <v>0</v>
      </c>
      <c r="U159" s="29" t="s">
        <v>101</v>
      </c>
      <c r="V159" s="26" t="b">
        <v>0</v>
      </c>
      <c r="W159" s="27" t="b">
        <v>0</v>
      </c>
      <c r="X159" s="28" t="b">
        <v>0</v>
      </c>
      <c r="Y159" s="88">
        <v>7.0</v>
      </c>
      <c r="Z159" s="37" t="s">
        <v>9569</v>
      </c>
      <c r="AA159" s="87" t="s">
        <v>9570</v>
      </c>
    </row>
    <row r="160">
      <c r="A160" s="37" t="s">
        <v>2289</v>
      </c>
      <c r="B160" s="29"/>
      <c r="C160" s="37" t="s">
        <v>2290</v>
      </c>
      <c r="D160" s="29"/>
      <c r="E160" s="26" t="b">
        <v>0</v>
      </c>
      <c r="F160" s="63" t="b">
        <v>1</v>
      </c>
      <c r="G160" s="63" t="b">
        <v>1</v>
      </c>
      <c r="H160" s="27" t="b">
        <v>0</v>
      </c>
      <c r="I160" s="27" t="b">
        <v>0</v>
      </c>
      <c r="J160" s="28" t="b">
        <v>0</v>
      </c>
      <c r="K160" s="27" t="b">
        <v>0</v>
      </c>
      <c r="L160" s="63" t="b">
        <v>1</v>
      </c>
      <c r="M160" s="27" t="b">
        <v>0</v>
      </c>
      <c r="N160" s="27" t="b">
        <v>0</v>
      </c>
      <c r="O160" s="27" t="b">
        <v>0</v>
      </c>
      <c r="P160" s="27" t="b">
        <v>0</v>
      </c>
      <c r="Q160" s="27" t="b">
        <v>0</v>
      </c>
      <c r="R160" s="27" t="b">
        <v>0</v>
      </c>
      <c r="S160" s="27" t="b">
        <v>0</v>
      </c>
      <c r="T160" s="27" t="b">
        <v>0</v>
      </c>
      <c r="U160" s="29" t="s">
        <v>101</v>
      </c>
      <c r="V160" s="26" t="b">
        <v>0</v>
      </c>
      <c r="W160" s="27" t="b">
        <v>0</v>
      </c>
      <c r="X160" s="64" t="b">
        <v>1</v>
      </c>
      <c r="Y160" s="88">
        <v>1.0</v>
      </c>
      <c r="Z160" s="29"/>
      <c r="AA160" s="87" t="s">
        <v>2291</v>
      </c>
    </row>
    <row r="161">
      <c r="A161" s="37" t="s">
        <v>1281</v>
      </c>
      <c r="B161" s="37" t="s">
        <v>1282</v>
      </c>
      <c r="C161" s="37" t="s">
        <v>1283</v>
      </c>
      <c r="D161" s="29"/>
      <c r="E161" s="66" t="b">
        <v>1</v>
      </c>
      <c r="F161" s="27" t="b">
        <v>0</v>
      </c>
      <c r="G161" s="27" t="b">
        <v>0</v>
      </c>
      <c r="H161" s="27" t="b">
        <v>0</v>
      </c>
      <c r="I161" s="27" t="b">
        <v>0</v>
      </c>
      <c r="J161" s="28" t="b">
        <v>0</v>
      </c>
      <c r="K161" s="63" t="b">
        <v>1</v>
      </c>
      <c r="L161" s="27" t="b">
        <v>0</v>
      </c>
      <c r="M161" s="27" t="b">
        <v>0</v>
      </c>
      <c r="N161" s="27" t="b">
        <v>0</v>
      </c>
      <c r="O161" s="27" t="b">
        <v>0</v>
      </c>
      <c r="P161" s="27" t="b">
        <v>0</v>
      </c>
      <c r="Q161" s="27" t="b">
        <v>0</v>
      </c>
      <c r="R161" s="27" t="b">
        <v>0</v>
      </c>
      <c r="S161" s="27" t="b">
        <v>0</v>
      </c>
      <c r="T161" s="27" t="b">
        <v>0</v>
      </c>
      <c r="U161" s="29" t="s">
        <v>101</v>
      </c>
      <c r="V161" s="26" t="b">
        <v>0</v>
      </c>
      <c r="W161" s="27" t="b">
        <v>0</v>
      </c>
      <c r="X161" s="28" t="b">
        <v>0</v>
      </c>
      <c r="Y161" s="88">
        <v>10.0</v>
      </c>
      <c r="Z161" s="33" t="s">
        <v>1284</v>
      </c>
      <c r="AA161" s="87" t="s">
        <v>1285</v>
      </c>
    </row>
    <row r="162">
      <c r="A162" s="37" t="s">
        <v>10844</v>
      </c>
      <c r="B162" s="29"/>
      <c r="C162" s="37" t="s">
        <v>10845</v>
      </c>
      <c r="D162" s="29"/>
      <c r="E162" s="26" t="b">
        <v>0</v>
      </c>
      <c r="F162" s="27" t="b">
        <v>0</v>
      </c>
      <c r="G162" s="63" t="b">
        <v>1</v>
      </c>
      <c r="H162" s="27" t="b">
        <v>0</v>
      </c>
      <c r="I162" s="27" t="b">
        <v>0</v>
      </c>
      <c r="J162" s="28" t="b">
        <v>0</v>
      </c>
      <c r="K162" s="27" t="b">
        <v>0</v>
      </c>
      <c r="L162" s="63" t="b">
        <v>1</v>
      </c>
      <c r="M162" s="27" t="b">
        <v>0</v>
      </c>
      <c r="N162" s="27" t="b">
        <v>0</v>
      </c>
      <c r="O162" s="27" t="b">
        <v>0</v>
      </c>
      <c r="P162" s="27" t="b">
        <v>0</v>
      </c>
      <c r="Q162" s="27" t="b">
        <v>0</v>
      </c>
      <c r="R162" s="27" t="b">
        <v>0</v>
      </c>
      <c r="S162" s="27" t="b">
        <v>0</v>
      </c>
      <c r="T162" s="27" t="b">
        <v>0</v>
      </c>
      <c r="U162" s="29" t="s">
        <v>101</v>
      </c>
      <c r="V162" s="26" t="b">
        <v>0</v>
      </c>
      <c r="W162" s="27" t="b">
        <v>0</v>
      </c>
      <c r="X162" s="28" t="b">
        <v>0</v>
      </c>
      <c r="Y162" s="88">
        <v>12.0</v>
      </c>
      <c r="Z162" s="33" t="s">
        <v>10846</v>
      </c>
      <c r="AA162" s="87" t="s">
        <v>10847</v>
      </c>
    </row>
    <row r="163">
      <c r="A163" s="37" t="s">
        <v>2473</v>
      </c>
      <c r="B163" s="29"/>
      <c r="C163" s="37" t="s">
        <v>2474</v>
      </c>
      <c r="D163" s="29"/>
      <c r="E163" s="66" t="b">
        <v>1</v>
      </c>
      <c r="F163" s="27" t="b">
        <v>0</v>
      </c>
      <c r="G163" s="27" t="b">
        <v>0</v>
      </c>
      <c r="H163" s="27" t="b">
        <v>0</v>
      </c>
      <c r="I163" s="27" t="b">
        <v>0</v>
      </c>
      <c r="J163" s="28" t="b">
        <v>0</v>
      </c>
      <c r="K163" s="63" t="b">
        <v>1</v>
      </c>
      <c r="L163" s="27" t="b">
        <v>0</v>
      </c>
      <c r="M163" s="27" t="b">
        <v>0</v>
      </c>
      <c r="N163" s="27" t="b">
        <v>0</v>
      </c>
      <c r="O163" s="27" t="b">
        <v>0</v>
      </c>
      <c r="P163" s="27" t="b">
        <v>0</v>
      </c>
      <c r="Q163" s="27" t="b">
        <v>0</v>
      </c>
      <c r="R163" s="27" t="b">
        <v>0</v>
      </c>
      <c r="S163" s="27" t="b">
        <v>0</v>
      </c>
      <c r="T163" s="27" t="b">
        <v>0</v>
      </c>
      <c r="U163" s="29" t="s">
        <v>101</v>
      </c>
      <c r="V163" s="26" t="b">
        <v>0</v>
      </c>
      <c r="W163" s="27" t="b">
        <v>0</v>
      </c>
      <c r="X163" s="28" t="b">
        <v>0</v>
      </c>
      <c r="Y163" s="88">
        <v>1.0</v>
      </c>
      <c r="Z163" s="33" t="s">
        <v>2475</v>
      </c>
      <c r="AA163" s="87" t="s">
        <v>2476</v>
      </c>
    </row>
    <row r="164">
      <c r="A164" s="37" t="s">
        <v>1952</v>
      </c>
      <c r="B164" s="29"/>
      <c r="C164" s="37" t="s">
        <v>1953</v>
      </c>
      <c r="D164" s="29"/>
      <c r="E164" s="66" t="b">
        <v>1</v>
      </c>
      <c r="F164" s="27" t="b">
        <v>0</v>
      </c>
      <c r="G164" s="27" t="b">
        <v>0</v>
      </c>
      <c r="H164" s="27" t="b">
        <v>0</v>
      </c>
      <c r="I164" s="27" t="b">
        <v>0</v>
      </c>
      <c r="J164" s="28" t="b">
        <v>0</v>
      </c>
      <c r="K164" s="27" t="b">
        <v>0</v>
      </c>
      <c r="L164" s="63" t="b">
        <v>1</v>
      </c>
      <c r="M164" s="27" t="b">
        <v>0</v>
      </c>
      <c r="N164" s="27" t="b">
        <v>0</v>
      </c>
      <c r="O164" s="27" t="b">
        <v>0</v>
      </c>
      <c r="P164" s="27" t="b">
        <v>0</v>
      </c>
      <c r="Q164" s="27" t="b">
        <v>0</v>
      </c>
      <c r="R164" s="27" t="b">
        <v>0</v>
      </c>
      <c r="S164" s="63" t="b">
        <v>1</v>
      </c>
      <c r="T164" s="27" t="b">
        <v>0</v>
      </c>
      <c r="U164" s="29" t="s">
        <v>101</v>
      </c>
      <c r="V164" s="66" t="b">
        <v>1</v>
      </c>
      <c r="W164" s="63" t="b">
        <v>1</v>
      </c>
      <c r="X164" s="64" t="b">
        <v>1</v>
      </c>
      <c r="Y164" s="88">
        <v>7.0</v>
      </c>
      <c r="Z164" s="33" t="s">
        <v>1954</v>
      </c>
      <c r="AA164" s="87" t="s">
        <v>1955</v>
      </c>
    </row>
    <row r="165">
      <c r="A165" s="37" t="s">
        <v>6982</v>
      </c>
      <c r="B165" s="37" t="s">
        <v>6983</v>
      </c>
      <c r="C165" s="37">
        <v>8.5267348993E10</v>
      </c>
      <c r="D165" s="33" t="s">
        <v>6984</v>
      </c>
      <c r="E165" s="66" t="b">
        <v>1</v>
      </c>
      <c r="F165" s="27" t="b">
        <v>0</v>
      </c>
      <c r="G165" s="27" t="b">
        <v>0</v>
      </c>
      <c r="H165" s="27" t="b">
        <v>0</v>
      </c>
      <c r="I165" s="27" t="b">
        <v>0</v>
      </c>
      <c r="J165" s="28" t="b">
        <v>0</v>
      </c>
      <c r="K165" s="27" t="b">
        <v>0</v>
      </c>
      <c r="L165" s="27" t="b">
        <v>0</v>
      </c>
      <c r="M165" s="27" t="b">
        <v>0</v>
      </c>
      <c r="N165" s="27" t="b">
        <v>0</v>
      </c>
      <c r="O165" s="27" t="b">
        <v>0</v>
      </c>
      <c r="P165" s="27" t="b">
        <v>0</v>
      </c>
      <c r="Q165" s="27" t="b">
        <v>0</v>
      </c>
      <c r="R165" s="27" t="b">
        <v>0</v>
      </c>
      <c r="S165" s="27" t="b">
        <v>0</v>
      </c>
      <c r="T165" s="63" t="b">
        <v>1</v>
      </c>
      <c r="U165" s="29" t="s">
        <v>101</v>
      </c>
      <c r="V165" s="66" t="b">
        <v>1</v>
      </c>
      <c r="W165" s="63" t="b">
        <v>1</v>
      </c>
      <c r="X165" s="64" t="b">
        <v>1</v>
      </c>
      <c r="Y165" s="88">
        <v>10.0</v>
      </c>
      <c r="Z165" s="33" t="s">
        <v>6985</v>
      </c>
      <c r="AA165" s="87" t="s">
        <v>6986</v>
      </c>
    </row>
    <row r="166">
      <c r="A166" s="37" t="s">
        <v>7570</v>
      </c>
      <c r="B166" s="29"/>
      <c r="C166" s="37" t="s">
        <v>7571</v>
      </c>
      <c r="D166" s="29"/>
      <c r="E166" s="26" t="b">
        <v>0</v>
      </c>
      <c r="F166" s="27" t="b">
        <v>0</v>
      </c>
      <c r="G166" s="63" t="b">
        <v>1</v>
      </c>
      <c r="H166" s="27" t="b">
        <v>0</v>
      </c>
      <c r="I166" s="27" t="b">
        <v>0</v>
      </c>
      <c r="J166" s="28" t="b">
        <v>0</v>
      </c>
      <c r="K166" s="63" t="b">
        <v>1</v>
      </c>
      <c r="L166" s="27" t="b">
        <v>0</v>
      </c>
      <c r="M166" s="27" t="b">
        <v>0</v>
      </c>
      <c r="N166" s="27" t="b">
        <v>0</v>
      </c>
      <c r="O166" s="27" t="b">
        <v>0</v>
      </c>
      <c r="P166" s="27" t="b">
        <v>0</v>
      </c>
      <c r="Q166" s="27" t="b">
        <v>0</v>
      </c>
      <c r="R166" s="27" t="b">
        <v>0</v>
      </c>
      <c r="S166" s="27" t="b">
        <v>0</v>
      </c>
      <c r="T166" s="27" t="b">
        <v>0</v>
      </c>
      <c r="U166" s="29" t="s">
        <v>101</v>
      </c>
      <c r="V166" s="26" t="b">
        <v>0</v>
      </c>
      <c r="W166" s="27" t="b">
        <v>0</v>
      </c>
      <c r="X166" s="28" t="b">
        <v>0</v>
      </c>
      <c r="Y166" s="88">
        <v>25.0</v>
      </c>
      <c r="Z166" s="33" t="s">
        <v>6424</v>
      </c>
      <c r="AA166" s="87" t="s">
        <v>7572</v>
      </c>
    </row>
    <row r="167">
      <c r="A167" s="37" t="s">
        <v>1549</v>
      </c>
      <c r="B167" s="29"/>
      <c r="C167" s="37">
        <v>3.4123141241E10</v>
      </c>
      <c r="D167" s="29"/>
      <c r="E167" s="66" t="b">
        <v>1</v>
      </c>
      <c r="F167" s="27" t="b">
        <v>0</v>
      </c>
      <c r="G167" s="27" t="b">
        <v>0</v>
      </c>
      <c r="H167" s="27" t="b">
        <v>0</v>
      </c>
      <c r="I167" s="27" t="b">
        <v>0</v>
      </c>
      <c r="J167" s="28" t="b">
        <v>0</v>
      </c>
      <c r="K167" s="63" t="b">
        <v>1</v>
      </c>
      <c r="L167" s="27" t="b">
        <v>0</v>
      </c>
      <c r="M167" s="27" t="b">
        <v>0</v>
      </c>
      <c r="N167" s="27" t="b">
        <v>0</v>
      </c>
      <c r="O167" s="27" t="b">
        <v>0</v>
      </c>
      <c r="P167" s="27" t="b">
        <v>0</v>
      </c>
      <c r="Q167" s="27" t="b">
        <v>0</v>
      </c>
      <c r="R167" s="27" t="b">
        <v>0</v>
      </c>
      <c r="S167" s="27" t="b">
        <v>0</v>
      </c>
      <c r="T167" s="27" t="b">
        <v>0</v>
      </c>
      <c r="U167" s="29" t="s">
        <v>101</v>
      </c>
      <c r="V167" s="26" t="b">
        <v>0</v>
      </c>
      <c r="W167" s="27" t="b">
        <v>0</v>
      </c>
      <c r="X167" s="64" t="b">
        <v>1</v>
      </c>
      <c r="Y167" s="88">
        <v>2.0</v>
      </c>
      <c r="Z167" s="33" t="s">
        <v>1550</v>
      </c>
      <c r="AA167" s="87" t="s">
        <v>1551</v>
      </c>
    </row>
    <row r="168">
      <c r="A168" s="37" t="s">
        <v>3504</v>
      </c>
      <c r="B168" s="37" t="s">
        <v>3505</v>
      </c>
      <c r="C168" s="37">
        <v>9.23332842425E11</v>
      </c>
      <c r="D168" s="29"/>
      <c r="E168" s="66" t="b">
        <v>1</v>
      </c>
      <c r="F168" s="27" t="b">
        <v>0</v>
      </c>
      <c r="G168" s="27" t="b">
        <v>0</v>
      </c>
      <c r="H168" s="27" t="b">
        <v>0</v>
      </c>
      <c r="I168" s="27" t="b">
        <v>0</v>
      </c>
      <c r="J168" s="28" t="b">
        <v>0</v>
      </c>
      <c r="K168" s="27" t="b">
        <v>0</v>
      </c>
      <c r="L168" s="27" t="b">
        <v>0</v>
      </c>
      <c r="M168" s="27" t="b">
        <v>0</v>
      </c>
      <c r="N168" s="27" t="b">
        <v>0</v>
      </c>
      <c r="O168" s="27" t="b">
        <v>0</v>
      </c>
      <c r="P168" s="27" t="b">
        <v>0</v>
      </c>
      <c r="Q168" s="27" t="b">
        <v>0</v>
      </c>
      <c r="R168" s="27" t="b">
        <v>0</v>
      </c>
      <c r="S168" s="27" t="b">
        <v>0</v>
      </c>
      <c r="T168" s="63" t="b">
        <v>1</v>
      </c>
      <c r="U168" s="29" t="s">
        <v>101</v>
      </c>
      <c r="V168" s="66" t="b">
        <v>1</v>
      </c>
      <c r="W168" s="63" t="b">
        <v>1</v>
      </c>
      <c r="X168" s="64" t="b">
        <v>1</v>
      </c>
      <c r="Y168" s="88">
        <v>10.0</v>
      </c>
      <c r="Z168" s="33" t="s">
        <v>3506</v>
      </c>
      <c r="AA168" s="87" t="s">
        <v>3507</v>
      </c>
    </row>
    <row r="169">
      <c r="A169" s="37" t="s">
        <v>1368</v>
      </c>
      <c r="B169" s="37" t="s">
        <v>1369</v>
      </c>
      <c r="C169" s="37">
        <v>9.779844120656E12</v>
      </c>
      <c r="D169" s="33" t="s">
        <v>1370</v>
      </c>
      <c r="E169" s="66" t="b">
        <v>1</v>
      </c>
      <c r="F169" s="27" t="b">
        <v>0</v>
      </c>
      <c r="G169" s="27" t="b">
        <v>0</v>
      </c>
      <c r="H169" s="27" t="b">
        <v>0</v>
      </c>
      <c r="I169" s="27" t="b">
        <v>0</v>
      </c>
      <c r="J169" s="28" t="b">
        <v>0</v>
      </c>
      <c r="K169" s="27" t="b">
        <v>0</v>
      </c>
      <c r="L169" s="27" t="b">
        <v>0</v>
      </c>
      <c r="M169" s="27" t="b">
        <v>0</v>
      </c>
      <c r="N169" s="27" t="b">
        <v>0</v>
      </c>
      <c r="O169" s="27" t="b">
        <v>0</v>
      </c>
      <c r="P169" s="27" t="b">
        <v>0</v>
      </c>
      <c r="Q169" s="27" t="b">
        <v>0</v>
      </c>
      <c r="R169" s="27" t="b">
        <v>0</v>
      </c>
      <c r="S169" s="27" t="b">
        <v>0</v>
      </c>
      <c r="T169" s="63" t="b">
        <v>1</v>
      </c>
      <c r="U169" s="68" t="s">
        <v>1372</v>
      </c>
      <c r="V169" s="66" t="b">
        <v>1</v>
      </c>
      <c r="W169" s="27" t="b">
        <v>0</v>
      </c>
      <c r="X169" s="28" t="b">
        <v>0</v>
      </c>
      <c r="Y169" s="88">
        <v>5.0</v>
      </c>
      <c r="Z169" s="29"/>
      <c r="AA169" s="87" t="s">
        <v>1371</v>
      </c>
    </row>
    <row r="170">
      <c r="A170" s="37" t="s">
        <v>10962</v>
      </c>
      <c r="B170" s="37" t="s">
        <v>10963</v>
      </c>
      <c r="C170" s="29"/>
      <c r="D170" s="29"/>
      <c r="E170" s="66" t="b">
        <v>1</v>
      </c>
      <c r="F170" s="27" t="b">
        <v>0</v>
      </c>
      <c r="G170" s="27" t="b">
        <v>0</v>
      </c>
      <c r="H170" s="27" t="b">
        <v>0</v>
      </c>
      <c r="I170" s="27" t="b">
        <v>0</v>
      </c>
      <c r="J170" s="28" t="b">
        <v>0</v>
      </c>
      <c r="K170" s="27" t="b">
        <v>0</v>
      </c>
      <c r="L170" s="27" t="b">
        <v>0</v>
      </c>
      <c r="M170" s="27" t="b">
        <v>0</v>
      </c>
      <c r="N170" s="27" t="b">
        <v>0</v>
      </c>
      <c r="O170" s="63" t="b">
        <v>1</v>
      </c>
      <c r="P170" s="27" t="b">
        <v>0</v>
      </c>
      <c r="Q170" s="27" t="b">
        <v>0</v>
      </c>
      <c r="R170" s="27" t="b">
        <v>0</v>
      </c>
      <c r="S170" s="27" t="b">
        <v>0</v>
      </c>
      <c r="T170" s="27" t="b">
        <v>0</v>
      </c>
      <c r="U170" s="29" t="s">
        <v>101</v>
      </c>
      <c r="V170" s="26" t="b">
        <v>0</v>
      </c>
      <c r="W170" s="27" t="b">
        <v>0</v>
      </c>
      <c r="X170" s="28" t="b">
        <v>0</v>
      </c>
      <c r="Y170" s="88">
        <v>3.0</v>
      </c>
      <c r="Z170" s="29"/>
      <c r="AA170" s="87" t="s">
        <v>10964</v>
      </c>
    </row>
    <row r="171">
      <c r="A171" s="37" t="s">
        <v>6756</v>
      </c>
      <c r="B171" s="37" t="s">
        <v>6757</v>
      </c>
      <c r="C171" s="37">
        <v>4.47443162676E11</v>
      </c>
      <c r="D171" s="33" t="s">
        <v>6758</v>
      </c>
      <c r="E171" s="26" t="b">
        <v>0</v>
      </c>
      <c r="F171" s="27" t="b">
        <v>0</v>
      </c>
      <c r="G171" s="63" t="b">
        <v>1</v>
      </c>
      <c r="H171" s="27" t="b">
        <v>0</v>
      </c>
      <c r="I171" s="27" t="b">
        <v>0</v>
      </c>
      <c r="J171" s="28" t="b">
        <v>0</v>
      </c>
      <c r="K171" s="63" t="b">
        <v>1</v>
      </c>
      <c r="L171" s="27" t="b">
        <v>0</v>
      </c>
      <c r="M171" s="27" t="b">
        <v>0</v>
      </c>
      <c r="N171" s="27" t="b">
        <v>0</v>
      </c>
      <c r="O171" s="27" t="b">
        <v>0</v>
      </c>
      <c r="P171" s="27" t="b">
        <v>0</v>
      </c>
      <c r="Q171" s="27" t="b">
        <v>0</v>
      </c>
      <c r="R171" s="27" t="b">
        <v>0</v>
      </c>
      <c r="S171" s="27" t="b">
        <v>0</v>
      </c>
      <c r="T171" s="27" t="b">
        <v>0</v>
      </c>
      <c r="U171" s="29" t="s">
        <v>101</v>
      </c>
      <c r="V171" s="66" t="b">
        <v>1</v>
      </c>
      <c r="W171" s="27" t="b">
        <v>0</v>
      </c>
      <c r="X171" s="28" t="b">
        <v>0</v>
      </c>
      <c r="Y171" s="88">
        <v>5.0</v>
      </c>
      <c r="Z171" s="33" t="s">
        <v>6759</v>
      </c>
      <c r="AA171" s="87" t="s">
        <v>6760</v>
      </c>
    </row>
    <row r="172">
      <c r="A172" s="37" t="s">
        <v>1774</v>
      </c>
      <c r="B172" s="37" t="s">
        <v>1775</v>
      </c>
      <c r="C172" s="29"/>
      <c r="D172" s="33" t="s">
        <v>1776</v>
      </c>
      <c r="E172" s="66" t="b">
        <v>1</v>
      </c>
      <c r="F172" s="27" t="b">
        <v>0</v>
      </c>
      <c r="G172" s="27" t="b">
        <v>0</v>
      </c>
      <c r="H172" s="27" t="b">
        <v>0</v>
      </c>
      <c r="I172" s="27" t="b">
        <v>0</v>
      </c>
      <c r="J172" s="28" t="b">
        <v>0</v>
      </c>
      <c r="K172" s="27" t="b">
        <v>0</v>
      </c>
      <c r="L172" s="27" t="b">
        <v>0</v>
      </c>
      <c r="M172" s="27" t="b">
        <v>0</v>
      </c>
      <c r="N172" s="27" t="b">
        <v>0</v>
      </c>
      <c r="O172" s="27" t="b">
        <v>0</v>
      </c>
      <c r="P172" s="27" t="b">
        <v>0</v>
      </c>
      <c r="Q172" s="27" t="b">
        <v>0</v>
      </c>
      <c r="R172" s="27" t="b">
        <v>0</v>
      </c>
      <c r="S172" s="63" t="b">
        <v>1</v>
      </c>
      <c r="T172" s="27" t="b">
        <v>0</v>
      </c>
      <c r="U172" s="29" t="s">
        <v>101</v>
      </c>
      <c r="V172" s="66" t="b">
        <v>1</v>
      </c>
      <c r="W172" s="63" t="b">
        <v>1</v>
      </c>
      <c r="X172" s="64" t="b">
        <v>1</v>
      </c>
      <c r="Y172" s="88">
        <v>8.0</v>
      </c>
      <c r="Z172" s="33" t="s">
        <v>1777</v>
      </c>
      <c r="AA172" s="87" t="s">
        <v>1778</v>
      </c>
    </row>
    <row r="173">
      <c r="A173" s="37" t="s">
        <v>184</v>
      </c>
      <c r="B173" s="29"/>
      <c r="C173" s="29"/>
      <c r="D173" s="37" t="s">
        <v>185</v>
      </c>
      <c r="E173" s="26" t="b">
        <v>0</v>
      </c>
      <c r="F173" s="27" t="b">
        <v>0</v>
      </c>
      <c r="G173" s="63" t="b">
        <v>1</v>
      </c>
      <c r="H173" s="27" t="b">
        <v>0</v>
      </c>
      <c r="I173" s="27" t="b">
        <v>0</v>
      </c>
      <c r="J173" s="28" t="b">
        <v>0</v>
      </c>
      <c r="K173" s="27" t="b">
        <v>0</v>
      </c>
      <c r="L173" s="27" t="b">
        <v>0</v>
      </c>
      <c r="M173" s="27" t="b">
        <v>0</v>
      </c>
      <c r="N173" s="27" t="b">
        <v>0</v>
      </c>
      <c r="O173" s="27" t="b">
        <v>0</v>
      </c>
      <c r="P173" s="27" t="b">
        <v>0</v>
      </c>
      <c r="Q173" s="27" t="b">
        <v>0</v>
      </c>
      <c r="R173" s="27" t="b">
        <v>0</v>
      </c>
      <c r="S173" s="27" t="b">
        <v>0</v>
      </c>
      <c r="T173" s="27" t="b">
        <v>0</v>
      </c>
      <c r="U173" s="68" t="s">
        <v>186</v>
      </c>
      <c r="V173" s="26" t="b">
        <v>0</v>
      </c>
      <c r="W173" s="63" t="b">
        <v>1</v>
      </c>
      <c r="X173" s="28" t="b">
        <v>0</v>
      </c>
      <c r="Y173" s="29"/>
      <c r="Z173" s="29"/>
      <c r="AA173" s="29"/>
    </row>
    <row r="174">
      <c r="A174" s="37" t="s">
        <v>2719</v>
      </c>
      <c r="B174" s="37" t="s">
        <v>2720</v>
      </c>
      <c r="C174" s="37" t="s">
        <v>2721</v>
      </c>
      <c r="D174" s="29"/>
      <c r="E174" s="66" t="b">
        <v>1</v>
      </c>
      <c r="F174" s="27" t="b">
        <v>0</v>
      </c>
      <c r="G174" s="27" t="b">
        <v>0</v>
      </c>
      <c r="H174" s="27" t="b">
        <v>0</v>
      </c>
      <c r="I174" s="27" t="b">
        <v>0</v>
      </c>
      <c r="J174" s="28" t="b">
        <v>0</v>
      </c>
      <c r="K174" s="27" t="b">
        <v>0</v>
      </c>
      <c r="L174" s="63" t="b">
        <v>1</v>
      </c>
      <c r="M174" s="27" t="b">
        <v>0</v>
      </c>
      <c r="N174" s="27" t="b">
        <v>0</v>
      </c>
      <c r="O174" s="27" t="b">
        <v>0</v>
      </c>
      <c r="P174" s="27" t="b">
        <v>0</v>
      </c>
      <c r="Q174" s="27" t="b">
        <v>0</v>
      </c>
      <c r="R174" s="27" t="b">
        <v>0</v>
      </c>
      <c r="S174" s="27" t="b">
        <v>0</v>
      </c>
      <c r="T174" s="27" t="b">
        <v>0</v>
      </c>
      <c r="U174" s="29" t="s">
        <v>101</v>
      </c>
      <c r="V174" s="26" t="b">
        <v>0</v>
      </c>
      <c r="W174" s="27" t="b">
        <v>0</v>
      </c>
      <c r="X174" s="28" t="b">
        <v>0</v>
      </c>
      <c r="Y174" s="88">
        <v>2.0</v>
      </c>
      <c r="Z174" s="33" t="s">
        <v>2722</v>
      </c>
      <c r="AA174" s="87" t="s">
        <v>2723</v>
      </c>
    </row>
    <row r="175">
      <c r="A175" s="37" t="s">
        <v>8976</v>
      </c>
      <c r="B175" s="37" t="s">
        <v>8977</v>
      </c>
      <c r="C175" s="29"/>
      <c r="D175" s="29"/>
      <c r="E175" s="66" t="b">
        <v>1</v>
      </c>
      <c r="F175" s="27" t="b">
        <v>0</v>
      </c>
      <c r="G175" s="27" t="b">
        <v>0</v>
      </c>
      <c r="H175" s="27" t="b">
        <v>0</v>
      </c>
      <c r="I175" s="27" t="b">
        <v>0</v>
      </c>
      <c r="J175" s="28" t="b">
        <v>0</v>
      </c>
      <c r="K175" s="27" t="b">
        <v>0</v>
      </c>
      <c r="L175" s="27" t="b">
        <v>0</v>
      </c>
      <c r="M175" s="27" t="b">
        <v>0</v>
      </c>
      <c r="N175" s="27" t="b">
        <v>0</v>
      </c>
      <c r="O175" s="27" t="b">
        <v>0</v>
      </c>
      <c r="P175" s="27" t="b">
        <v>0</v>
      </c>
      <c r="Q175" s="27" t="b">
        <v>0</v>
      </c>
      <c r="R175" s="27" t="b">
        <v>0</v>
      </c>
      <c r="S175" s="27" t="b">
        <v>0</v>
      </c>
      <c r="T175" s="27" t="b">
        <v>0</v>
      </c>
      <c r="U175" s="68" t="s">
        <v>8979</v>
      </c>
      <c r="V175" s="66" t="b">
        <v>1</v>
      </c>
      <c r="W175" s="27" t="b">
        <v>0</v>
      </c>
      <c r="X175" s="28" t="b">
        <v>0</v>
      </c>
      <c r="Y175" s="88">
        <v>2.0</v>
      </c>
      <c r="Z175" s="29"/>
      <c r="AA175" s="87" t="s">
        <v>8978</v>
      </c>
    </row>
    <row r="176">
      <c r="A176" s="37" t="s">
        <v>2207</v>
      </c>
      <c r="B176" s="37" t="s">
        <v>2208</v>
      </c>
      <c r="C176" s="37" t="s">
        <v>2209</v>
      </c>
      <c r="D176" s="33" t="s">
        <v>2210</v>
      </c>
      <c r="E176" s="66" t="b">
        <v>1</v>
      </c>
      <c r="F176" s="63" t="b">
        <v>1</v>
      </c>
      <c r="G176" s="63" t="b">
        <v>1</v>
      </c>
      <c r="H176" s="27" t="b">
        <v>0</v>
      </c>
      <c r="I176" s="27" t="b">
        <v>0</v>
      </c>
      <c r="J176" s="28" t="b">
        <v>0</v>
      </c>
      <c r="K176" s="63" t="b">
        <v>1</v>
      </c>
      <c r="L176" s="63" t="b">
        <v>1</v>
      </c>
      <c r="M176" s="27" t="b">
        <v>0</v>
      </c>
      <c r="N176" s="27" t="b">
        <v>0</v>
      </c>
      <c r="O176" s="27" t="b">
        <v>0</v>
      </c>
      <c r="P176" s="27" t="b">
        <v>0</v>
      </c>
      <c r="Q176" s="27" t="b">
        <v>0</v>
      </c>
      <c r="R176" s="27" t="b">
        <v>0</v>
      </c>
      <c r="S176" s="27" t="b">
        <v>0</v>
      </c>
      <c r="T176" s="27" t="b">
        <v>0</v>
      </c>
      <c r="U176" s="29" t="s">
        <v>101</v>
      </c>
      <c r="V176" s="66" t="b">
        <v>1</v>
      </c>
      <c r="W176" s="63" t="b">
        <v>1</v>
      </c>
      <c r="X176" s="64" t="b">
        <v>1</v>
      </c>
      <c r="Y176" s="88" t="s">
        <v>2211</v>
      </c>
      <c r="Z176" s="33" t="s">
        <v>2212</v>
      </c>
      <c r="AA176" s="87" t="s">
        <v>2213</v>
      </c>
    </row>
    <row r="177">
      <c r="A177" s="37" t="s">
        <v>9899</v>
      </c>
      <c r="B177" s="29"/>
      <c r="C177" s="37">
        <v>4.47388255034E11</v>
      </c>
      <c r="D177" s="29"/>
      <c r="E177" s="26" t="b">
        <v>0</v>
      </c>
      <c r="F177" s="27" t="b">
        <v>0</v>
      </c>
      <c r="G177" s="63" t="b">
        <v>1</v>
      </c>
      <c r="H177" s="27" t="b">
        <v>0</v>
      </c>
      <c r="I177" s="27" t="b">
        <v>0</v>
      </c>
      <c r="J177" s="28" t="b">
        <v>0</v>
      </c>
      <c r="K177" s="27" t="b">
        <v>0</v>
      </c>
      <c r="L177" s="27" t="b">
        <v>0</v>
      </c>
      <c r="M177" s="27" t="b">
        <v>0</v>
      </c>
      <c r="N177" s="63" t="b">
        <v>1</v>
      </c>
      <c r="O177" s="27" t="b">
        <v>0</v>
      </c>
      <c r="P177" s="27" t="b">
        <v>0</v>
      </c>
      <c r="Q177" s="27" t="b">
        <v>0</v>
      </c>
      <c r="R177" s="27" t="b">
        <v>0</v>
      </c>
      <c r="S177" s="27" t="b">
        <v>0</v>
      </c>
      <c r="T177" s="27" t="b">
        <v>0</v>
      </c>
      <c r="U177" s="29" t="s">
        <v>101</v>
      </c>
      <c r="V177" s="26" t="b">
        <v>0</v>
      </c>
      <c r="W177" s="27" t="b">
        <v>0</v>
      </c>
      <c r="X177" s="28" t="b">
        <v>0</v>
      </c>
      <c r="Y177" s="88">
        <v>3.0</v>
      </c>
      <c r="Z177" s="33" t="s">
        <v>9900</v>
      </c>
      <c r="AA177" s="87" t="s">
        <v>9901</v>
      </c>
    </row>
    <row r="178">
      <c r="A178" s="37" t="s">
        <v>3081</v>
      </c>
      <c r="B178" s="29"/>
      <c r="C178" s="37">
        <v>4.9123456789E10</v>
      </c>
      <c r="D178" s="29"/>
      <c r="E178" s="26" t="b">
        <v>0</v>
      </c>
      <c r="F178" s="63" t="b">
        <v>1</v>
      </c>
      <c r="G178" s="63" t="b">
        <v>1</v>
      </c>
      <c r="H178" s="27" t="b">
        <v>0</v>
      </c>
      <c r="I178" s="27" t="b">
        <v>0</v>
      </c>
      <c r="J178" s="28" t="b">
        <v>0</v>
      </c>
      <c r="K178" s="27" t="b">
        <v>0</v>
      </c>
      <c r="L178" s="63" t="b">
        <v>1</v>
      </c>
      <c r="M178" s="27" t="b">
        <v>0</v>
      </c>
      <c r="N178" s="63" t="b">
        <v>1</v>
      </c>
      <c r="O178" s="63" t="b">
        <v>1</v>
      </c>
      <c r="P178" s="27" t="b">
        <v>0</v>
      </c>
      <c r="Q178" s="27" t="b">
        <v>0</v>
      </c>
      <c r="R178" s="27" t="b">
        <v>0</v>
      </c>
      <c r="S178" s="27" t="b">
        <v>0</v>
      </c>
      <c r="T178" s="27" t="b">
        <v>0</v>
      </c>
      <c r="U178" s="29" t="s">
        <v>101</v>
      </c>
      <c r="V178" s="26" t="b">
        <v>0</v>
      </c>
      <c r="W178" s="27" t="b">
        <v>0</v>
      </c>
      <c r="X178" s="28" t="b">
        <v>0</v>
      </c>
      <c r="Y178" s="88">
        <v>2.0</v>
      </c>
      <c r="Z178" s="33" t="s">
        <v>3082</v>
      </c>
      <c r="AA178" s="87" t="s">
        <v>3083</v>
      </c>
    </row>
    <row r="179">
      <c r="A179" s="37" t="s">
        <v>9286</v>
      </c>
      <c r="B179" s="29"/>
      <c r="C179" s="37" t="s">
        <v>9287</v>
      </c>
      <c r="D179" s="29"/>
      <c r="E179" s="26" t="b">
        <v>0</v>
      </c>
      <c r="F179" s="63" t="b">
        <v>1</v>
      </c>
      <c r="G179" s="63" t="b">
        <v>1</v>
      </c>
      <c r="H179" s="27" t="b">
        <v>0</v>
      </c>
      <c r="I179" s="27" t="b">
        <v>0</v>
      </c>
      <c r="J179" s="28" t="b">
        <v>0</v>
      </c>
      <c r="K179" s="27" t="b">
        <v>0</v>
      </c>
      <c r="L179" s="63" t="b">
        <v>1</v>
      </c>
      <c r="M179" s="27" t="b">
        <v>0</v>
      </c>
      <c r="N179" s="27" t="b">
        <v>0</v>
      </c>
      <c r="O179" s="27" t="b">
        <v>0</v>
      </c>
      <c r="P179" s="27" t="b">
        <v>0</v>
      </c>
      <c r="Q179" s="27" t="b">
        <v>0</v>
      </c>
      <c r="R179" s="27" t="b">
        <v>0</v>
      </c>
      <c r="S179" s="27" t="b">
        <v>0</v>
      </c>
      <c r="T179" s="27" t="b">
        <v>0</v>
      </c>
      <c r="U179" s="29" t="s">
        <v>101</v>
      </c>
      <c r="V179" s="26" t="b">
        <v>0</v>
      </c>
      <c r="W179" s="27" t="b">
        <v>0</v>
      </c>
      <c r="X179" s="28" t="b">
        <v>0</v>
      </c>
      <c r="Y179" s="88">
        <v>10.0</v>
      </c>
      <c r="Z179" s="33" t="s">
        <v>9288</v>
      </c>
      <c r="AA179" s="87" t="s">
        <v>9289</v>
      </c>
    </row>
    <row r="180">
      <c r="A180" s="37" t="s">
        <v>8324</v>
      </c>
      <c r="B180" s="37" t="s">
        <v>8325</v>
      </c>
      <c r="C180" s="29"/>
      <c r="D180" s="29"/>
      <c r="E180" s="26" t="b">
        <v>0</v>
      </c>
      <c r="F180" s="63" t="b">
        <v>1</v>
      </c>
      <c r="G180" s="63" t="b">
        <v>1</v>
      </c>
      <c r="H180" s="27" t="b">
        <v>0</v>
      </c>
      <c r="I180" s="27" t="b">
        <v>0</v>
      </c>
      <c r="J180" s="28" t="b">
        <v>0</v>
      </c>
      <c r="K180" s="27" t="b">
        <v>0</v>
      </c>
      <c r="L180" s="27" t="b">
        <v>0</v>
      </c>
      <c r="M180" s="27" t="b">
        <v>0</v>
      </c>
      <c r="N180" s="27" t="b">
        <v>0</v>
      </c>
      <c r="O180" s="27" t="b">
        <v>0</v>
      </c>
      <c r="P180" s="27" t="b">
        <v>0</v>
      </c>
      <c r="Q180" s="27" t="b">
        <v>0</v>
      </c>
      <c r="R180" s="27" t="b">
        <v>0</v>
      </c>
      <c r="S180" s="27" t="b">
        <v>0</v>
      </c>
      <c r="T180" s="63" t="b">
        <v>1</v>
      </c>
      <c r="U180" s="29" t="s">
        <v>101</v>
      </c>
      <c r="V180" s="26" t="b">
        <v>0</v>
      </c>
      <c r="W180" s="27" t="b">
        <v>0</v>
      </c>
      <c r="X180" s="64" t="b">
        <v>1</v>
      </c>
      <c r="Y180" s="88">
        <v>35.0</v>
      </c>
      <c r="Z180" s="29"/>
      <c r="AA180" s="87" t="s">
        <v>8326</v>
      </c>
    </row>
    <row r="181">
      <c r="A181" s="37" t="s">
        <v>2764</v>
      </c>
      <c r="B181" s="37" t="s">
        <v>2765</v>
      </c>
      <c r="C181" s="37">
        <v>3.3652558868E10</v>
      </c>
      <c r="D181" s="33" t="s">
        <v>2766</v>
      </c>
      <c r="E181" s="26" t="b">
        <v>0</v>
      </c>
      <c r="F181" s="27" t="b">
        <v>0</v>
      </c>
      <c r="G181" s="63" t="b">
        <v>1</v>
      </c>
      <c r="H181" s="27" t="b">
        <v>0</v>
      </c>
      <c r="I181" s="27" t="b">
        <v>0</v>
      </c>
      <c r="J181" s="28" t="b">
        <v>0</v>
      </c>
      <c r="K181" s="27" t="b">
        <v>0</v>
      </c>
      <c r="L181" s="27" t="b">
        <v>0</v>
      </c>
      <c r="M181" s="27" t="b">
        <v>0</v>
      </c>
      <c r="N181" s="27" t="b">
        <v>0</v>
      </c>
      <c r="O181" s="63" t="b">
        <v>1</v>
      </c>
      <c r="P181" s="27" t="b">
        <v>0</v>
      </c>
      <c r="Q181" s="27" t="b">
        <v>0</v>
      </c>
      <c r="R181" s="27" t="b">
        <v>0</v>
      </c>
      <c r="S181" s="27" t="b">
        <v>0</v>
      </c>
      <c r="T181" s="27" t="b">
        <v>0</v>
      </c>
      <c r="U181" s="29" t="s">
        <v>101</v>
      </c>
      <c r="V181" s="26" t="b">
        <v>0</v>
      </c>
      <c r="W181" s="27" t="b">
        <v>0</v>
      </c>
      <c r="X181" s="28" t="b">
        <v>0</v>
      </c>
      <c r="Y181" s="88">
        <v>4.0</v>
      </c>
      <c r="Z181" s="33" t="s">
        <v>2767</v>
      </c>
      <c r="AA181" s="87" t="s">
        <v>2768</v>
      </c>
    </row>
    <row r="182">
      <c r="A182" s="37" t="s">
        <v>9547</v>
      </c>
      <c r="B182" s="37" t="s">
        <v>9548</v>
      </c>
      <c r="C182" s="37" t="s">
        <v>9549</v>
      </c>
      <c r="D182" s="33" t="s">
        <v>9550</v>
      </c>
      <c r="E182" s="66" t="b">
        <v>1</v>
      </c>
      <c r="F182" s="27" t="b">
        <v>0</v>
      </c>
      <c r="G182" s="27" t="b">
        <v>0</v>
      </c>
      <c r="H182" s="27" t="b">
        <v>0</v>
      </c>
      <c r="I182" s="27" t="b">
        <v>0</v>
      </c>
      <c r="J182" s="28" t="b">
        <v>0</v>
      </c>
      <c r="K182" s="63" t="b">
        <v>1</v>
      </c>
      <c r="L182" s="63" t="b">
        <v>1</v>
      </c>
      <c r="M182" s="27" t="b">
        <v>0</v>
      </c>
      <c r="N182" s="27" t="b">
        <v>0</v>
      </c>
      <c r="O182" s="27" t="b">
        <v>0</v>
      </c>
      <c r="P182" s="27" t="b">
        <v>0</v>
      </c>
      <c r="Q182" s="27" t="b">
        <v>0</v>
      </c>
      <c r="R182" s="63" t="b">
        <v>1</v>
      </c>
      <c r="S182" s="27" t="b">
        <v>0</v>
      </c>
      <c r="T182" s="27" t="b">
        <v>0</v>
      </c>
      <c r="U182" s="29" t="s">
        <v>101</v>
      </c>
      <c r="V182" s="66" t="b">
        <v>1</v>
      </c>
      <c r="W182" s="27" t="b">
        <v>0</v>
      </c>
      <c r="X182" s="64" t="b">
        <v>1</v>
      </c>
      <c r="Y182" s="88">
        <v>3.0</v>
      </c>
      <c r="Z182" s="33" t="s">
        <v>9551</v>
      </c>
      <c r="AA182" s="87" t="s">
        <v>9552</v>
      </c>
    </row>
    <row r="183">
      <c r="A183" s="37" t="s">
        <v>5021</v>
      </c>
      <c r="B183" s="29"/>
      <c r="C183" s="37" t="s">
        <v>5022</v>
      </c>
      <c r="D183" s="29"/>
      <c r="E183" s="66" t="b">
        <v>1</v>
      </c>
      <c r="F183" s="27" t="b">
        <v>0</v>
      </c>
      <c r="G183" s="27" t="b">
        <v>0</v>
      </c>
      <c r="H183" s="27" t="b">
        <v>0</v>
      </c>
      <c r="I183" s="27" t="b">
        <v>0</v>
      </c>
      <c r="J183" s="28" t="b">
        <v>0</v>
      </c>
      <c r="K183" s="63" t="b">
        <v>1</v>
      </c>
      <c r="L183" s="27" t="b">
        <v>0</v>
      </c>
      <c r="M183" s="27" t="b">
        <v>0</v>
      </c>
      <c r="N183" s="27" t="b">
        <v>0</v>
      </c>
      <c r="O183" s="27" t="b">
        <v>0</v>
      </c>
      <c r="P183" s="27" t="b">
        <v>0</v>
      </c>
      <c r="Q183" s="27" t="b">
        <v>0</v>
      </c>
      <c r="R183" s="27" t="b">
        <v>0</v>
      </c>
      <c r="S183" s="27" t="b">
        <v>0</v>
      </c>
      <c r="T183" s="27" t="b">
        <v>0</v>
      </c>
      <c r="U183" s="29" t="s">
        <v>101</v>
      </c>
      <c r="V183" s="26" t="b">
        <v>0</v>
      </c>
      <c r="W183" s="27" t="b">
        <v>0</v>
      </c>
      <c r="X183" s="28" t="b">
        <v>0</v>
      </c>
      <c r="Y183" s="88">
        <v>3.0</v>
      </c>
      <c r="Z183" s="29"/>
      <c r="AA183" s="87" t="s">
        <v>5023</v>
      </c>
    </row>
    <row r="184">
      <c r="A184" s="37" t="s">
        <v>5714</v>
      </c>
      <c r="B184" s="37" t="s">
        <v>5715</v>
      </c>
      <c r="C184" s="29"/>
      <c r="D184" s="29"/>
      <c r="E184" s="66" t="b">
        <v>1</v>
      </c>
      <c r="F184" s="27" t="b">
        <v>0</v>
      </c>
      <c r="G184" s="27" t="b">
        <v>0</v>
      </c>
      <c r="H184" s="27" t="b">
        <v>0</v>
      </c>
      <c r="I184" s="27" t="b">
        <v>0</v>
      </c>
      <c r="J184" s="28" t="b">
        <v>0</v>
      </c>
      <c r="K184" s="27" t="b">
        <v>0</v>
      </c>
      <c r="L184" s="27" t="b">
        <v>0</v>
      </c>
      <c r="M184" s="27" t="b">
        <v>0</v>
      </c>
      <c r="N184" s="63" t="b">
        <v>1</v>
      </c>
      <c r="O184" s="27" t="b">
        <v>0</v>
      </c>
      <c r="P184" s="27" t="b">
        <v>0</v>
      </c>
      <c r="Q184" s="27" t="b">
        <v>0</v>
      </c>
      <c r="R184" s="27" t="b">
        <v>0</v>
      </c>
      <c r="S184" s="27" t="b">
        <v>0</v>
      </c>
      <c r="T184" s="27" t="b">
        <v>0</v>
      </c>
      <c r="U184" s="29" t="s">
        <v>101</v>
      </c>
      <c r="V184" s="66" t="b">
        <v>1</v>
      </c>
      <c r="W184" s="27" t="b">
        <v>0</v>
      </c>
      <c r="X184" s="28" t="b">
        <v>0</v>
      </c>
      <c r="Y184" s="88">
        <v>1.0</v>
      </c>
      <c r="Z184" s="29"/>
      <c r="AA184" s="87" t="s">
        <v>5716</v>
      </c>
    </row>
    <row r="185">
      <c r="A185" s="37" t="s">
        <v>473</v>
      </c>
      <c r="B185" s="37" t="s">
        <v>474</v>
      </c>
      <c r="C185" s="37" t="s">
        <v>475</v>
      </c>
      <c r="D185" s="33" t="s">
        <v>476</v>
      </c>
      <c r="E185" s="66" t="b">
        <v>1</v>
      </c>
      <c r="F185" s="63" t="b">
        <v>1</v>
      </c>
      <c r="G185" s="63" t="b">
        <v>1</v>
      </c>
      <c r="H185" s="27" t="b">
        <v>0</v>
      </c>
      <c r="I185" s="27" t="b">
        <v>0</v>
      </c>
      <c r="J185" s="28" t="b">
        <v>0</v>
      </c>
      <c r="K185" s="63" t="b">
        <v>1</v>
      </c>
      <c r="L185" s="27" t="b">
        <v>0</v>
      </c>
      <c r="M185" s="27" t="b">
        <v>0</v>
      </c>
      <c r="N185" s="27" t="b">
        <v>0</v>
      </c>
      <c r="O185" s="27" t="b">
        <v>0</v>
      </c>
      <c r="P185" s="27" t="b">
        <v>0</v>
      </c>
      <c r="Q185" s="27" t="b">
        <v>0</v>
      </c>
      <c r="R185" s="27" t="b">
        <v>0</v>
      </c>
      <c r="S185" s="27" t="b">
        <v>0</v>
      </c>
      <c r="T185" s="27" t="b">
        <v>0</v>
      </c>
      <c r="U185" s="29" t="s">
        <v>101</v>
      </c>
      <c r="V185" s="66" t="b">
        <v>1</v>
      </c>
      <c r="W185" s="27" t="b">
        <v>0</v>
      </c>
      <c r="X185" s="28" t="b">
        <v>0</v>
      </c>
      <c r="Y185" s="88">
        <v>2.0</v>
      </c>
      <c r="Z185" s="37" t="s">
        <v>477</v>
      </c>
      <c r="AA185" s="87" t="s">
        <v>478</v>
      </c>
    </row>
    <row r="186">
      <c r="A186" s="37" t="s">
        <v>8858</v>
      </c>
      <c r="B186" s="37" t="s">
        <v>8859</v>
      </c>
      <c r="C186" s="29"/>
      <c r="D186" s="29"/>
      <c r="E186" s="66" t="b">
        <v>1</v>
      </c>
      <c r="F186" s="27" t="b">
        <v>0</v>
      </c>
      <c r="G186" s="27" t="b">
        <v>0</v>
      </c>
      <c r="H186" s="27" t="b">
        <v>0</v>
      </c>
      <c r="I186" s="27" t="b">
        <v>0</v>
      </c>
      <c r="J186" s="28" t="b">
        <v>0</v>
      </c>
      <c r="K186" s="63" t="b">
        <v>1</v>
      </c>
      <c r="L186" s="27" t="b">
        <v>0</v>
      </c>
      <c r="M186" s="27" t="b">
        <v>0</v>
      </c>
      <c r="N186" s="27" t="b">
        <v>0</v>
      </c>
      <c r="O186" s="27" t="b">
        <v>0</v>
      </c>
      <c r="P186" s="27" t="b">
        <v>0</v>
      </c>
      <c r="Q186" s="63" t="b">
        <v>1</v>
      </c>
      <c r="R186" s="27" t="b">
        <v>0</v>
      </c>
      <c r="S186" s="27" t="b">
        <v>0</v>
      </c>
      <c r="T186" s="27" t="b">
        <v>0</v>
      </c>
      <c r="U186" s="29" t="s">
        <v>101</v>
      </c>
      <c r="V186" s="66" t="b">
        <v>1</v>
      </c>
      <c r="W186" s="63" t="b">
        <v>1</v>
      </c>
      <c r="X186" s="64" t="b">
        <v>1</v>
      </c>
      <c r="Y186" s="88">
        <v>3.0</v>
      </c>
      <c r="Z186" s="33" t="s">
        <v>8860</v>
      </c>
      <c r="AA186" s="87" t="s">
        <v>8861</v>
      </c>
    </row>
    <row r="187">
      <c r="A187" s="37" t="s">
        <v>8597</v>
      </c>
      <c r="B187" s="37" t="s">
        <v>8598</v>
      </c>
      <c r="C187" s="37">
        <v>9.19911351359E11</v>
      </c>
      <c r="D187" s="33" t="s">
        <v>8599</v>
      </c>
      <c r="E187" s="66" t="b">
        <v>1</v>
      </c>
      <c r="F187" s="27" t="b">
        <v>0</v>
      </c>
      <c r="G187" s="27" t="b">
        <v>0</v>
      </c>
      <c r="H187" s="27" t="b">
        <v>0</v>
      </c>
      <c r="I187" s="27" t="b">
        <v>0</v>
      </c>
      <c r="J187" s="28" t="b">
        <v>0</v>
      </c>
      <c r="K187" s="27" t="b">
        <v>0</v>
      </c>
      <c r="L187" s="27" t="b">
        <v>0</v>
      </c>
      <c r="M187" s="27" t="b">
        <v>0</v>
      </c>
      <c r="N187" s="27" t="b">
        <v>0</v>
      </c>
      <c r="O187" s="27" t="b">
        <v>0</v>
      </c>
      <c r="P187" s="27" t="b">
        <v>0</v>
      </c>
      <c r="Q187" s="27" t="b">
        <v>0</v>
      </c>
      <c r="R187" s="27" t="b">
        <v>0</v>
      </c>
      <c r="S187" s="27" t="b">
        <v>0</v>
      </c>
      <c r="T187" s="63" t="b">
        <v>1</v>
      </c>
      <c r="U187" s="68" t="s">
        <v>203</v>
      </c>
      <c r="V187" s="26" t="b">
        <v>0</v>
      </c>
      <c r="W187" s="27" t="b">
        <v>0</v>
      </c>
      <c r="X187" s="28" t="b">
        <v>0</v>
      </c>
      <c r="Y187" s="88">
        <v>10.0</v>
      </c>
      <c r="Z187" s="33" t="s">
        <v>8600</v>
      </c>
      <c r="AA187" s="87" t="s">
        <v>8601</v>
      </c>
    </row>
    <row r="188">
      <c r="A188" s="37" t="s">
        <v>10977</v>
      </c>
      <c r="B188" s="29"/>
      <c r="C188" s="37">
        <v>3.7127797896E10</v>
      </c>
      <c r="D188" s="29"/>
      <c r="E188" s="26" t="b">
        <v>0</v>
      </c>
      <c r="F188" s="63" t="b">
        <v>1</v>
      </c>
      <c r="G188" s="63" t="b">
        <v>1</v>
      </c>
      <c r="H188" s="27" t="b">
        <v>0</v>
      </c>
      <c r="I188" s="27" t="b">
        <v>0</v>
      </c>
      <c r="J188" s="28" t="b">
        <v>0</v>
      </c>
      <c r="K188" s="63" t="b">
        <v>1</v>
      </c>
      <c r="L188" s="27" t="b">
        <v>0</v>
      </c>
      <c r="M188" s="27" t="b">
        <v>0</v>
      </c>
      <c r="N188" s="27" t="b">
        <v>0</v>
      </c>
      <c r="O188" s="63" t="b">
        <v>1</v>
      </c>
      <c r="P188" s="27" t="b">
        <v>0</v>
      </c>
      <c r="Q188" s="27" t="b">
        <v>0</v>
      </c>
      <c r="R188" s="27" t="b">
        <v>0</v>
      </c>
      <c r="S188" s="27" t="b">
        <v>0</v>
      </c>
      <c r="T188" s="27" t="b">
        <v>0</v>
      </c>
      <c r="U188" s="29" t="s">
        <v>101</v>
      </c>
      <c r="V188" s="66" t="b">
        <v>1</v>
      </c>
      <c r="W188" s="27" t="b">
        <v>0</v>
      </c>
      <c r="X188" s="28" t="b">
        <v>0</v>
      </c>
      <c r="Y188" s="100">
        <v>45667.0</v>
      </c>
      <c r="Z188" s="29"/>
      <c r="AA188" s="87" t="s">
        <v>10978</v>
      </c>
    </row>
    <row r="189">
      <c r="A189" s="37" t="s">
        <v>4290</v>
      </c>
      <c r="B189" s="37" t="s">
        <v>4291</v>
      </c>
      <c r="C189" s="29"/>
      <c r="D189" s="29"/>
      <c r="E189" s="26" t="b">
        <v>0</v>
      </c>
      <c r="F189" s="63" t="b">
        <v>1</v>
      </c>
      <c r="G189" s="63" t="b">
        <v>1</v>
      </c>
      <c r="H189" s="27" t="b">
        <v>0</v>
      </c>
      <c r="I189" s="27" t="b">
        <v>0</v>
      </c>
      <c r="J189" s="28" t="b">
        <v>0</v>
      </c>
      <c r="K189" s="27" t="b">
        <v>0</v>
      </c>
      <c r="L189" s="63" t="b">
        <v>1</v>
      </c>
      <c r="M189" s="27" t="b">
        <v>0</v>
      </c>
      <c r="N189" s="63" t="b">
        <v>1</v>
      </c>
      <c r="O189" s="27" t="b">
        <v>0</v>
      </c>
      <c r="P189" s="27" t="b">
        <v>0</v>
      </c>
      <c r="Q189" s="27" t="b">
        <v>0</v>
      </c>
      <c r="R189" s="27" t="b">
        <v>0</v>
      </c>
      <c r="S189" s="27" t="b">
        <v>0</v>
      </c>
      <c r="T189" s="27" t="b">
        <v>0</v>
      </c>
      <c r="U189" s="29" t="s">
        <v>101</v>
      </c>
      <c r="V189" s="66" t="b">
        <v>1</v>
      </c>
      <c r="W189" s="27" t="b">
        <v>0</v>
      </c>
      <c r="X189" s="28" t="b">
        <v>0</v>
      </c>
      <c r="Y189" s="88">
        <v>4.0</v>
      </c>
      <c r="Z189" s="33" t="s">
        <v>4292</v>
      </c>
      <c r="AA189" s="87" t="s">
        <v>4293</v>
      </c>
    </row>
    <row r="190">
      <c r="A190" s="37" t="s">
        <v>10836</v>
      </c>
      <c r="B190" s="29"/>
      <c r="C190" s="37">
        <v>3.8165985716E11</v>
      </c>
      <c r="D190" s="29"/>
      <c r="E190" s="66" t="b">
        <v>1</v>
      </c>
      <c r="F190" s="63" t="b">
        <v>1</v>
      </c>
      <c r="G190" s="63" t="b">
        <v>1</v>
      </c>
      <c r="H190" s="27" t="b">
        <v>0</v>
      </c>
      <c r="I190" s="27" t="b">
        <v>0</v>
      </c>
      <c r="J190" s="28" t="b">
        <v>0</v>
      </c>
      <c r="K190" s="63" t="b">
        <v>1</v>
      </c>
      <c r="L190" s="27" t="b">
        <v>0</v>
      </c>
      <c r="M190" s="27" t="b">
        <v>0</v>
      </c>
      <c r="N190" s="27" t="b">
        <v>0</v>
      </c>
      <c r="O190" s="27" t="b">
        <v>0</v>
      </c>
      <c r="P190" s="27" t="b">
        <v>0</v>
      </c>
      <c r="Q190" s="27" t="b">
        <v>0</v>
      </c>
      <c r="R190" s="27" t="b">
        <v>0</v>
      </c>
      <c r="S190" s="27" t="b">
        <v>0</v>
      </c>
      <c r="T190" s="27" t="b">
        <v>0</v>
      </c>
      <c r="U190" s="29" t="s">
        <v>101</v>
      </c>
      <c r="V190" s="26" t="b">
        <v>0</v>
      </c>
      <c r="W190" s="27" t="b">
        <v>0</v>
      </c>
      <c r="X190" s="28" t="b">
        <v>0</v>
      </c>
      <c r="Y190" s="88">
        <v>6.0</v>
      </c>
      <c r="Z190" s="33" t="s">
        <v>10837</v>
      </c>
      <c r="AA190" s="87" t="s">
        <v>10838</v>
      </c>
    </row>
    <row r="191">
      <c r="A191" s="37" t="s">
        <v>3039</v>
      </c>
      <c r="B191" s="37" t="s">
        <v>3040</v>
      </c>
      <c r="C191" s="37" t="s">
        <v>3041</v>
      </c>
      <c r="D191" s="33" t="s">
        <v>3042</v>
      </c>
      <c r="E191" s="66" t="b">
        <v>1</v>
      </c>
      <c r="F191" s="63" t="b">
        <v>1</v>
      </c>
      <c r="G191" s="63" t="b">
        <v>1</v>
      </c>
      <c r="H191" s="27" t="b">
        <v>0</v>
      </c>
      <c r="I191" s="27" t="b">
        <v>0</v>
      </c>
      <c r="J191" s="28" t="b">
        <v>0</v>
      </c>
      <c r="K191" s="27" t="b">
        <v>0</v>
      </c>
      <c r="L191" s="63" t="b">
        <v>1</v>
      </c>
      <c r="M191" s="27" t="b">
        <v>0</v>
      </c>
      <c r="N191" s="27" t="b">
        <v>0</v>
      </c>
      <c r="O191" s="27" t="b">
        <v>0</v>
      </c>
      <c r="P191" s="27" t="b">
        <v>0</v>
      </c>
      <c r="Q191" s="27" t="b">
        <v>0</v>
      </c>
      <c r="R191" s="27" t="b">
        <v>0</v>
      </c>
      <c r="S191" s="27" t="b">
        <v>0</v>
      </c>
      <c r="T191" s="27" t="b">
        <v>0</v>
      </c>
      <c r="U191" s="29" t="s">
        <v>101</v>
      </c>
      <c r="V191" s="26" t="b">
        <v>0</v>
      </c>
      <c r="W191" s="27" t="b">
        <v>0</v>
      </c>
      <c r="X191" s="28" t="b">
        <v>0</v>
      </c>
      <c r="Y191" s="88">
        <v>7.0</v>
      </c>
      <c r="Z191" s="33" t="s">
        <v>3043</v>
      </c>
      <c r="AA191" s="87" t="s">
        <v>3044</v>
      </c>
    </row>
    <row r="192">
      <c r="A192" s="37" t="s">
        <v>10221</v>
      </c>
      <c r="B192" s="37" t="s">
        <v>10222</v>
      </c>
      <c r="C192" s="29"/>
      <c r="D192" s="29"/>
      <c r="E192" s="66" t="b">
        <v>1</v>
      </c>
      <c r="F192" s="27" t="b">
        <v>0</v>
      </c>
      <c r="G192" s="27" t="b">
        <v>0</v>
      </c>
      <c r="H192" s="27" t="b">
        <v>0</v>
      </c>
      <c r="I192" s="27" t="b">
        <v>0</v>
      </c>
      <c r="J192" s="28" t="b">
        <v>0</v>
      </c>
      <c r="K192" s="27" t="b">
        <v>0</v>
      </c>
      <c r="L192" s="63" t="b">
        <v>1</v>
      </c>
      <c r="M192" s="27" t="b">
        <v>0</v>
      </c>
      <c r="N192" s="27" t="b">
        <v>0</v>
      </c>
      <c r="O192" s="27" t="b">
        <v>0</v>
      </c>
      <c r="P192" s="27" t="b">
        <v>0</v>
      </c>
      <c r="Q192" s="27" t="b">
        <v>0</v>
      </c>
      <c r="R192" s="27" t="b">
        <v>0</v>
      </c>
      <c r="S192" s="27" t="b">
        <v>0</v>
      </c>
      <c r="T192" s="27" t="b">
        <v>0</v>
      </c>
      <c r="U192" s="29" t="s">
        <v>101</v>
      </c>
      <c r="V192" s="66" t="b">
        <v>1</v>
      </c>
      <c r="W192" s="27" t="b">
        <v>0</v>
      </c>
      <c r="X192" s="64" t="b">
        <v>1</v>
      </c>
      <c r="Y192" s="88">
        <v>15.0</v>
      </c>
      <c r="Z192" s="33" t="s">
        <v>10223</v>
      </c>
      <c r="AA192" s="87" t="s">
        <v>10224</v>
      </c>
    </row>
    <row r="193">
      <c r="A193" s="37" t="s">
        <v>5816</v>
      </c>
      <c r="B193" s="37" t="s">
        <v>5817</v>
      </c>
      <c r="C193" s="37" t="s">
        <v>5818</v>
      </c>
      <c r="D193" s="29"/>
      <c r="E193" s="26" t="b">
        <v>0</v>
      </c>
      <c r="F193" s="27" t="b">
        <v>0</v>
      </c>
      <c r="G193" s="63" t="b">
        <v>1</v>
      </c>
      <c r="H193" s="27" t="b">
        <v>0</v>
      </c>
      <c r="I193" s="27" t="b">
        <v>0</v>
      </c>
      <c r="J193" s="28" t="b">
        <v>0</v>
      </c>
      <c r="K193" s="27" t="b">
        <v>0</v>
      </c>
      <c r="L193" s="63" t="b">
        <v>1</v>
      </c>
      <c r="M193" s="27" t="b">
        <v>0</v>
      </c>
      <c r="N193" s="27" t="b">
        <v>0</v>
      </c>
      <c r="O193" s="27" t="b">
        <v>0</v>
      </c>
      <c r="P193" s="27" t="b">
        <v>0</v>
      </c>
      <c r="Q193" s="27" t="b">
        <v>0</v>
      </c>
      <c r="R193" s="27" t="b">
        <v>0</v>
      </c>
      <c r="S193" s="27" t="b">
        <v>0</v>
      </c>
      <c r="T193" s="27" t="b">
        <v>0</v>
      </c>
      <c r="U193" s="29" t="s">
        <v>101</v>
      </c>
      <c r="V193" s="26" t="b">
        <v>0</v>
      </c>
      <c r="W193" s="27" t="b">
        <v>0</v>
      </c>
      <c r="X193" s="28" t="b">
        <v>0</v>
      </c>
      <c r="Y193" s="88">
        <v>11.0</v>
      </c>
      <c r="Z193" s="33" t="s">
        <v>5819</v>
      </c>
      <c r="AA193" s="87" t="s">
        <v>5820</v>
      </c>
    </row>
    <row r="194">
      <c r="A194" s="37" t="s">
        <v>4942</v>
      </c>
      <c r="B194" s="29"/>
      <c r="C194" s="37" t="s">
        <v>4943</v>
      </c>
      <c r="D194" s="29"/>
      <c r="E194" s="66" t="b">
        <v>1</v>
      </c>
      <c r="F194" s="27" t="b">
        <v>0</v>
      </c>
      <c r="G194" s="27" t="b">
        <v>0</v>
      </c>
      <c r="H194" s="27" t="b">
        <v>0</v>
      </c>
      <c r="I194" s="27" t="b">
        <v>0</v>
      </c>
      <c r="J194" s="28" t="b">
        <v>0</v>
      </c>
      <c r="K194" s="27" t="b">
        <v>0</v>
      </c>
      <c r="L194" s="63" t="b">
        <v>1</v>
      </c>
      <c r="M194" s="27" t="b">
        <v>0</v>
      </c>
      <c r="N194" s="27" t="b">
        <v>0</v>
      </c>
      <c r="O194" s="27" t="b">
        <v>0</v>
      </c>
      <c r="P194" s="27" t="b">
        <v>0</v>
      </c>
      <c r="Q194" s="27" t="b">
        <v>0</v>
      </c>
      <c r="R194" s="27" t="b">
        <v>0</v>
      </c>
      <c r="S194" s="27" t="b">
        <v>0</v>
      </c>
      <c r="T194" s="27" t="b">
        <v>0</v>
      </c>
      <c r="U194" s="29" t="s">
        <v>101</v>
      </c>
      <c r="V194" s="26" t="b">
        <v>0</v>
      </c>
      <c r="W194" s="27" t="b">
        <v>0</v>
      </c>
      <c r="X194" s="28" t="b">
        <v>0</v>
      </c>
      <c r="Y194" s="88">
        <v>4.0</v>
      </c>
      <c r="Z194" s="33" t="s">
        <v>4944</v>
      </c>
      <c r="AA194" s="87" t="s">
        <v>4945</v>
      </c>
    </row>
    <row r="195">
      <c r="A195" s="37" t="s">
        <v>11126</v>
      </c>
      <c r="B195" s="37" t="s">
        <v>11127</v>
      </c>
      <c r="C195" s="37">
        <v>9.19042424956E11</v>
      </c>
      <c r="D195" s="33" t="s">
        <v>11128</v>
      </c>
      <c r="E195" s="66" t="b">
        <v>1</v>
      </c>
      <c r="F195" s="27" t="b">
        <v>0</v>
      </c>
      <c r="G195" s="27" t="b">
        <v>0</v>
      </c>
      <c r="H195" s="27" t="b">
        <v>0</v>
      </c>
      <c r="I195" s="27" t="b">
        <v>0</v>
      </c>
      <c r="J195" s="28" t="b">
        <v>0</v>
      </c>
      <c r="K195" s="27" t="b">
        <v>0</v>
      </c>
      <c r="L195" s="27" t="b">
        <v>0</v>
      </c>
      <c r="M195" s="27" t="b">
        <v>0</v>
      </c>
      <c r="N195" s="27" t="b">
        <v>0</v>
      </c>
      <c r="O195" s="27" t="b">
        <v>0</v>
      </c>
      <c r="P195" s="27" t="b">
        <v>0</v>
      </c>
      <c r="Q195" s="27" t="b">
        <v>0</v>
      </c>
      <c r="R195" s="27" t="b">
        <v>0</v>
      </c>
      <c r="S195" s="27" t="b">
        <v>0</v>
      </c>
      <c r="T195" s="63" t="b">
        <v>1</v>
      </c>
      <c r="U195" s="29" t="s">
        <v>101</v>
      </c>
      <c r="V195" s="66" t="b">
        <v>1</v>
      </c>
      <c r="W195" s="63" t="b">
        <v>1</v>
      </c>
      <c r="X195" s="64" t="b">
        <v>1</v>
      </c>
      <c r="Y195" s="88">
        <v>2.0</v>
      </c>
      <c r="Z195" s="33" t="s">
        <v>11129</v>
      </c>
      <c r="AA195" s="87" t="s">
        <v>11130</v>
      </c>
    </row>
    <row r="196">
      <c r="A196" s="37" t="s">
        <v>7313</v>
      </c>
      <c r="B196" s="37" t="s">
        <v>7314</v>
      </c>
      <c r="C196" s="37">
        <v>3.1626865542E10</v>
      </c>
      <c r="D196" s="29"/>
      <c r="E196" s="26" t="b">
        <v>0</v>
      </c>
      <c r="F196" s="63" t="b">
        <v>1</v>
      </c>
      <c r="G196" s="63" t="b">
        <v>1</v>
      </c>
      <c r="H196" s="27" t="b">
        <v>0</v>
      </c>
      <c r="I196" s="27" t="b">
        <v>0</v>
      </c>
      <c r="J196" s="28" t="b">
        <v>0</v>
      </c>
      <c r="K196" s="27" t="b">
        <v>0</v>
      </c>
      <c r="L196" s="27" t="b">
        <v>0</v>
      </c>
      <c r="M196" s="27" t="b">
        <v>0</v>
      </c>
      <c r="N196" s="27" t="b">
        <v>0</v>
      </c>
      <c r="O196" s="63" t="b">
        <v>1</v>
      </c>
      <c r="P196" s="27" t="b">
        <v>0</v>
      </c>
      <c r="Q196" s="27" t="b">
        <v>0</v>
      </c>
      <c r="R196" s="27" t="b">
        <v>0</v>
      </c>
      <c r="S196" s="27" t="b">
        <v>0</v>
      </c>
      <c r="T196" s="27" t="b">
        <v>0</v>
      </c>
      <c r="U196" s="29" t="s">
        <v>101</v>
      </c>
      <c r="V196" s="66" t="b">
        <v>1</v>
      </c>
      <c r="W196" s="27" t="b">
        <v>0</v>
      </c>
      <c r="X196" s="64" t="b">
        <v>1</v>
      </c>
      <c r="Y196" s="88" t="s">
        <v>7315</v>
      </c>
      <c r="Z196" s="29"/>
      <c r="AA196" s="87" t="s">
        <v>7316</v>
      </c>
    </row>
    <row r="197">
      <c r="A197" s="37" t="s">
        <v>6296</v>
      </c>
      <c r="B197" s="37" t="s">
        <v>6297</v>
      </c>
      <c r="C197" s="37">
        <v>9.17904916213E11</v>
      </c>
      <c r="D197" s="33" t="s">
        <v>6298</v>
      </c>
      <c r="E197" s="26" t="b">
        <v>0</v>
      </c>
      <c r="F197" s="27" t="b">
        <v>0</v>
      </c>
      <c r="G197" s="27" t="b">
        <v>0</v>
      </c>
      <c r="H197" s="27" t="b">
        <v>0</v>
      </c>
      <c r="I197" s="27" t="b">
        <v>0</v>
      </c>
      <c r="J197" s="64" t="b">
        <v>1</v>
      </c>
      <c r="K197" s="27" t="b">
        <v>0</v>
      </c>
      <c r="L197" s="27" t="b">
        <v>0</v>
      </c>
      <c r="M197" s="27" t="b">
        <v>0</v>
      </c>
      <c r="N197" s="27" t="b">
        <v>0</v>
      </c>
      <c r="O197" s="27" t="b">
        <v>0</v>
      </c>
      <c r="P197" s="27" t="b">
        <v>0</v>
      </c>
      <c r="Q197" s="27" t="b">
        <v>0</v>
      </c>
      <c r="R197" s="27" t="b">
        <v>0</v>
      </c>
      <c r="S197" s="27" t="b">
        <v>0</v>
      </c>
      <c r="T197" s="27" t="b">
        <v>0</v>
      </c>
      <c r="U197" s="68" t="s">
        <v>203</v>
      </c>
      <c r="V197" s="66" t="b">
        <v>1</v>
      </c>
      <c r="W197" s="27" t="b">
        <v>0</v>
      </c>
      <c r="X197" s="64" t="b">
        <v>1</v>
      </c>
      <c r="Y197" s="88">
        <v>10.0</v>
      </c>
      <c r="Z197" s="29"/>
      <c r="AA197" s="29"/>
    </row>
    <row r="198">
      <c r="A198" s="37" t="s">
        <v>1872</v>
      </c>
      <c r="B198" s="29"/>
      <c r="C198" s="37" t="s">
        <v>1873</v>
      </c>
      <c r="D198" s="29"/>
      <c r="E198" s="66" t="b">
        <v>1</v>
      </c>
      <c r="F198" s="63" t="b">
        <v>1</v>
      </c>
      <c r="G198" s="63" t="b">
        <v>1</v>
      </c>
      <c r="H198" s="27" t="b">
        <v>0</v>
      </c>
      <c r="I198" s="27" t="b">
        <v>0</v>
      </c>
      <c r="J198" s="28" t="b">
        <v>0</v>
      </c>
      <c r="K198" s="27" t="b">
        <v>0</v>
      </c>
      <c r="L198" s="63" t="b">
        <v>1</v>
      </c>
      <c r="M198" s="27" t="b">
        <v>0</v>
      </c>
      <c r="N198" s="27" t="b">
        <v>0</v>
      </c>
      <c r="O198" s="27" t="b">
        <v>0</v>
      </c>
      <c r="P198" s="27" t="b">
        <v>0</v>
      </c>
      <c r="Q198" s="27" t="b">
        <v>0</v>
      </c>
      <c r="R198" s="27" t="b">
        <v>0</v>
      </c>
      <c r="S198" s="27" t="b">
        <v>0</v>
      </c>
      <c r="T198" s="27" t="b">
        <v>0</v>
      </c>
      <c r="U198" s="29" t="s">
        <v>101</v>
      </c>
      <c r="V198" s="66" t="b">
        <v>1</v>
      </c>
      <c r="W198" s="27" t="b">
        <v>0</v>
      </c>
      <c r="X198" s="28" t="b">
        <v>0</v>
      </c>
      <c r="Y198" s="88">
        <v>2.0</v>
      </c>
      <c r="Z198" s="29"/>
      <c r="AA198" s="87" t="s">
        <v>1874</v>
      </c>
    </row>
    <row r="199">
      <c r="A199" s="37" t="s">
        <v>813</v>
      </c>
      <c r="B199" s="37" t="s">
        <v>814</v>
      </c>
      <c r="C199" s="37" t="s">
        <v>815</v>
      </c>
      <c r="D199" s="33" t="s">
        <v>816</v>
      </c>
      <c r="E199" s="66" t="b">
        <v>1</v>
      </c>
      <c r="F199" s="27" t="b">
        <v>0</v>
      </c>
      <c r="G199" s="27" t="b">
        <v>0</v>
      </c>
      <c r="H199" s="27" t="b">
        <v>0</v>
      </c>
      <c r="I199" s="27" t="b">
        <v>0</v>
      </c>
      <c r="J199" s="28" t="b">
        <v>0</v>
      </c>
      <c r="K199" s="27" t="b">
        <v>0</v>
      </c>
      <c r="L199" s="27" t="b">
        <v>0</v>
      </c>
      <c r="M199" s="27" t="b">
        <v>0</v>
      </c>
      <c r="N199" s="27" t="b">
        <v>0</v>
      </c>
      <c r="O199" s="27" t="b">
        <v>0</v>
      </c>
      <c r="P199" s="27" t="b">
        <v>0</v>
      </c>
      <c r="Q199" s="27" t="b">
        <v>0</v>
      </c>
      <c r="R199" s="27" t="b">
        <v>0</v>
      </c>
      <c r="S199" s="27" t="b">
        <v>0</v>
      </c>
      <c r="T199" s="63" t="b">
        <v>1</v>
      </c>
      <c r="U199" s="29" t="s">
        <v>101</v>
      </c>
      <c r="V199" s="26" t="b">
        <v>0</v>
      </c>
      <c r="W199" s="63" t="b">
        <v>1</v>
      </c>
      <c r="X199" s="64" t="b">
        <v>1</v>
      </c>
      <c r="Y199" s="88">
        <v>1.0</v>
      </c>
      <c r="Z199" s="29"/>
      <c r="AA199" s="87" t="s">
        <v>817</v>
      </c>
    </row>
    <row r="200">
      <c r="A200" s="37" t="s">
        <v>3170</v>
      </c>
      <c r="B200" s="29"/>
      <c r="C200" s="37">
        <v>9.72545495882E11</v>
      </c>
      <c r="D200" s="37" t="s">
        <v>3171</v>
      </c>
      <c r="E200" s="66" t="b">
        <v>1</v>
      </c>
      <c r="F200" s="27" t="b">
        <v>0</v>
      </c>
      <c r="G200" s="27" t="b">
        <v>0</v>
      </c>
      <c r="H200" s="27" t="b">
        <v>0</v>
      </c>
      <c r="I200" s="27" t="b">
        <v>0</v>
      </c>
      <c r="J200" s="28" t="b">
        <v>0</v>
      </c>
      <c r="K200" s="63" t="b">
        <v>1</v>
      </c>
      <c r="L200" s="63" t="b">
        <v>1</v>
      </c>
      <c r="M200" s="27" t="b">
        <v>0</v>
      </c>
      <c r="N200" s="27" t="b">
        <v>0</v>
      </c>
      <c r="O200" s="27" t="b">
        <v>0</v>
      </c>
      <c r="P200" s="63" t="b">
        <v>1</v>
      </c>
      <c r="Q200" s="27" t="b">
        <v>0</v>
      </c>
      <c r="R200" s="63" t="b">
        <v>1</v>
      </c>
      <c r="S200" s="27" t="b">
        <v>0</v>
      </c>
      <c r="T200" s="27" t="b">
        <v>0</v>
      </c>
      <c r="U200" s="29" t="s">
        <v>101</v>
      </c>
      <c r="V200" s="66" t="b">
        <v>1</v>
      </c>
      <c r="W200" s="63" t="b">
        <v>1</v>
      </c>
      <c r="X200" s="64" t="b">
        <v>1</v>
      </c>
      <c r="Y200" s="88">
        <v>6.0</v>
      </c>
      <c r="Z200" s="33" t="s">
        <v>3172</v>
      </c>
      <c r="AA200" s="87" t="s">
        <v>3173</v>
      </c>
    </row>
    <row r="201">
      <c r="A201" s="37" t="s">
        <v>1648</v>
      </c>
      <c r="B201" s="29"/>
      <c r="C201" s="37">
        <v>3.3106519467E10</v>
      </c>
      <c r="D201" s="29"/>
      <c r="E201" s="66" t="b">
        <v>1</v>
      </c>
      <c r="F201" s="27" t="b">
        <v>0</v>
      </c>
      <c r="G201" s="27" t="b">
        <v>0</v>
      </c>
      <c r="H201" s="27" t="b">
        <v>0</v>
      </c>
      <c r="I201" s="27" t="b">
        <v>0</v>
      </c>
      <c r="J201" s="28" t="b">
        <v>0</v>
      </c>
      <c r="K201" s="27" t="b">
        <v>0</v>
      </c>
      <c r="L201" s="27" t="b">
        <v>0</v>
      </c>
      <c r="M201" s="27" t="b">
        <v>0</v>
      </c>
      <c r="N201" s="27" t="b">
        <v>0</v>
      </c>
      <c r="O201" s="63" t="b">
        <v>1</v>
      </c>
      <c r="P201" s="27" t="b">
        <v>0</v>
      </c>
      <c r="Q201" s="27" t="b">
        <v>0</v>
      </c>
      <c r="R201" s="27" t="b">
        <v>0</v>
      </c>
      <c r="S201" s="27" t="b">
        <v>0</v>
      </c>
      <c r="T201" s="27" t="b">
        <v>0</v>
      </c>
      <c r="U201" s="29" t="s">
        <v>101</v>
      </c>
      <c r="V201" s="26" t="b">
        <v>0</v>
      </c>
      <c r="W201" s="27" t="b">
        <v>0</v>
      </c>
      <c r="X201" s="28" t="b">
        <v>0</v>
      </c>
      <c r="Y201" s="88">
        <v>3.0</v>
      </c>
      <c r="Z201" s="33" t="s">
        <v>1649</v>
      </c>
      <c r="AA201" s="87" t="s">
        <v>1650</v>
      </c>
    </row>
    <row r="202">
      <c r="A202" s="37" t="s">
        <v>10270</v>
      </c>
      <c r="B202" s="37" t="s">
        <v>10271</v>
      </c>
      <c r="C202" s="37" t="s">
        <v>10272</v>
      </c>
      <c r="D202" s="33" t="s">
        <v>10273</v>
      </c>
      <c r="E202" s="66" t="b">
        <v>1</v>
      </c>
      <c r="F202" s="27" t="b">
        <v>0</v>
      </c>
      <c r="G202" s="27" t="b">
        <v>0</v>
      </c>
      <c r="H202" s="27" t="b">
        <v>0</v>
      </c>
      <c r="I202" s="27" t="b">
        <v>0</v>
      </c>
      <c r="J202" s="28" t="b">
        <v>0</v>
      </c>
      <c r="K202" s="27" t="b">
        <v>0</v>
      </c>
      <c r="L202" s="63" t="b">
        <v>1</v>
      </c>
      <c r="M202" s="27" t="b">
        <v>0</v>
      </c>
      <c r="N202" s="27" t="b">
        <v>0</v>
      </c>
      <c r="O202" s="27" t="b">
        <v>0</v>
      </c>
      <c r="P202" s="27" t="b">
        <v>0</v>
      </c>
      <c r="Q202" s="27" t="b">
        <v>0</v>
      </c>
      <c r="R202" s="27" t="b">
        <v>0</v>
      </c>
      <c r="S202" s="27" t="b">
        <v>0</v>
      </c>
      <c r="T202" s="27" t="b">
        <v>0</v>
      </c>
      <c r="U202" s="29" t="s">
        <v>101</v>
      </c>
      <c r="V202" s="26" t="b">
        <v>0</v>
      </c>
      <c r="W202" s="27" t="b">
        <v>0</v>
      </c>
      <c r="X202" s="28" t="b">
        <v>0</v>
      </c>
      <c r="Y202" s="88">
        <v>5.0</v>
      </c>
      <c r="Z202" s="33" t="s">
        <v>10274</v>
      </c>
      <c r="AA202" s="87" t="s">
        <v>10275</v>
      </c>
    </row>
    <row r="203">
      <c r="A203" s="37" t="s">
        <v>6488</v>
      </c>
      <c r="B203" s="37" t="s">
        <v>6489</v>
      </c>
      <c r="C203" s="37">
        <v>4.178738779E10</v>
      </c>
      <c r="D203" s="29"/>
      <c r="E203" s="26" t="b">
        <v>0</v>
      </c>
      <c r="F203" s="63" t="b">
        <v>1</v>
      </c>
      <c r="G203" s="63" t="b">
        <v>1</v>
      </c>
      <c r="H203" s="27" t="b">
        <v>0</v>
      </c>
      <c r="I203" s="27" t="b">
        <v>0</v>
      </c>
      <c r="J203" s="28" t="b">
        <v>0</v>
      </c>
      <c r="K203" s="27" t="b">
        <v>0</v>
      </c>
      <c r="L203" s="27" t="b">
        <v>0</v>
      </c>
      <c r="M203" s="27" t="b">
        <v>0</v>
      </c>
      <c r="N203" s="27" t="b">
        <v>0</v>
      </c>
      <c r="O203" s="63" t="b">
        <v>1</v>
      </c>
      <c r="P203" s="27" t="b">
        <v>0</v>
      </c>
      <c r="Q203" s="27" t="b">
        <v>0</v>
      </c>
      <c r="R203" s="27" t="b">
        <v>0</v>
      </c>
      <c r="S203" s="27" t="b">
        <v>0</v>
      </c>
      <c r="T203" s="27" t="b">
        <v>0</v>
      </c>
      <c r="U203" s="29" t="s">
        <v>101</v>
      </c>
      <c r="V203" s="26" t="b">
        <v>0</v>
      </c>
      <c r="W203" s="27" t="b">
        <v>0</v>
      </c>
      <c r="X203" s="28" t="b">
        <v>0</v>
      </c>
      <c r="Y203" s="88">
        <v>10.0</v>
      </c>
      <c r="Z203" s="33" t="s">
        <v>6490</v>
      </c>
      <c r="AA203" s="87" t="s">
        <v>6491</v>
      </c>
    </row>
    <row r="204">
      <c r="A204" s="37" t="s">
        <v>4598</v>
      </c>
      <c r="B204" s="37" t="s">
        <v>4599</v>
      </c>
      <c r="C204" s="29"/>
      <c r="D204" s="29"/>
      <c r="E204" s="66" t="b">
        <v>1</v>
      </c>
      <c r="F204" s="27" t="b">
        <v>0</v>
      </c>
      <c r="G204" s="27" t="b">
        <v>0</v>
      </c>
      <c r="H204" s="27" t="b">
        <v>0</v>
      </c>
      <c r="I204" s="27" t="b">
        <v>0</v>
      </c>
      <c r="J204" s="28" t="b">
        <v>0</v>
      </c>
      <c r="K204" s="63" t="b">
        <v>1</v>
      </c>
      <c r="L204" s="63" t="b">
        <v>1</v>
      </c>
      <c r="M204" s="63" t="b">
        <v>1</v>
      </c>
      <c r="N204" s="63" t="b">
        <v>1</v>
      </c>
      <c r="O204" s="63" t="b">
        <v>1</v>
      </c>
      <c r="P204" s="27" t="b">
        <v>0</v>
      </c>
      <c r="Q204" s="27" t="b">
        <v>0</v>
      </c>
      <c r="R204" s="27" t="b">
        <v>0</v>
      </c>
      <c r="S204" s="27" t="b">
        <v>0</v>
      </c>
      <c r="T204" s="27" t="b">
        <v>0</v>
      </c>
      <c r="U204" s="29" t="s">
        <v>101</v>
      </c>
      <c r="V204" s="26" t="b">
        <v>0</v>
      </c>
      <c r="W204" s="27" t="b">
        <v>0</v>
      </c>
      <c r="X204" s="28" t="b">
        <v>0</v>
      </c>
      <c r="Y204" s="88">
        <v>1.0</v>
      </c>
      <c r="Z204" s="33" t="s">
        <v>4600</v>
      </c>
      <c r="AA204" s="87" t="s">
        <v>4601</v>
      </c>
    </row>
    <row r="205">
      <c r="A205" s="37" t="s">
        <v>6347</v>
      </c>
      <c r="B205" s="37" t="s">
        <v>6348</v>
      </c>
      <c r="C205" s="37">
        <v>3.4675268518E10</v>
      </c>
      <c r="D205" s="29"/>
      <c r="E205" s="66" t="b">
        <v>1</v>
      </c>
      <c r="F205" s="27" t="b">
        <v>0</v>
      </c>
      <c r="G205" s="27" t="b">
        <v>0</v>
      </c>
      <c r="H205" s="27" t="b">
        <v>0</v>
      </c>
      <c r="I205" s="27" t="b">
        <v>0</v>
      </c>
      <c r="J205" s="28" t="b">
        <v>0</v>
      </c>
      <c r="K205" s="63" t="b">
        <v>1</v>
      </c>
      <c r="L205" s="27" t="b">
        <v>0</v>
      </c>
      <c r="M205" s="27" t="b">
        <v>0</v>
      </c>
      <c r="N205" s="27" t="b">
        <v>0</v>
      </c>
      <c r="O205" s="63" t="b">
        <v>1</v>
      </c>
      <c r="P205" s="27" t="b">
        <v>0</v>
      </c>
      <c r="Q205" s="27" t="b">
        <v>0</v>
      </c>
      <c r="R205" s="27" t="b">
        <v>0</v>
      </c>
      <c r="S205" s="27" t="b">
        <v>0</v>
      </c>
      <c r="T205" s="27" t="b">
        <v>0</v>
      </c>
      <c r="U205" s="29" t="s">
        <v>101</v>
      </c>
      <c r="V205" s="66" t="b">
        <v>1</v>
      </c>
      <c r="W205" s="27" t="b">
        <v>0</v>
      </c>
      <c r="X205" s="28" t="b">
        <v>0</v>
      </c>
      <c r="Y205" s="88">
        <v>2.0</v>
      </c>
      <c r="Z205" s="33" t="s">
        <v>6349</v>
      </c>
      <c r="AA205" s="87" t="s">
        <v>6350</v>
      </c>
    </row>
    <row r="206">
      <c r="A206" s="37" t="s">
        <v>7079</v>
      </c>
      <c r="B206" s="37" t="s">
        <v>7080</v>
      </c>
      <c r="C206" s="37">
        <v>9.1903366114E11</v>
      </c>
      <c r="D206" s="29"/>
      <c r="E206" s="66" t="b">
        <v>1</v>
      </c>
      <c r="F206" s="27" t="b">
        <v>0</v>
      </c>
      <c r="G206" s="27" t="b">
        <v>0</v>
      </c>
      <c r="H206" s="27" t="b">
        <v>0</v>
      </c>
      <c r="I206" s="27" t="b">
        <v>0</v>
      </c>
      <c r="J206" s="28" t="b">
        <v>0</v>
      </c>
      <c r="K206" s="63" t="b">
        <v>1</v>
      </c>
      <c r="L206" s="27" t="b">
        <v>0</v>
      </c>
      <c r="M206" s="27" t="b">
        <v>0</v>
      </c>
      <c r="N206" s="27" t="b">
        <v>0</v>
      </c>
      <c r="O206" s="27" t="b">
        <v>0</v>
      </c>
      <c r="P206" s="27" t="b">
        <v>0</v>
      </c>
      <c r="Q206" s="27" t="b">
        <v>0</v>
      </c>
      <c r="R206" s="27" t="b">
        <v>0</v>
      </c>
      <c r="S206" s="27" t="b">
        <v>0</v>
      </c>
      <c r="T206" s="27" t="b">
        <v>0</v>
      </c>
      <c r="U206" s="29" t="s">
        <v>101</v>
      </c>
      <c r="V206" s="26" t="b">
        <v>0</v>
      </c>
      <c r="W206" s="63" t="b">
        <v>1</v>
      </c>
      <c r="X206" s="28" t="b">
        <v>0</v>
      </c>
      <c r="Y206" s="88">
        <v>25.0</v>
      </c>
      <c r="Z206" s="33" t="s">
        <v>7081</v>
      </c>
      <c r="AA206" s="87" t="s">
        <v>7082</v>
      </c>
    </row>
    <row r="207">
      <c r="A207" s="37" t="s">
        <v>2904</v>
      </c>
      <c r="B207" s="37" t="s">
        <v>2905</v>
      </c>
      <c r="C207" s="37" t="s">
        <v>2906</v>
      </c>
      <c r="D207" s="29"/>
      <c r="E207" s="66" t="b">
        <v>1</v>
      </c>
      <c r="F207" s="27" t="b">
        <v>0</v>
      </c>
      <c r="G207" s="27" t="b">
        <v>0</v>
      </c>
      <c r="H207" s="27" t="b">
        <v>0</v>
      </c>
      <c r="I207" s="27" t="b">
        <v>0</v>
      </c>
      <c r="J207" s="28" t="b">
        <v>0</v>
      </c>
      <c r="K207" s="27" t="b">
        <v>0</v>
      </c>
      <c r="L207" s="63" t="b">
        <v>1</v>
      </c>
      <c r="M207" s="27" t="b">
        <v>0</v>
      </c>
      <c r="N207" s="27" t="b">
        <v>0</v>
      </c>
      <c r="O207" s="27" t="b">
        <v>0</v>
      </c>
      <c r="P207" s="27" t="b">
        <v>0</v>
      </c>
      <c r="Q207" s="27" t="b">
        <v>0</v>
      </c>
      <c r="R207" s="27" t="b">
        <v>0</v>
      </c>
      <c r="S207" s="27" t="b">
        <v>0</v>
      </c>
      <c r="T207" s="27" t="b">
        <v>0</v>
      </c>
      <c r="U207" s="29" t="s">
        <v>101</v>
      </c>
      <c r="V207" s="66" t="b">
        <v>1</v>
      </c>
      <c r="W207" s="27" t="b">
        <v>0</v>
      </c>
      <c r="X207" s="28" t="b">
        <v>0</v>
      </c>
      <c r="Y207" s="88">
        <v>18.0</v>
      </c>
      <c r="Z207" s="33" t="s">
        <v>2907</v>
      </c>
      <c r="AA207" s="87" t="s">
        <v>2908</v>
      </c>
    </row>
    <row r="208">
      <c r="A208" s="37" t="s">
        <v>5029</v>
      </c>
      <c r="B208" s="37" t="s">
        <v>5030</v>
      </c>
      <c r="C208" s="37" t="s">
        <v>5031</v>
      </c>
      <c r="D208" s="29"/>
      <c r="E208" s="66" t="b">
        <v>1</v>
      </c>
      <c r="F208" s="27" t="b">
        <v>0</v>
      </c>
      <c r="G208" s="27" t="b">
        <v>0</v>
      </c>
      <c r="H208" s="27" t="b">
        <v>0</v>
      </c>
      <c r="I208" s="27" t="b">
        <v>0</v>
      </c>
      <c r="J208" s="28" t="b">
        <v>0</v>
      </c>
      <c r="K208" s="63" t="b">
        <v>1</v>
      </c>
      <c r="L208" s="27" t="b">
        <v>0</v>
      </c>
      <c r="M208" s="27" t="b">
        <v>0</v>
      </c>
      <c r="N208" s="27" t="b">
        <v>0</v>
      </c>
      <c r="O208" s="27" t="b">
        <v>0</v>
      </c>
      <c r="P208" s="27" t="b">
        <v>0</v>
      </c>
      <c r="Q208" s="27" t="b">
        <v>0</v>
      </c>
      <c r="R208" s="27" t="b">
        <v>0</v>
      </c>
      <c r="S208" s="27" t="b">
        <v>0</v>
      </c>
      <c r="T208" s="27" t="b">
        <v>0</v>
      </c>
      <c r="U208" s="29" t="s">
        <v>101</v>
      </c>
      <c r="V208" s="26" t="b">
        <v>0</v>
      </c>
      <c r="W208" s="27" t="b">
        <v>0</v>
      </c>
      <c r="X208" s="28" t="b">
        <v>0</v>
      </c>
      <c r="Y208" s="88">
        <v>2.0</v>
      </c>
      <c r="Z208" s="33" t="s">
        <v>5032</v>
      </c>
      <c r="AA208" s="87" t="s">
        <v>5033</v>
      </c>
    </row>
    <row r="209">
      <c r="A209" s="37" t="s">
        <v>9929</v>
      </c>
      <c r="B209" s="37" t="s">
        <v>9930</v>
      </c>
      <c r="C209" s="29"/>
      <c r="D209" s="29"/>
      <c r="E209" s="66" t="b">
        <v>1</v>
      </c>
      <c r="F209" s="27" t="b">
        <v>0</v>
      </c>
      <c r="G209" s="27" t="b">
        <v>0</v>
      </c>
      <c r="H209" s="27" t="b">
        <v>0</v>
      </c>
      <c r="I209" s="27" t="b">
        <v>0</v>
      </c>
      <c r="J209" s="28" t="b">
        <v>0</v>
      </c>
      <c r="K209" s="27" t="b">
        <v>0</v>
      </c>
      <c r="L209" s="27" t="b">
        <v>0</v>
      </c>
      <c r="M209" s="27" t="b">
        <v>0</v>
      </c>
      <c r="N209" s="27" t="b">
        <v>0</v>
      </c>
      <c r="O209" s="63" t="b">
        <v>1</v>
      </c>
      <c r="P209" s="27" t="b">
        <v>0</v>
      </c>
      <c r="Q209" s="27" t="b">
        <v>0</v>
      </c>
      <c r="R209" s="27" t="b">
        <v>0</v>
      </c>
      <c r="S209" s="27" t="b">
        <v>0</v>
      </c>
      <c r="T209" s="27" t="b">
        <v>0</v>
      </c>
      <c r="U209" s="29" t="s">
        <v>101</v>
      </c>
      <c r="V209" s="26" t="b">
        <v>0</v>
      </c>
      <c r="W209" s="27" t="b">
        <v>0</v>
      </c>
      <c r="X209" s="28" t="b">
        <v>0</v>
      </c>
      <c r="Y209" s="88">
        <v>2.0</v>
      </c>
      <c r="Z209" s="29"/>
      <c r="AA209" s="87" t="s">
        <v>9931</v>
      </c>
    </row>
    <row r="210">
      <c r="A210" s="37" t="s">
        <v>3443</v>
      </c>
      <c r="B210" s="37" t="s">
        <v>3444</v>
      </c>
      <c r="C210" s="29"/>
      <c r="D210" s="29"/>
      <c r="E210" s="26" t="b">
        <v>0</v>
      </c>
      <c r="F210" s="27" t="b">
        <v>0</v>
      </c>
      <c r="G210" s="27" t="b">
        <v>0</v>
      </c>
      <c r="H210" s="27" t="b">
        <v>0</v>
      </c>
      <c r="I210" s="27" t="b">
        <v>0</v>
      </c>
      <c r="J210" s="28" t="b">
        <v>0</v>
      </c>
      <c r="K210" s="63" t="b">
        <v>1</v>
      </c>
      <c r="L210" s="27" t="b">
        <v>0</v>
      </c>
      <c r="M210" s="27" t="b">
        <v>0</v>
      </c>
      <c r="N210" s="27" t="b">
        <v>0</v>
      </c>
      <c r="O210" s="27" t="b">
        <v>0</v>
      </c>
      <c r="P210" s="27" t="b">
        <v>0</v>
      </c>
      <c r="Q210" s="27" t="b">
        <v>0</v>
      </c>
      <c r="R210" s="27" t="b">
        <v>0</v>
      </c>
      <c r="S210" s="27" t="b">
        <v>0</v>
      </c>
      <c r="T210" s="27" t="b">
        <v>0</v>
      </c>
      <c r="U210" s="29" t="s">
        <v>101</v>
      </c>
      <c r="V210" s="26" t="b">
        <v>0</v>
      </c>
      <c r="W210" s="27" t="b">
        <v>0</v>
      </c>
      <c r="X210" s="28" t="b">
        <v>0</v>
      </c>
      <c r="Y210" s="88">
        <v>100.0</v>
      </c>
      <c r="Z210" s="33" t="s">
        <v>3445</v>
      </c>
      <c r="AA210" s="87" t="s">
        <v>3446</v>
      </c>
    </row>
    <row r="211">
      <c r="A211" s="37" t="s">
        <v>3421</v>
      </c>
      <c r="B211" s="29"/>
      <c r="C211" s="37">
        <v>9.72547463535E11</v>
      </c>
      <c r="D211" s="29"/>
      <c r="E211" s="26" t="b">
        <v>0</v>
      </c>
      <c r="F211" s="63" t="b">
        <v>1</v>
      </c>
      <c r="G211" s="63" t="b">
        <v>1</v>
      </c>
      <c r="H211" s="27" t="b">
        <v>0</v>
      </c>
      <c r="I211" s="27" t="b">
        <v>0</v>
      </c>
      <c r="J211" s="28" t="b">
        <v>0</v>
      </c>
      <c r="K211" s="27" t="b">
        <v>0</v>
      </c>
      <c r="L211" s="27" t="b">
        <v>0</v>
      </c>
      <c r="M211" s="27" t="b">
        <v>0</v>
      </c>
      <c r="N211" s="27" t="b">
        <v>0</v>
      </c>
      <c r="O211" s="27" t="b">
        <v>0</v>
      </c>
      <c r="P211" s="63" t="b">
        <v>1</v>
      </c>
      <c r="Q211" s="27" t="b">
        <v>0</v>
      </c>
      <c r="R211" s="27" t="b">
        <v>0</v>
      </c>
      <c r="S211" s="27" t="b">
        <v>0</v>
      </c>
      <c r="T211" s="27" t="b">
        <v>0</v>
      </c>
      <c r="U211" s="29" t="s">
        <v>101</v>
      </c>
      <c r="V211" s="26" t="b">
        <v>0</v>
      </c>
      <c r="W211" s="27" t="b">
        <v>0</v>
      </c>
      <c r="X211" s="28" t="b">
        <v>0</v>
      </c>
      <c r="Y211" s="88">
        <v>1.0</v>
      </c>
      <c r="Z211" s="33" t="s">
        <v>3422</v>
      </c>
      <c r="AA211" s="87" t="s">
        <v>3423</v>
      </c>
    </row>
    <row r="212">
      <c r="A212" s="37" t="s">
        <v>7562</v>
      </c>
      <c r="B212" s="37" t="s">
        <v>7563</v>
      </c>
      <c r="C212" s="37">
        <v>9.17767044222E11</v>
      </c>
      <c r="D212" s="33" t="s">
        <v>7564</v>
      </c>
      <c r="E212" s="66" t="b">
        <v>1</v>
      </c>
      <c r="F212" s="27" t="b">
        <v>0</v>
      </c>
      <c r="G212" s="27" t="b">
        <v>0</v>
      </c>
      <c r="H212" s="27" t="b">
        <v>0</v>
      </c>
      <c r="I212" s="27" t="b">
        <v>0</v>
      </c>
      <c r="J212" s="28" t="b">
        <v>0</v>
      </c>
      <c r="K212" s="63" t="b">
        <v>1</v>
      </c>
      <c r="L212" s="27" t="b">
        <v>0</v>
      </c>
      <c r="M212" s="27" t="b">
        <v>0</v>
      </c>
      <c r="N212" s="27" t="b">
        <v>0</v>
      </c>
      <c r="O212" s="27" t="b">
        <v>0</v>
      </c>
      <c r="P212" s="27" t="b">
        <v>0</v>
      </c>
      <c r="Q212" s="27" t="b">
        <v>0</v>
      </c>
      <c r="R212" s="27" t="b">
        <v>0</v>
      </c>
      <c r="S212" s="27" t="b">
        <v>0</v>
      </c>
      <c r="T212" s="27" t="b">
        <v>0</v>
      </c>
      <c r="U212" s="29" t="s">
        <v>101</v>
      </c>
      <c r="V212" s="26" t="b">
        <v>0</v>
      </c>
      <c r="W212" s="63" t="b">
        <v>1</v>
      </c>
      <c r="X212" s="64" t="b">
        <v>1</v>
      </c>
      <c r="Y212" s="88">
        <v>2.0</v>
      </c>
      <c r="Z212" s="29"/>
      <c r="AA212" s="87" t="s">
        <v>7565</v>
      </c>
    </row>
    <row r="213">
      <c r="A213" s="37" t="s">
        <v>4969</v>
      </c>
      <c r="B213" s="37" t="s">
        <v>4970</v>
      </c>
      <c r="C213" s="37">
        <v>4.91709090205E11</v>
      </c>
      <c r="D213" s="29"/>
      <c r="E213" s="26" t="b">
        <v>0</v>
      </c>
      <c r="F213" s="27" t="b">
        <v>0</v>
      </c>
      <c r="G213" s="63" t="b">
        <v>1</v>
      </c>
      <c r="H213" s="27" t="b">
        <v>0</v>
      </c>
      <c r="I213" s="27" t="b">
        <v>0</v>
      </c>
      <c r="J213" s="28" t="b">
        <v>0</v>
      </c>
      <c r="K213" s="27" t="b">
        <v>0</v>
      </c>
      <c r="L213" s="27" t="b">
        <v>0</v>
      </c>
      <c r="M213" s="27" t="b">
        <v>0</v>
      </c>
      <c r="N213" s="27" t="b">
        <v>0</v>
      </c>
      <c r="O213" s="63" t="b">
        <v>1</v>
      </c>
      <c r="P213" s="27" t="b">
        <v>0</v>
      </c>
      <c r="Q213" s="27" t="b">
        <v>0</v>
      </c>
      <c r="R213" s="27" t="b">
        <v>0</v>
      </c>
      <c r="S213" s="27" t="b">
        <v>0</v>
      </c>
      <c r="T213" s="27" t="b">
        <v>0</v>
      </c>
      <c r="U213" s="29" t="s">
        <v>101</v>
      </c>
      <c r="V213" s="26" t="b">
        <v>0</v>
      </c>
      <c r="W213" s="27" t="b">
        <v>0</v>
      </c>
      <c r="X213" s="28" t="b">
        <v>0</v>
      </c>
      <c r="Y213" s="88">
        <v>6.0</v>
      </c>
      <c r="Z213" s="33" t="s">
        <v>4971</v>
      </c>
      <c r="AA213" s="87" t="s">
        <v>4972</v>
      </c>
    </row>
    <row r="214">
      <c r="A214" s="37" t="s">
        <v>5329</v>
      </c>
      <c r="B214" s="29"/>
      <c r="C214" s="37" t="s">
        <v>5330</v>
      </c>
      <c r="D214" s="29"/>
      <c r="E214" s="26" t="b">
        <v>0</v>
      </c>
      <c r="F214" s="27" t="b">
        <v>0</v>
      </c>
      <c r="G214" s="27" t="b">
        <v>0</v>
      </c>
      <c r="H214" s="27" t="b">
        <v>0</v>
      </c>
      <c r="I214" s="63" t="b">
        <v>1</v>
      </c>
      <c r="J214" s="28" t="b">
        <v>0</v>
      </c>
      <c r="K214" s="63" t="b">
        <v>1</v>
      </c>
      <c r="L214" s="27" t="b">
        <v>0</v>
      </c>
      <c r="M214" s="27" t="b">
        <v>0</v>
      </c>
      <c r="N214" s="27" t="b">
        <v>0</v>
      </c>
      <c r="O214" s="27" t="b">
        <v>0</v>
      </c>
      <c r="P214" s="27" t="b">
        <v>0</v>
      </c>
      <c r="Q214" s="27" t="b">
        <v>0</v>
      </c>
      <c r="R214" s="27" t="b">
        <v>0</v>
      </c>
      <c r="S214" s="27" t="b">
        <v>0</v>
      </c>
      <c r="T214" s="27" t="b">
        <v>0</v>
      </c>
      <c r="U214" s="29" t="s">
        <v>101</v>
      </c>
      <c r="V214" s="26" t="b">
        <v>0</v>
      </c>
      <c r="W214" s="27" t="b">
        <v>0</v>
      </c>
      <c r="X214" s="64" t="b">
        <v>1</v>
      </c>
      <c r="Y214" s="88">
        <v>50.0</v>
      </c>
      <c r="Z214" s="29"/>
      <c r="AA214" s="87" t="s">
        <v>5331</v>
      </c>
    </row>
    <row r="215">
      <c r="A215" s="37" t="s">
        <v>4439</v>
      </c>
      <c r="B215" s="37" t="s">
        <v>4440</v>
      </c>
      <c r="C215" s="37" t="s">
        <v>4441</v>
      </c>
      <c r="D215" s="29"/>
      <c r="E215" s="66" t="b">
        <v>1</v>
      </c>
      <c r="F215" s="27" t="b">
        <v>0</v>
      </c>
      <c r="G215" s="27" t="b">
        <v>0</v>
      </c>
      <c r="H215" s="27" t="b">
        <v>0</v>
      </c>
      <c r="I215" s="27" t="b">
        <v>0</v>
      </c>
      <c r="J215" s="28" t="b">
        <v>0</v>
      </c>
      <c r="K215" s="27" t="b">
        <v>0</v>
      </c>
      <c r="L215" s="63" t="b">
        <v>1</v>
      </c>
      <c r="M215" s="27" t="b">
        <v>0</v>
      </c>
      <c r="N215" s="27" t="b">
        <v>0</v>
      </c>
      <c r="O215" s="27" t="b">
        <v>0</v>
      </c>
      <c r="P215" s="27" t="b">
        <v>0</v>
      </c>
      <c r="Q215" s="27" t="b">
        <v>0</v>
      </c>
      <c r="R215" s="27" t="b">
        <v>0</v>
      </c>
      <c r="S215" s="27" t="b">
        <v>0</v>
      </c>
      <c r="T215" s="27" t="b">
        <v>0</v>
      </c>
      <c r="U215" s="29" t="s">
        <v>101</v>
      </c>
      <c r="V215" s="66" t="b">
        <v>1</v>
      </c>
      <c r="W215" s="63" t="b">
        <v>1</v>
      </c>
      <c r="X215" s="64" t="b">
        <v>1</v>
      </c>
      <c r="Y215" s="88">
        <v>6.0</v>
      </c>
      <c r="Z215" s="33" t="s">
        <v>4442</v>
      </c>
      <c r="AA215" s="87" t="s">
        <v>4443</v>
      </c>
    </row>
    <row r="216">
      <c r="A216" s="37" t="s">
        <v>823</v>
      </c>
      <c r="B216" s="37" t="s">
        <v>824</v>
      </c>
      <c r="C216" s="29"/>
      <c r="D216" s="29"/>
      <c r="E216" s="26" t="b">
        <v>0</v>
      </c>
      <c r="F216" s="27" t="b">
        <v>0</v>
      </c>
      <c r="G216" s="63" t="b">
        <v>1</v>
      </c>
      <c r="H216" s="27" t="b">
        <v>0</v>
      </c>
      <c r="I216" s="27" t="b">
        <v>0</v>
      </c>
      <c r="J216" s="28" t="b">
        <v>0</v>
      </c>
      <c r="K216" s="63" t="b">
        <v>1</v>
      </c>
      <c r="L216" s="27" t="b">
        <v>0</v>
      </c>
      <c r="M216" s="27" t="b">
        <v>0</v>
      </c>
      <c r="N216" s="27" t="b">
        <v>0</v>
      </c>
      <c r="O216" s="27" t="b">
        <v>0</v>
      </c>
      <c r="P216" s="27" t="b">
        <v>0</v>
      </c>
      <c r="Q216" s="27" t="b">
        <v>0</v>
      </c>
      <c r="R216" s="27" t="b">
        <v>0</v>
      </c>
      <c r="S216" s="27" t="b">
        <v>0</v>
      </c>
      <c r="T216" s="27" t="b">
        <v>0</v>
      </c>
      <c r="U216" s="29" t="s">
        <v>101</v>
      </c>
      <c r="V216" s="26" t="b">
        <v>0</v>
      </c>
      <c r="W216" s="27" t="b">
        <v>0</v>
      </c>
      <c r="X216" s="28" t="b">
        <v>0</v>
      </c>
      <c r="Y216" s="88">
        <v>50.0</v>
      </c>
      <c r="Z216" s="33" t="s">
        <v>825</v>
      </c>
      <c r="AA216" s="87" t="s">
        <v>826</v>
      </c>
    </row>
    <row r="217">
      <c r="A217" s="37" t="s">
        <v>1058</v>
      </c>
      <c r="B217" s="37" t="s">
        <v>1059</v>
      </c>
      <c r="C217" s="37" t="s">
        <v>1060</v>
      </c>
      <c r="D217" s="29"/>
      <c r="E217" s="66" t="b">
        <v>1</v>
      </c>
      <c r="F217" s="27" t="b">
        <v>0</v>
      </c>
      <c r="G217" s="27" t="b">
        <v>0</v>
      </c>
      <c r="H217" s="27" t="b">
        <v>0</v>
      </c>
      <c r="I217" s="27" t="b">
        <v>0</v>
      </c>
      <c r="J217" s="28" t="b">
        <v>0</v>
      </c>
      <c r="K217" s="27" t="b">
        <v>0</v>
      </c>
      <c r="L217" s="63" t="b">
        <v>1</v>
      </c>
      <c r="M217" s="27" t="b">
        <v>0</v>
      </c>
      <c r="N217" s="27" t="b">
        <v>0</v>
      </c>
      <c r="O217" s="27" t="b">
        <v>0</v>
      </c>
      <c r="P217" s="27" t="b">
        <v>0</v>
      </c>
      <c r="Q217" s="27" t="b">
        <v>0</v>
      </c>
      <c r="R217" s="27" t="b">
        <v>0</v>
      </c>
      <c r="S217" s="27" t="b">
        <v>0</v>
      </c>
      <c r="T217" s="27" t="b">
        <v>0</v>
      </c>
      <c r="U217" s="29" t="s">
        <v>101</v>
      </c>
      <c r="V217" s="26" t="b">
        <v>0</v>
      </c>
      <c r="W217" s="27" t="b">
        <v>0</v>
      </c>
      <c r="X217" s="28" t="b">
        <v>0</v>
      </c>
      <c r="Y217" s="88">
        <v>1.0</v>
      </c>
      <c r="Z217" s="29"/>
      <c r="AA217" s="87" t="s">
        <v>1061</v>
      </c>
    </row>
    <row r="218">
      <c r="A218" s="37" t="s">
        <v>5245</v>
      </c>
      <c r="B218" s="37" t="s">
        <v>5246</v>
      </c>
      <c r="C218" s="29"/>
      <c r="D218" s="29"/>
      <c r="E218" s="26" t="b">
        <v>0</v>
      </c>
      <c r="F218" s="27" t="b">
        <v>0</v>
      </c>
      <c r="G218" s="27" t="b">
        <v>0</v>
      </c>
      <c r="H218" s="63" t="b">
        <v>1</v>
      </c>
      <c r="I218" s="27" t="b">
        <v>0</v>
      </c>
      <c r="J218" s="28" t="b">
        <v>0</v>
      </c>
      <c r="K218" s="27" t="b">
        <v>0</v>
      </c>
      <c r="L218" s="63" t="b">
        <v>1</v>
      </c>
      <c r="M218" s="27" t="b">
        <v>0</v>
      </c>
      <c r="N218" s="27" t="b">
        <v>0</v>
      </c>
      <c r="O218" s="27" t="b">
        <v>0</v>
      </c>
      <c r="P218" s="27" t="b">
        <v>0</v>
      </c>
      <c r="Q218" s="27" t="b">
        <v>0</v>
      </c>
      <c r="R218" s="27" t="b">
        <v>0</v>
      </c>
      <c r="S218" s="27" t="b">
        <v>0</v>
      </c>
      <c r="T218" s="27" t="b">
        <v>0</v>
      </c>
      <c r="U218" s="29" t="s">
        <v>101</v>
      </c>
      <c r="V218" s="66" t="b">
        <v>1</v>
      </c>
      <c r="W218" s="27" t="b">
        <v>0</v>
      </c>
      <c r="X218" s="28" t="b">
        <v>0</v>
      </c>
      <c r="Y218" s="88">
        <v>3.0</v>
      </c>
      <c r="Z218" s="37" t="s">
        <v>1439</v>
      </c>
      <c r="AA218" s="87" t="s">
        <v>5247</v>
      </c>
    </row>
    <row r="219">
      <c r="A219" s="37" t="s">
        <v>9454</v>
      </c>
      <c r="B219" s="29"/>
      <c r="C219" s="37" t="s">
        <v>9455</v>
      </c>
      <c r="D219" s="29"/>
      <c r="E219" s="66" t="b">
        <v>1</v>
      </c>
      <c r="F219" s="27" t="b">
        <v>0</v>
      </c>
      <c r="G219" s="27" t="b">
        <v>0</v>
      </c>
      <c r="H219" s="27" t="b">
        <v>0</v>
      </c>
      <c r="I219" s="27" t="b">
        <v>0</v>
      </c>
      <c r="J219" s="28" t="b">
        <v>0</v>
      </c>
      <c r="K219" s="27" t="b">
        <v>0</v>
      </c>
      <c r="L219" s="63" t="b">
        <v>1</v>
      </c>
      <c r="M219" s="27" t="b">
        <v>0</v>
      </c>
      <c r="N219" s="27" t="b">
        <v>0</v>
      </c>
      <c r="O219" s="27" t="b">
        <v>0</v>
      </c>
      <c r="P219" s="27" t="b">
        <v>0</v>
      </c>
      <c r="Q219" s="27" t="b">
        <v>0</v>
      </c>
      <c r="R219" s="27" t="b">
        <v>0</v>
      </c>
      <c r="S219" s="27" t="b">
        <v>0</v>
      </c>
      <c r="T219" s="27" t="b">
        <v>0</v>
      </c>
      <c r="U219" s="29" t="s">
        <v>101</v>
      </c>
      <c r="V219" s="26" t="b">
        <v>0</v>
      </c>
      <c r="W219" s="27" t="b">
        <v>0</v>
      </c>
      <c r="X219" s="28" t="b">
        <v>0</v>
      </c>
      <c r="Y219" s="88">
        <v>2.0</v>
      </c>
      <c r="Z219" s="29"/>
      <c r="AA219" s="87" t="s">
        <v>9456</v>
      </c>
    </row>
    <row r="220">
      <c r="A220" s="37" t="s">
        <v>5223</v>
      </c>
      <c r="B220" s="37" t="s">
        <v>5224</v>
      </c>
      <c r="C220" s="37" t="s">
        <v>5225</v>
      </c>
      <c r="D220" s="29"/>
      <c r="E220" s="26" t="b">
        <v>0</v>
      </c>
      <c r="F220" s="27" t="b">
        <v>0</v>
      </c>
      <c r="G220" s="63" t="b">
        <v>1</v>
      </c>
      <c r="H220" s="27" t="b">
        <v>0</v>
      </c>
      <c r="I220" s="27" t="b">
        <v>0</v>
      </c>
      <c r="J220" s="28" t="b">
        <v>0</v>
      </c>
      <c r="K220" s="63" t="b">
        <v>1</v>
      </c>
      <c r="L220" s="27" t="b">
        <v>0</v>
      </c>
      <c r="M220" s="27" t="b">
        <v>0</v>
      </c>
      <c r="N220" s="27" t="b">
        <v>0</v>
      </c>
      <c r="O220" s="27" t="b">
        <v>0</v>
      </c>
      <c r="P220" s="27" t="b">
        <v>0</v>
      </c>
      <c r="Q220" s="27" t="b">
        <v>0</v>
      </c>
      <c r="R220" s="27" t="b">
        <v>0</v>
      </c>
      <c r="S220" s="27" t="b">
        <v>0</v>
      </c>
      <c r="T220" s="27" t="b">
        <v>0</v>
      </c>
      <c r="U220" s="29" t="s">
        <v>101</v>
      </c>
      <c r="V220" s="66" t="b">
        <v>1</v>
      </c>
      <c r="W220" s="63" t="b">
        <v>1</v>
      </c>
      <c r="X220" s="28" t="b">
        <v>0</v>
      </c>
      <c r="Y220" s="88">
        <v>5.0</v>
      </c>
      <c r="Z220" s="33" t="s">
        <v>5226</v>
      </c>
      <c r="AA220" s="87" t="s">
        <v>5227</v>
      </c>
    </row>
    <row r="221">
      <c r="A221" s="37" t="s">
        <v>9580</v>
      </c>
      <c r="B221" s="37" t="s">
        <v>9581</v>
      </c>
      <c r="C221" s="29"/>
      <c r="D221" s="29"/>
      <c r="E221" s="26" t="b">
        <v>0</v>
      </c>
      <c r="F221" s="27" t="b">
        <v>0</v>
      </c>
      <c r="G221" s="27" t="b">
        <v>0</v>
      </c>
      <c r="H221" s="27" t="b">
        <v>0</v>
      </c>
      <c r="I221" s="63" t="b">
        <v>1</v>
      </c>
      <c r="J221" s="28" t="b">
        <v>0</v>
      </c>
      <c r="K221" s="63" t="b">
        <v>1</v>
      </c>
      <c r="L221" s="27" t="b">
        <v>0</v>
      </c>
      <c r="M221" s="27" t="b">
        <v>0</v>
      </c>
      <c r="N221" s="27" t="b">
        <v>0</v>
      </c>
      <c r="O221" s="27" t="b">
        <v>0</v>
      </c>
      <c r="P221" s="27" t="b">
        <v>0</v>
      </c>
      <c r="Q221" s="27" t="b">
        <v>0</v>
      </c>
      <c r="R221" s="27" t="b">
        <v>0</v>
      </c>
      <c r="S221" s="27" t="b">
        <v>0</v>
      </c>
      <c r="T221" s="27" t="b">
        <v>0</v>
      </c>
      <c r="U221" s="29" t="s">
        <v>101</v>
      </c>
      <c r="V221" s="66" t="b">
        <v>1</v>
      </c>
      <c r="W221" s="63" t="b">
        <v>1</v>
      </c>
      <c r="X221" s="64" t="b">
        <v>1</v>
      </c>
      <c r="Y221" s="88">
        <v>200.0</v>
      </c>
      <c r="Z221" s="33" t="s">
        <v>9582</v>
      </c>
      <c r="AA221" s="87" t="s">
        <v>9583</v>
      </c>
    </row>
    <row r="222">
      <c r="A222" s="37" t="s">
        <v>3349</v>
      </c>
      <c r="B222" s="37" t="s">
        <v>3350</v>
      </c>
      <c r="C222" s="37" t="s">
        <v>3351</v>
      </c>
      <c r="D222" s="29"/>
      <c r="E222" s="26" t="b">
        <v>0</v>
      </c>
      <c r="F222" s="27" t="b">
        <v>0</v>
      </c>
      <c r="G222" s="63" t="b">
        <v>1</v>
      </c>
      <c r="H222" s="27" t="b">
        <v>0</v>
      </c>
      <c r="I222" s="27" t="b">
        <v>0</v>
      </c>
      <c r="J222" s="28" t="b">
        <v>0</v>
      </c>
      <c r="K222" s="63" t="b">
        <v>1</v>
      </c>
      <c r="L222" s="27" t="b">
        <v>0</v>
      </c>
      <c r="M222" s="27" t="b">
        <v>0</v>
      </c>
      <c r="N222" s="27" t="b">
        <v>0</v>
      </c>
      <c r="O222" s="27" t="b">
        <v>0</v>
      </c>
      <c r="P222" s="27" t="b">
        <v>0</v>
      </c>
      <c r="Q222" s="27" t="b">
        <v>0</v>
      </c>
      <c r="R222" s="27" t="b">
        <v>0</v>
      </c>
      <c r="S222" s="27" t="b">
        <v>0</v>
      </c>
      <c r="T222" s="27" t="b">
        <v>0</v>
      </c>
      <c r="U222" s="29" t="s">
        <v>101</v>
      </c>
      <c r="V222" s="26" t="b">
        <v>0</v>
      </c>
      <c r="W222" s="27" t="b">
        <v>0</v>
      </c>
      <c r="X222" s="28" t="b">
        <v>0</v>
      </c>
      <c r="Y222" s="88">
        <v>5.0</v>
      </c>
      <c r="Z222" s="33" t="s">
        <v>3352</v>
      </c>
      <c r="AA222" s="87" t="s">
        <v>3353</v>
      </c>
    </row>
    <row r="223">
      <c r="A223" s="37" t="s">
        <v>7649</v>
      </c>
      <c r="B223" s="37" t="s">
        <v>7650</v>
      </c>
      <c r="C223" s="29"/>
      <c r="D223" s="29"/>
      <c r="E223" s="66" t="b">
        <v>1</v>
      </c>
      <c r="F223" s="27" t="b">
        <v>0</v>
      </c>
      <c r="G223" s="27" t="b">
        <v>0</v>
      </c>
      <c r="H223" s="27" t="b">
        <v>0</v>
      </c>
      <c r="I223" s="27" t="b">
        <v>0</v>
      </c>
      <c r="J223" s="28" t="b">
        <v>0</v>
      </c>
      <c r="K223" s="27" t="b">
        <v>0</v>
      </c>
      <c r="L223" s="27" t="b">
        <v>0</v>
      </c>
      <c r="M223" s="27" t="b">
        <v>0</v>
      </c>
      <c r="N223" s="27" t="b">
        <v>0</v>
      </c>
      <c r="O223" s="27" t="b">
        <v>0</v>
      </c>
      <c r="P223" s="63" t="b">
        <v>1</v>
      </c>
      <c r="Q223" s="27" t="b">
        <v>0</v>
      </c>
      <c r="R223" s="27" t="b">
        <v>0</v>
      </c>
      <c r="S223" s="27" t="b">
        <v>0</v>
      </c>
      <c r="T223" s="27" t="b">
        <v>0</v>
      </c>
      <c r="U223" s="29" t="s">
        <v>101</v>
      </c>
      <c r="V223" s="26" t="b">
        <v>0</v>
      </c>
      <c r="W223" s="27" t="b">
        <v>0</v>
      </c>
      <c r="X223" s="28" t="b">
        <v>0</v>
      </c>
      <c r="Y223" s="88">
        <v>1234.0</v>
      </c>
      <c r="Z223" s="29"/>
      <c r="AA223" s="87" t="s">
        <v>7651</v>
      </c>
    </row>
    <row r="224">
      <c r="A224" s="37" t="s">
        <v>2117</v>
      </c>
      <c r="B224" s="29"/>
      <c r="C224" s="37" t="s">
        <v>2118</v>
      </c>
      <c r="D224" s="29"/>
      <c r="E224" s="26" t="b">
        <v>0</v>
      </c>
      <c r="F224" s="63" t="b">
        <v>1</v>
      </c>
      <c r="G224" s="63" t="b">
        <v>1</v>
      </c>
      <c r="H224" s="27" t="b">
        <v>0</v>
      </c>
      <c r="I224" s="27" t="b">
        <v>0</v>
      </c>
      <c r="J224" s="28" t="b">
        <v>0</v>
      </c>
      <c r="K224" s="63" t="b">
        <v>1</v>
      </c>
      <c r="L224" s="27" t="b">
        <v>0</v>
      </c>
      <c r="M224" s="27" t="b">
        <v>0</v>
      </c>
      <c r="N224" s="27" t="b">
        <v>0</v>
      </c>
      <c r="O224" s="27" t="b">
        <v>0</v>
      </c>
      <c r="P224" s="27" t="b">
        <v>0</v>
      </c>
      <c r="Q224" s="27" t="b">
        <v>0</v>
      </c>
      <c r="R224" s="27" t="b">
        <v>0</v>
      </c>
      <c r="S224" s="27" t="b">
        <v>0</v>
      </c>
      <c r="T224" s="27" t="b">
        <v>0</v>
      </c>
      <c r="U224" s="29" t="s">
        <v>101</v>
      </c>
      <c r="V224" s="26" t="b">
        <v>0</v>
      </c>
      <c r="W224" s="27" t="b">
        <v>0</v>
      </c>
      <c r="X224" s="28" t="b">
        <v>0</v>
      </c>
      <c r="Y224" s="88">
        <v>10.0</v>
      </c>
      <c r="Z224" s="29"/>
      <c r="AA224" s="87" t="s">
        <v>2119</v>
      </c>
    </row>
    <row r="225">
      <c r="A225" s="37" t="s">
        <v>6567</v>
      </c>
      <c r="B225" s="37" t="s">
        <v>6568</v>
      </c>
      <c r="C225" s="29"/>
      <c r="D225" s="29"/>
      <c r="E225" s="66" t="b">
        <v>1</v>
      </c>
      <c r="F225" s="27" t="b">
        <v>0</v>
      </c>
      <c r="G225" s="27" t="b">
        <v>0</v>
      </c>
      <c r="H225" s="27" t="b">
        <v>0</v>
      </c>
      <c r="I225" s="27" t="b">
        <v>0</v>
      </c>
      <c r="J225" s="28" t="b">
        <v>0</v>
      </c>
      <c r="K225" s="27" t="b">
        <v>0</v>
      </c>
      <c r="L225" s="63" t="b">
        <v>1</v>
      </c>
      <c r="M225" s="27" t="b">
        <v>0</v>
      </c>
      <c r="N225" s="27" t="b">
        <v>0</v>
      </c>
      <c r="O225" s="27" t="b">
        <v>0</v>
      </c>
      <c r="P225" s="27" t="b">
        <v>0</v>
      </c>
      <c r="Q225" s="27" t="b">
        <v>0</v>
      </c>
      <c r="R225" s="27" t="b">
        <v>0</v>
      </c>
      <c r="S225" s="27" t="b">
        <v>0</v>
      </c>
      <c r="T225" s="27" t="b">
        <v>0</v>
      </c>
      <c r="U225" s="29" t="s">
        <v>101</v>
      </c>
      <c r="V225" s="66" t="b">
        <v>1</v>
      </c>
      <c r="W225" s="63" t="b">
        <v>1</v>
      </c>
      <c r="X225" s="64" t="b">
        <v>1</v>
      </c>
      <c r="Y225" s="88">
        <v>2.0</v>
      </c>
      <c r="Z225" s="29"/>
      <c r="AA225" s="87" t="s">
        <v>6569</v>
      </c>
    </row>
    <row r="226">
      <c r="A226" s="37" t="s">
        <v>9937</v>
      </c>
      <c r="B226" s="37" t="s">
        <v>9938</v>
      </c>
      <c r="C226" s="37" t="s">
        <v>9939</v>
      </c>
      <c r="D226" s="33" t="s">
        <v>9940</v>
      </c>
      <c r="E226" s="26" t="b">
        <v>0</v>
      </c>
      <c r="F226" s="63" t="b">
        <v>1</v>
      </c>
      <c r="G226" s="63" t="b">
        <v>1</v>
      </c>
      <c r="H226" s="27" t="b">
        <v>0</v>
      </c>
      <c r="I226" s="27" t="b">
        <v>0</v>
      </c>
      <c r="J226" s="28" t="b">
        <v>0</v>
      </c>
      <c r="K226" s="27" t="b">
        <v>0</v>
      </c>
      <c r="L226" s="27" t="b">
        <v>0</v>
      </c>
      <c r="M226" s="63" t="b">
        <v>1</v>
      </c>
      <c r="N226" s="27" t="b">
        <v>0</v>
      </c>
      <c r="O226" s="27" t="b">
        <v>0</v>
      </c>
      <c r="P226" s="27" t="b">
        <v>0</v>
      </c>
      <c r="Q226" s="27" t="b">
        <v>0</v>
      </c>
      <c r="R226" s="27" t="b">
        <v>0</v>
      </c>
      <c r="S226" s="27" t="b">
        <v>0</v>
      </c>
      <c r="T226" s="27" t="b">
        <v>0</v>
      </c>
      <c r="U226" s="29" t="s">
        <v>101</v>
      </c>
      <c r="V226" s="26" t="b">
        <v>0</v>
      </c>
      <c r="W226" s="27" t="b">
        <v>0</v>
      </c>
      <c r="X226" s="28" t="b">
        <v>0</v>
      </c>
      <c r="Y226" s="88" t="s">
        <v>9941</v>
      </c>
      <c r="Z226" s="33" t="s">
        <v>9942</v>
      </c>
      <c r="AA226" s="87" t="s">
        <v>9943</v>
      </c>
    </row>
    <row r="227">
      <c r="A227" s="37" t="s">
        <v>1545</v>
      </c>
      <c r="B227" s="29"/>
      <c r="C227" s="37" t="s">
        <v>1546</v>
      </c>
      <c r="D227" s="29"/>
      <c r="E227" s="66" t="b">
        <v>1</v>
      </c>
      <c r="F227" s="63" t="b">
        <v>1</v>
      </c>
      <c r="G227" s="63" t="b">
        <v>1</v>
      </c>
      <c r="H227" s="27" t="b">
        <v>0</v>
      </c>
      <c r="I227" s="27" t="b">
        <v>0</v>
      </c>
      <c r="J227" s="28" t="b">
        <v>0</v>
      </c>
      <c r="K227" s="63" t="b">
        <v>1</v>
      </c>
      <c r="L227" s="63" t="b">
        <v>1</v>
      </c>
      <c r="M227" s="27" t="b">
        <v>0</v>
      </c>
      <c r="N227" s="27" t="b">
        <v>0</v>
      </c>
      <c r="O227" s="27" t="b">
        <v>0</v>
      </c>
      <c r="P227" s="27" t="b">
        <v>0</v>
      </c>
      <c r="Q227" s="27" t="b">
        <v>0</v>
      </c>
      <c r="R227" s="27" t="b">
        <v>0</v>
      </c>
      <c r="S227" s="27" t="b">
        <v>0</v>
      </c>
      <c r="T227" s="27" t="b">
        <v>0</v>
      </c>
      <c r="U227" s="29" t="s">
        <v>101</v>
      </c>
      <c r="V227" s="26" t="b">
        <v>0</v>
      </c>
      <c r="W227" s="27" t="b">
        <v>0</v>
      </c>
      <c r="X227" s="28" t="b">
        <v>0</v>
      </c>
      <c r="Y227" s="88">
        <v>1.0</v>
      </c>
      <c r="Z227" s="33" t="s">
        <v>1547</v>
      </c>
      <c r="AA227" s="87" t="s">
        <v>1548</v>
      </c>
    </row>
    <row r="228">
      <c r="A228" s="37" t="s">
        <v>8824</v>
      </c>
      <c r="B228" s="37" t="s">
        <v>8825</v>
      </c>
      <c r="C228" s="37" t="s">
        <v>8826</v>
      </c>
      <c r="D228" s="29"/>
      <c r="E228" s="66" t="b">
        <v>1</v>
      </c>
      <c r="F228" s="27" t="b">
        <v>0</v>
      </c>
      <c r="G228" s="27" t="b">
        <v>0</v>
      </c>
      <c r="H228" s="27" t="b">
        <v>0</v>
      </c>
      <c r="I228" s="27" t="b">
        <v>0</v>
      </c>
      <c r="J228" s="28" t="b">
        <v>0</v>
      </c>
      <c r="K228" s="27" t="b">
        <v>0</v>
      </c>
      <c r="L228" s="63" t="b">
        <v>1</v>
      </c>
      <c r="M228" s="27" t="b">
        <v>0</v>
      </c>
      <c r="N228" s="27" t="b">
        <v>0</v>
      </c>
      <c r="O228" s="27" t="b">
        <v>0</v>
      </c>
      <c r="P228" s="27" t="b">
        <v>0</v>
      </c>
      <c r="Q228" s="27" t="b">
        <v>0</v>
      </c>
      <c r="R228" s="27" t="b">
        <v>0</v>
      </c>
      <c r="S228" s="27" t="b">
        <v>0</v>
      </c>
      <c r="T228" s="27" t="b">
        <v>0</v>
      </c>
      <c r="U228" s="29" t="s">
        <v>101</v>
      </c>
      <c r="V228" s="66" t="b">
        <v>1</v>
      </c>
      <c r="W228" s="27" t="b">
        <v>0</v>
      </c>
      <c r="X228" s="28" t="b">
        <v>0</v>
      </c>
      <c r="Y228" s="88" t="s">
        <v>8827</v>
      </c>
      <c r="Z228" s="29"/>
      <c r="AA228" s="87" t="s">
        <v>8828</v>
      </c>
    </row>
    <row r="229">
      <c r="A229" s="37" t="s">
        <v>3226</v>
      </c>
      <c r="B229" s="37" t="s">
        <v>3227</v>
      </c>
      <c r="C229" s="29"/>
      <c r="D229" s="29"/>
      <c r="E229" s="26" t="b">
        <v>0</v>
      </c>
      <c r="F229" s="27" t="b">
        <v>0</v>
      </c>
      <c r="G229" s="63" t="b">
        <v>1</v>
      </c>
      <c r="H229" s="27" t="b">
        <v>0</v>
      </c>
      <c r="I229" s="27" t="b">
        <v>0</v>
      </c>
      <c r="J229" s="28" t="b">
        <v>0</v>
      </c>
      <c r="K229" s="63" t="b">
        <v>1</v>
      </c>
      <c r="L229" s="27" t="b">
        <v>0</v>
      </c>
      <c r="M229" s="27" t="b">
        <v>0</v>
      </c>
      <c r="N229" s="27" t="b">
        <v>0</v>
      </c>
      <c r="O229" s="27" t="b">
        <v>0</v>
      </c>
      <c r="P229" s="27" t="b">
        <v>0</v>
      </c>
      <c r="Q229" s="27" t="b">
        <v>0</v>
      </c>
      <c r="R229" s="27" t="b">
        <v>0</v>
      </c>
      <c r="S229" s="27" t="b">
        <v>0</v>
      </c>
      <c r="T229" s="27" t="b">
        <v>0</v>
      </c>
      <c r="U229" s="29" t="s">
        <v>101</v>
      </c>
      <c r="V229" s="26" t="b">
        <v>0</v>
      </c>
      <c r="W229" s="27" t="b">
        <v>0</v>
      </c>
      <c r="X229" s="28" t="b">
        <v>0</v>
      </c>
      <c r="Y229" s="88">
        <v>50.0</v>
      </c>
      <c r="Z229" s="33" t="s">
        <v>3228</v>
      </c>
      <c r="AA229" s="87" t="s">
        <v>3229</v>
      </c>
    </row>
    <row r="230">
      <c r="A230" s="37" t="s">
        <v>9225</v>
      </c>
      <c r="B230" s="37" t="s">
        <v>9226</v>
      </c>
      <c r="C230" s="29"/>
      <c r="D230" s="29"/>
      <c r="E230" s="66" t="b">
        <v>1</v>
      </c>
      <c r="F230" s="27" t="b">
        <v>0</v>
      </c>
      <c r="G230" s="27" t="b">
        <v>0</v>
      </c>
      <c r="H230" s="27" t="b">
        <v>0</v>
      </c>
      <c r="I230" s="27" t="b">
        <v>0</v>
      </c>
      <c r="J230" s="28" t="b">
        <v>0</v>
      </c>
      <c r="K230" s="27" t="b">
        <v>0</v>
      </c>
      <c r="L230" s="63" t="b">
        <v>1</v>
      </c>
      <c r="M230" s="27" t="b">
        <v>0</v>
      </c>
      <c r="N230" s="27" t="b">
        <v>0</v>
      </c>
      <c r="O230" s="27" t="b">
        <v>0</v>
      </c>
      <c r="P230" s="27" t="b">
        <v>0</v>
      </c>
      <c r="Q230" s="27" t="b">
        <v>0</v>
      </c>
      <c r="R230" s="27" t="b">
        <v>0</v>
      </c>
      <c r="S230" s="27" t="b">
        <v>0</v>
      </c>
      <c r="T230" s="27" t="b">
        <v>0</v>
      </c>
      <c r="U230" s="29" t="s">
        <v>101</v>
      </c>
      <c r="V230" s="66" t="b">
        <v>1</v>
      </c>
      <c r="W230" s="27" t="b">
        <v>0</v>
      </c>
      <c r="X230" s="28" t="b">
        <v>0</v>
      </c>
      <c r="Y230" s="88">
        <v>2.0</v>
      </c>
      <c r="Z230" s="29"/>
      <c r="AA230" s="87" t="s">
        <v>9227</v>
      </c>
    </row>
    <row r="231">
      <c r="A231" s="37" t="s">
        <v>8182</v>
      </c>
      <c r="B231" s="37" t="s">
        <v>8183</v>
      </c>
      <c r="C231" s="29"/>
      <c r="D231" s="29"/>
      <c r="E231" s="66" t="b">
        <v>1</v>
      </c>
      <c r="F231" s="63" t="b">
        <v>1</v>
      </c>
      <c r="G231" s="63" t="b">
        <v>1</v>
      </c>
      <c r="H231" s="27" t="b">
        <v>0</v>
      </c>
      <c r="I231" s="27" t="b">
        <v>0</v>
      </c>
      <c r="J231" s="28" t="b">
        <v>0</v>
      </c>
      <c r="K231" s="27" t="b">
        <v>0</v>
      </c>
      <c r="L231" s="63" t="b">
        <v>1</v>
      </c>
      <c r="M231" s="27" t="b">
        <v>0</v>
      </c>
      <c r="N231" s="27" t="b">
        <v>0</v>
      </c>
      <c r="O231" s="27" t="b">
        <v>0</v>
      </c>
      <c r="P231" s="27" t="b">
        <v>0</v>
      </c>
      <c r="Q231" s="27" t="b">
        <v>0</v>
      </c>
      <c r="R231" s="27" t="b">
        <v>0</v>
      </c>
      <c r="S231" s="27" t="b">
        <v>0</v>
      </c>
      <c r="T231" s="27" t="b">
        <v>0</v>
      </c>
      <c r="U231" s="29" t="s">
        <v>101</v>
      </c>
      <c r="V231" s="66" t="b">
        <v>1</v>
      </c>
      <c r="W231" s="27" t="b">
        <v>0</v>
      </c>
      <c r="X231" s="28" t="b">
        <v>0</v>
      </c>
      <c r="Y231" s="88">
        <v>5.0</v>
      </c>
      <c r="Z231" s="37" t="s">
        <v>8184</v>
      </c>
      <c r="AA231" s="87" t="s">
        <v>8185</v>
      </c>
    </row>
    <row r="232">
      <c r="A232" s="37" t="s">
        <v>5798</v>
      </c>
      <c r="B232" s="29"/>
      <c r="C232" s="37" t="s">
        <v>5799</v>
      </c>
      <c r="D232" s="29"/>
      <c r="E232" s="66" t="b">
        <v>1</v>
      </c>
      <c r="F232" s="27" t="b">
        <v>0</v>
      </c>
      <c r="G232" s="27" t="b">
        <v>0</v>
      </c>
      <c r="H232" s="27" t="b">
        <v>0</v>
      </c>
      <c r="I232" s="27" t="b">
        <v>0</v>
      </c>
      <c r="J232" s="28" t="b">
        <v>0</v>
      </c>
      <c r="K232" s="27" t="b">
        <v>0</v>
      </c>
      <c r="L232" s="63" t="b">
        <v>1</v>
      </c>
      <c r="M232" s="27" t="b">
        <v>0</v>
      </c>
      <c r="N232" s="27" t="b">
        <v>0</v>
      </c>
      <c r="O232" s="27" t="b">
        <v>0</v>
      </c>
      <c r="P232" s="27" t="b">
        <v>0</v>
      </c>
      <c r="Q232" s="27" t="b">
        <v>0</v>
      </c>
      <c r="R232" s="27" t="b">
        <v>0</v>
      </c>
      <c r="S232" s="27" t="b">
        <v>0</v>
      </c>
      <c r="T232" s="27" t="b">
        <v>0</v>
      </c>
      <c r="U232" s="29" t="s">
        <v>101</v>
      </c>
      <c r="V232" s="66" t="b">
        <v>1</v>
      </c>
      <c r="W232" s="63" t="b">
        <v>1</v>
      </c>
      <c r="X232" s="64" t="b">
        <v>1</v>
      </c>
      <c r="Y232" s="88">
        <v>2.0</v>
      </c>
      <c r="Z232" s="29"/>
      <c r="AA232" s="29"/>
    </row>
    <row r="233">
      <c r="A233" s="37" t="s">
        <v>606</v>
      </c>
      <c r="B233" s="29"/>
      <c r="C233" s="37" t="s">
        <v>607</v>
      </c>
      <c r="D233" s="29"/>
      <c r="E233" s="26" t="b">
        <v>0</v>
      </c>
      <c r="F233" s="27" t="b">
        <v>0</v>
      </c>
      <c r="G233" s="63" t="b">
        <v>1</v>
      </c>
      <c r="H233" s="27" t="b">
        <v>0</v>
      </c>
      <c r="I233" s="27" t="b">
        <v>0</v>
      </c>
      <c r="J233" s="28" t="b">
        <v>0</v>
      </c>
      <c r="K233" s="27" t="b">
        <v>0</v>
      </c>
      <c r="L233" s="63" t="b">
        <v>1</v>
      </c>
      <c r="M233" s="27" t="b">
        <v>0</v>
      </c>
      <c r="N233" s="27" t="b">
        <v>0</v>
      </c>
      <c r="O233" s="27" t="b">
        <v>0</v>
      </c>
      <c r="P233" s="27" t="b">
        <v>0</v>
      </c>
      <c r="Q233" s="27" t="b">
        <v>0</v>
      </c>
      <c r="R233" s="27" t="b">
        <v>0</v>
      </c>
      <c r="S233" s="27" t="b">
        <v>0</v>
      </c>
      <c r="T233" s="27" t="b">
        <v>0</v>
      </c>
      <c r="U233" s="29" t="s">
        <v>101</v>
      </c>
      <c r="V233" s="26" t="b">
        <v>0</v>
      </c>
      <c r="W233" s="27" t="b">
        <v>0</v>
      </c>
      <c r="X233" s="64" t="b">
        <v>1</v>
      </c>
      <c r="Y233" s="88">
        <v>6.0</v>
      </c>
      <c r="Z233" s="29"/>
      <c r="AA233" s="87" t="s">
        <v>608</v>
      </c>
    </row>
    <row r="234">
      <c r="A234" s="37" t="s">
        <v>5364</v>
      </c>
      <c r="B234" s="29"/>
      <c r="C234" s="37">
        <v>2.7691406835E10</v>
      </c>
      <c r="D234" s="29"/>
      <c r="E234" s="66" t="b">
        <v>1</v>
      </c>
      <c r="F234" s="63" t="b">
        <v>1</v>
      </c>
      <c r="G234" s="63" t="b">
        <v>1</v>
      </c>
      <c r="H234" s="27" t="b">
        <v>0</v>
      </c>
      <c r="I234" s="27" t="b">
        <v>0</v>
      </c>
      <c r="J234" s="28" t="b">
        <v>0</v>
      </c>
      <c r="K234" s="63" t="b">
        <v>1</v>
      </c>
      <c r="L234" s="27" t="b">
        <v>0</v>
      </c>
      <c r="M234" s="27" t="b">
        <v>0</v>
      </c>
      <c r="N234" s="27" t="b">
        <v>0</v>
      </c>
      <c r="O234" s="27" t="b">
        <v>0</v>
      </c>
      <c r="P234" s="27" t="b">
        <v>0</v>
      </c>
      <c r="Q234" s="27" t="b">
        <v>0</v>
      </c>
      <c r="R234" s="27" t="b">
        <v>0</v>
      </c>
      <c r="S234" s="63" t="b">
        <v>1</v>
      </c>
      <c r="T234" s="27" t="b">
        <v>0</v>
      </c>
      <c r="U234" s="29" t="s">
        <v>101</v>
      </c>
      <c r="V234" s="26" t="b">
        <v>0</v>
      </c>
      <c r="W234" s="27" t="b">
        <v>0</v>
      </c>
      <c r="X234" s="64" t="b">
        <v>1</v>
      </c>
      <c r="Y234" s="88">
        <v>2.0</v>
      </c>
      <c r="Z234" s="33" t="s">
        <v>5365</v>
      </c>
      <c r="AA234" s="87" t="s">
        <v>5366</v>
      </c>
    </row>
    <row r="235">
      <c r="A235" s="37" t="s">
        <v>2394</v>
      </c>
      <c r="B235" s="37" t="s">
        <v>2395</v>
      </c>
      <c r="C235" s="29"/>
      <c r="D235" s="29"/>
      <c r="E235" s="66" t="b">
        <v>1</v>
      </c>
      <c r="F235" s="27" t="b">
        <v>0</v>
      </c>
      <c r="G235" s="27" t="b">
        <v>0</v>
      </c>
      <c r="H235" s="27" t="b">
        <v>0</v>
      </c>
      <c r="I235" s="27" t="b">
        <v>0</v>
      </c>
      <c r="J235" s="28" t="b">
        <v>0</v>
      </c>
      <c r="K235" s="27" t="b">
        <v>0</v>
      </c>
      <c r="L235" s="27" t="b">
        <v>0</v>
      </c>
      <c r="M235" s="27" t="b">
        <v>0</v>
      </c>
      <c r="N235" s="27" t="b">
        <v>0</v>
      </c>
      <c r="O235" s="63" t="b">
        <v>1</v>
      </c>
      <c r="P235" s="27" t="b">
        <v>0</v>
      </c>
      <c r="Q235" s="27" t="b">
        <v>0</v>
      </c>
      <c r="R235" s="27" t="b">
        <v>0</v>
      </c>
      <c r="S235" s="27" t="b">
        <v>0</v>
      </c>
      <c r="T235" s="27" t="b">
        <v>0</v>
      </c>
      <c r="U235" s="29" t="s">
        <v>101</v>
      </c>
      <c r="V235" s="66" t="b">
        <v>1</v>
      </c>
      <c r="W235" s="27" t="b">
        <v>0</v>
      </c>
      <c r="X235" s="28" t="b">
        <v>0</v>
      </c>
      <c r="Y235" s="88">
        <v>5.0</v>
      </c>
      <c r="Z235" s="37" t="s">
        <v>2396</v>
      </c>
      <c r="AA235" s="87" t="s">
        <v>2397</v>
      </c>
    </row>
    <row r="236">
      <c r="A236" s="37" t="s">
        <v>7018</v>
      </c>
      <c r="B236" s="37" t="s">
        <v>7019</v>
      </c>
      <c r="C236" s="37">
        <v>2.54770286131E11</v>
      </c>
      <c r="D236" s="29"/>
      <c r="E236" s="26" t="b">
        <v>0</v>
      </c>
      <c r="F236" s="63" t="b">
        <v>1</v>
      </c>
      <c r="G236" s="63" t="b">
        <v>1</v>
      </c>
      <c r="H236" s="27" t="b">
        <v>0</v>
      </c>
      <c r="I236" s="27" t="b">
        <v>0</v>
      </c>
      <c r="J236" s="28" t="b">
        <v>0</v>
      </c>
      <c r="K236" s="27" t="b">
        <v>0</v>
      </c>
      <c r="L236" s="27" t="b">
        <v>0</v>
      </c>
      <c r="M236" s="27" t="b">
        <v>0</v>
      </c>
      <c r="N236" s="27" t="b">
        <v>0</v>
      </c>
      <c r="O236" s="27" t="b">
        <v>0</v>
      </c>
      <c r="P236" s="27" t="b">
        <v>0</v>
      </c>
      <c r="Q236" s="27" t="b">
        <v>0</v>
      </c>
      <c r="R236" s="27" t="b">
        <v>0</v>
      </c>
      <c r="S236" s="63" t="b">
        <v>1</v>
      </c>
      <c r="T236" s="27" t="b">
        <v>0</v>
      </c>
      <c r="U236" s="29" t="s">
        <v>101</v>
      </c>
      <c r="V236" s="66" t="b">
        <v>1</v>
      </c>
      <c r="W236" s="63" t="b">
        <v>1</v>
      </c>
      <c r="X236" s="64" t="b">
        <v>1</v>
      </c>
      <c r="Y236" s="88">
        <v>10.0</v>
      </c>
      <c r="Z236" s="29"/>
      <c r="AA236" s="87" t="s">
        <v>7020</v>
      </c>
    </row>
    <row r="237">
      <c r="A237" s="37" t="s">
        <v>3501</v>
      </c>
      <c r="B237" s="37" t="s">
        <v>3502</v>
      </c>
      <c r="C237" s="37">
        <v>9.71E11</v>
      </c>
      <c r="D237" s="29"/>
      <c r="E237" s="66" t="b">
        <v>1</v>
      </c>
      <c r="F237" s="27" t="b">
        <v>0</v>
      </c>
      <c r="G237" s="27" t="b">
        <v>0</v>
      </c>
      <c r="H237" s="27" t="b">
        <v>0</v>
      </c>
      <c r="I237" s="27" t="b">
        <v>0</v>
      </c>
      <c r="J237" s="28" t="b">
        <v>0</v>
      </c>
      <c r="K237" s="27" t="b">
        <v>0</v>
      </c>
      <c r="L237" s="27" t="b">
        <v>0</v>
      </c>
      <c r="M237" s="27" t="b">
        <v>0</v>
      </c>
      <c r="N237" s="27" t="b">
        <v>0</v>
      </c>
      <c r="O237" s="27" t="b">
        <v>0</v>
      </c>
      <c r="P237" s="27" t="b">
        <v>0</v>
      </c>
      <c r="Q237" s="27" t="b">
        <v>0</v>
      </c>
      <c r="R237" s="63" t="b">
        <v>1</v>
      </c>
      <c r="S237" s="27" t="b">
        <v>0</v>
      </c>
      <c r="T237" s="63" t="b">
        <v>1</v>
      </c>
      <c r="U237" s="29" t="s">
        <v>101</v>
      </c>
      <c r="V237" s="26" t="b">
        <v>0</v>
      </c>
      <c r="W237" s="27" t="b">
        <v>0</v>
      </c>
      <c r="X237" s="28" t="b">
        <v>0</v>
      </c>
      <c r="Y237" s="88">
        <v>7.0</v>
      </c>
      <c r="Z237" s="33" t="s">
        <v>3503</v>
      </c>
      <c r="AA237" s="87" t="s">
        <v>1522</v>
      </c>
    </row>
    <row r="238">
      <c r="A238" s="37" t="s">
        <v>10042</v>
      </c>
      <c r="B238" s="29"/>
      <c r="C238" s="37">
        <v>6.28139000308E12</v>
      </c>
      <c r="D238" s="29"/>
      <c r="E238" s="26" t="b">
        <v>0</v>
      </c>
      <c r="F238" s="63" t="b">
        <v>1</v>
      </c>
      <c r="G238" s="63" t="b">
        <v>1</v>
      </c>
      <c r="H238" s="27" t="b">
        <v>0</v>
      </c>
      <c r="I238" s="27" t="b">
        <v>0</v>
      </c>
      <c r="J238" s="28" t="b">
        <v>0</v>
      </c>
      <c r="K238" s="27" t="b">
        <v>0</v>
      </c>
      <c r="L238" s="27" t="b">
        <v>0</v>
      </c>
      <c r="M238" s="27" t="b">
        <v>0</v>
      </c>
      <c r="N238" s="27" t="b">
        <v>0</v>
      </c>
      <c r="O238" s="27" t="b">
        <v>0</v>
      </c>
      <c r="P238" s="27" t="b">
        <v>0</v>
      </c>
      <c r="Q238" s="27" t="b">
        <v>0</v>
      </c>
      <c r="R238" s="27" t="b">
        <v>0</v>
      </c>
      <c r="S238" s="27" t="b">
        <v>0</v>
      </c>
      <c r="T238" s="63" t="b">
        <v>1</v>
      </c>
      <c r="U238" s="29" t="s">
        <v>101</v>
      </c>
      <c r="V238" s="26" t="b">
        <v>0</v>
      </c>
      <c r="W238" s="27" t="b">
        <v>0</v>
      </c>
      <c r="X238" s="28" t="b">
        <v>0</v>
      </c>
      <c r="Y238" s="88">
        <v>17.0</v>
      </c>
      <c r="Z238" s="33" t="s">
        <v>10043</v>
      </c>
      <c r="AA238" s="87" t="s">
        <v>10044</v>
      </c>
    </row>
    <row r="239">
      <c r="A239" s="37" t="s">
        <v>3704</v>
      </c>
      <c r="B239" s="29"/>
      <c r="C239" s="37">
        <v>9.19521751886E11</v>
      </c>
      <c r="D239" s="29"/>
      <c r="E239" s="66" t="b">
        <v>1</v>
      </c>
      <c r="F239" s="27" t="b">
        <v>0</v>
      </c>
      <c r="G239" s="27" t="b">
        <v>0</v>
      </c>
      <c r="H239" s="27" t="b">
        <v>0</v>
      </c>
      <c r="I239" s="27" t="b">
        <v>0</v>
      </c>
      <c r="J239" s="28" t="b">
        <v>0</v>
      </c>
      <c r="K239" s="63" t="b">
        <v>1</v>
      </c>
      <c r="L239" s="27" t="b">
        <v>0</v>
      </c>
      <c r="M239" s="27" t="b">
        <v>0</v>
      </c>
      <c r="N239" s="27" t="b">
        <v>0</v>
      </c>
      <c r="O239" s="27" t="b">
        <v>0</v>
      </c>
      <c r="P239" s="27" t="b">
        <v>0</v>
      </c>
      <c r="Q239" s="27" t="b">
        <v>0</v>
      </c>
      <c r="R239" s="27" t="b">
        <v>0</v>
      </c>
      <c r="S239" s="27" t="b">
        <v>0</v>
      </c>
      <c r="T239" s="27" t="b">
        <v>0</v>
      </c>
      <c r="U239" s="29" t="s">
        <v>101</v>
      </c>
      <c r="V239" s="26" t="b">
        <v>0</v>
      </c>
      <c r="W239" s="63" t="b">
        <v>1</v>
      </c>
      <c r="X239" s="64" t="b">
        <v>1</v>
      </c>
      <c r="Y239" s="29"/>
      <c r="Z239" s="29"/>
      <c r="AA239" s="29"/>
    </row>
    <row r="240">
      <c r="A240" s="37" t="s">
        <v>7631</v>
      </c>
      <c r="B240" s="29"/>
      <c r="C240" s="29"/>
      <c r="D240" s="33" t="s">
        <v>7632</v>
      </c>
      <c r="E240" s="66" t="b">
        <v>1</v>
      </c>
      <c r="F240" s="27" t="b">
        <v>0</v>
      </c>
      <c r="G240" s="27" t="b">
        <v>0</v>
      </c>
      <c r="H240" s="27" t="b">
        <v>0</v>
      </c>
      <c r="I240" s="27" t="b">
        <v>0</v>
      </c>
      <c r="J240" s="28" t="b">
        <v>0</v>
      </c>
      <c r="K240" s="63" t="b">
        <v>1</v>
      </c>
      <c r="L240" s="27" t="b">
        <v>0</v>
      </c>
      <c r="M240" s="27" t="b">
        <v>0</v>
      </c>
      <c r="N240" s="27" t="b">
        <v>0</v>
      </c>
      <c r="O240" s="27" t="b">
        <v>0</v>
      </c>
      <c r="P240" s="27" t="b">
        <v>0</v>
      </c>
      <c r="Q240" s="27" t="b">
        <v>0</v>
      </c>
      <c r="R240" s="27" t="b">
        <v>0</v>
      </c>
      <c r="S240" s="27" t="b">
        <v>0</v>
      </c>
      <c r="T240" s="27" t="b">
        <v>0</v>
      </c>
      <c r="U240" s="29" t="s">
        <v>101</v>
      </c>
      <c r="V240" s="26" t="b">
        <v>0</v>
      </c>
      <c r="W240" s="27" t="b">
        <v>0</v>
      </c>
      <c r="X240" s="64" t="b">
        <v>1</v>
      </c>
      <c r="Y240" s="88">
        <v>3.0</v>
      </c>
      <c r="Z240" s="29"/>
      <c r="AA240" s="87" t="s">
        <v>7633</v>
      </c>
    </row>
    <row r="241">
      <c r="A241" s="37" t="s">
        <v>8069</v>
      </c>
      <c r="B241" s="37" t="s">
        <v>8070</v>
      </c>
      <c r="C241" s="29"/>
      <c r="D241" s="29"/>
      <c r="E241" s="66" t="b">
        <v>1</v>
      </c>
      <c r="F241" s="63" t="b">
        <v>1</v>
      </c>
      <c r="G241" s="63" t="b">
        <v>1</v>
      </c>
      <c r="H241" s="27" t="b">
        <v>0</v>
      </c>
      <c r="I241" s="27" t="b">
        <v>0</v>
      </c>
      <c r="J241" s="28" t="b">
        <v>0</v>
      </c>
      <c r="K241" s="63" t="b">
        <v>1</v>
      </c>
      <c r="L241" s="27" t="b">
        <v>0</v>
      </c>
      <c r="M241" s="27" t="b">
        <v>0</v>
      </c>
      <c r="N241" s="27" t="b">
        <v>0</v>
      </c>
      <c r="O241" s="27" t="b">
        <v>0</v>
      </c>
      <c r="P241" s="27" t="b">
        <v>0</v>
      </c>
      <c r="Q241" s="27" t="b">
        <v>0</v>
      </c>
      <c r="R241" s="27" t="b">
        <v>0</v>
      </c>
      <c r="S241" s="27" t="b">
        <v>0</v>
      </c>
      <c r="T241" s="27" t="b">
        <v>0</v>
      </c>
      <c r="U241" s="29" t="s">
        <v>101</v>
      </c>
      <c r="V241" s="26" t="b">
        <v>0</v>
      </c>
      <c r="W241" s="27" t="b">
        <v>0</v>
      </c>
      <c r="X241" s="28" t="b">
        <v>0</v>
      </c>
      <c r="Y241" s="88">
        <v>20.0</v>
      </c>
      <c r="Z241" s="33" t="s">
        <v>8071</v>
      </c>
      <c r="AA241" s="87" t="s">
        <v>8072</v>
      </c>
    </row>
    <row r="242">
      <c r="A242" s="37" t="s">
        <v>4637</v>
      </c>
      <c r="B242" s="29"/>
      <c r="C242" s="37">
        <v>3.1622818934E10</v>
      </c>
      <c r="D242" s="29"/>
      <c r="E242" s="66" t="b">
        <v>1</v>
      </c>
      <c r="F242" s="27" t="b">
        <v>0</v>
      </c>
      <c r="G242" s="27" t="b">
        <v>0</v>
      </c>
      <c r="H242" s="27" t="b">
        <v>0</v>
      </c>
      <c r="I242" s="27" t="b">
        <v>0</v>
      </c>
      <c r="J242" s="28" t="b">
        <v>0</v>
      </c>
      <c r="K242" s="27" t="b">
        <v>0</v>
      </c>
      <c r="L242" s="27" t="b">
        <v>0</v>
      </c>
      <c r="M242" s="27" t="b">
        <v>0</v>
      </c>
      <c r="N242" s="27" t="b">
        <v>0</v>
      </c>
      <c r="O242" s="63" t="b">
        <v>1</v>
      </c>
      <c r="P242" s="27" t="b">
        <v>0</v>
      </c>
      <c r="Q242" s="27" t="b">
        <v>0</v>
      </c>
      <c r="R242" s="27" t="b">
        <v>0</v>
      </c>
      <c r="S242" s="27" t="b">
        <v>0</v>
      </c>
      <c r="T242" s="27" t="b">
        <v>0</v>
      </c>
      <c r="U242" s="29" t="s">
        <v>101</v>
      </c>
      <c r="V242" s="66" t="b">
        <v>1</v>
      </c>
      <c r="W242" s="63" t="b">
        <v>1</v>
      </c>
      <c r="X242" s="28" t="b">
        <v>0</v>
      </c>
      <c r="Y242" s="88">
        <v>5.5</v>
      </c>
      <c r="Z242" s="33" t="s">
        <v>4638</v>
      </c>
      <c r="AA242" s="87" t="s">
        <v>4639</v>
      </c>
    </row>
    <row r="243">
      <c r="A243" s="37" t="s">
        <v>3974</v>
      </c>
      <c r="B243" s="37" t="s">
        <v>3975</v>
      </c>
      <c r="C243" s="29"/>
      <c r="D243" s="29"/>
      <c r="E243" s="66" t="b">
        <v>1</v>
      </c>
      <c r="F243" s="27" t="b">
        <v>0</v>
      </c>
      <c r="G243" s="27" t="b">
        <v>0</v>
      </c>
      <c r="H243" s="27" t="b">
        <v>0</v>
      </c>
      <c r="I243" s="27" t="b">
        <v>0</v>
      </c>
      <c r="J243" s="28" t="b">
        <v>0</v>
      </c>
      <c r="K243" s="27" t="b">
        <v>0</v>
      </c>
      <c r="L243" s="27" t="b">
        <v>0</v>
      </c>
      <c r="M243" s="27" t="b">
        <v>0</v>
      </c>
      <c r="N243" s="27" t="b">
        <v>0</v>
      </c>
      <c r="O243" s="27" t="b">
        <v>0</v>
      </c>
      <c r="P243" s="27" t="b">
        <v>0</v>
      </c>
      <c r="Q243" s="27" t="b">
        <v>0</v>
      </c>
      <c r="R243" s="27" t="b">
        <v>0</v>
      </c>
      <c r="S243" s="63" t="b">
        <v>1</v>
      </c>
      <c r="T243" s="27" t="b">
        <v>0</v>
      </c>
      <c r="U243" s="29" t="s">
        <v>101</v>
      </c>
      <c r="V243" s="66" t="b">
        <v>1</v>
      </c>
      <c r="W243" s="63" t="b">
        <v>1</v>
      </c>
      <c r="X243" s="64" t="b">
        <v>1</v>
      </c>
      <c r="Y243" s="88">
        <v>2.0</v>
      </c>
      <c r="Z243" s="33" t="s">
        <v>3976</v>
      </c>
      <c r="AA243" s="87" t="s">
        <v>3977</v>
      </c>
    </row>
    <row r="244">
      <c r="A244" s="37" t="s">
        <v>8722</v>
      </c>
      <c r="B244" s="37" t="s">
        <v>8723</v>
      </c>
      <c r="C244" s="29"/>
      <c r="D244" s="29"/>
      <c r="E244" s="26" t="b">
        <v>0</v>
      </c>
      <c r="F244" s="27" t="b">
        <v>0</v>
      </c>
      <c r="G244" s="27" t="b">
        <v>0</v>
      </c>
      <c r="H244" s="27" t="b">
        <v>0</v>
      </c>
      <c r="I244" s="63" t="b">
        <v>1</v>
      </c>
      <c r="J244" s="28" t="b">
        <v>0</v>
      </c>
      <c r="K244" s="27" t="b">
        <v>0</v>
      </c>
      <c r="L244" s="27" t="b">
        <v>0</v>
      </c>
      <c r="M244" s="27" t="b">
        <v>0</v>
      </c>
      <c r="N244" s="63" t="b">
        <v>1</v>
      </c>
      <c r="O244" s="27" t="b">
        <v>0</v>
      </c>
      <c r="P244" s="27" t="b">
        <v>0</v>
      </c>
      <c r="Q244" s="27" t="b">
        <v>0</v>
      </c>
      <c r="R244" s="27" t="b">
        <v>0</v>
      </c>
      <c r="S244" s="27" t="b">
        <v>0</v>
      </c>
      <c r="T244" s="27" t="b">
        <v>0</v>
      </c>
      <c r="U244" s="29" t="s">
        <v>101</v>
      </c>
      <c r="V244" s="26" t="b">
        <v>0</v>
      </c>
      <c r="W244" s="63" t="b">
        <v>1</v>
      </c>
      <c r="X244" s="28" t="b">
        <v>0</v>
      </c>
      <c r="Y244" s="88">
        <v>40.0</v>
      </c>
      <c r="Z244" s="29"/>
      <c r="AA244" s="87" t="s">
        <v>8724</v>
      </c>
    </row>
    <row r="245">
      <c r="A245" s="37" t="s">
        <v>7750</v>
      </c>
      <c r="B245" s="37" t="s">
        <v>7751</v>
      </c>
      <c r="C245" s="29"/>
      <c r="D245" s="33" t="s">
        <v>7752</v>
      </c>
      <c r="E245" s="26" t="b">
        <v>0</v>
      </c>
      <c r="F245" s="63" t="b">
        <v>1</v>
      </c>
      <c r="G245" s="63" t="b">
        <v>1</v>
      </c>
      <c r="H245" s="27" t="b">
        <v>0</v>
      </c>
      <c r="I245" s="27" t="b">
        <v>0</v>
      </c>
      <c r="J245" s="28" t="b">
        <v>0</v>
      </c>
      <c r="K245" s="27" t="b">
        <v>0</v>
      </c>
      <c r="L245" s="27" t="b">
        <v>0</v>
      </c>
      <c r="M245" s="27" t="b">
        <v>0</v>
      </c>
      <c r="N245" s="27" t="b">
        <v>0</v>
      </c>
      <c r="O245" s="27" t="b">
        <v>0</v>
      </c>
      <c r="P245" s="27" t="b">
        <v>0</v>
      </c>
      <c r="Q245" s="27" t="b">
        <v>0</v>
      </c>
      <c r="R245" s="27" t="b">
        <v>0</v>
      </c>
      <c r="S245" s="63" t="b">
        <v>1</v>
      </c>
      <c r="T245" s="27" t="b">
        <v>0</v>
      </c>
      <c r="U245" s="29" t="s">
        <v>101</v>
      </c>
      <c r="V245" s="26" t="b">
        <v>0</v>
      </c>
      <c r="W245" s="27" t="b">
        <v>0</v>
      </c>
      <c r="X245" s="64" t="b">
        <v>1</v>
      </c>
      <c r="Y245" s="88">
        <v>1.0</v>
      </c>
      <c r="Z245" s="37" t="s">
        <v>7753</v>
      </c>
      <c r="AA245" s="87" t="s">
        <v>7754</v>
      </c>
    </row>
    <row r="246">
      <c r="A246" s="37" t="s">
        <v>6381</v>
      </c>
      <c r="B246" s="37" t="s">
        <v>6382</v>
      </c>
      <c r="C246" s="29"/>
      <c r="D246" s="33" t="s">
        <v>6383</v>
      </c>
      <c r="E246" s="26" t="b">
        <v>0</v>
      </c>
      <c r="F246" s="27" t="b">
        <v>0</v>
      </c>
      <c r="G246" s="27" t="b">
        <v>0</v>
      </c>
      <c r="H246" s="27" t="b">
        <v>0</v>
      </c>
      <c r="I246" s="63" t="b">
        <v>1</v>
      </c>
      <c r="J246" s="28" t="b">
        <v>0</v>
      </c>
      <c r="K246" s="63" t="b">
        <v>1</v>
      </c>
      <c r="L246" s="27" t="b">
        <v>0</v>
      </c>
      <c r="M246" s="27" t="b">
        <v>0</v>
      </c>
      <c r="N246" s="27" t="b">
        <v>0</v>
      </c>
      <c r="O246" s="27" t="b">
        <v>0</v>
      </c>
      <c r="P246" s="27" t="b">
        <v>0</v>
      </c>
      <c r="Q246" s="27" t="b">
        <v>0</v>
      </c>
      <c r="R246" s="27" t="b">
        <v>0</v>
      </c>
      <c r="S246" s="27" t="b">
        <v>0</v>
      </c>
      <c r="T246" s="27" t="b">
        <v>0</v>
      </c>
      <c r="U246" s="29" t="s">
        <v>101</v>
      </c>
      <c r="V246" s="66" t="b">
        <v>1</v>
      </c>
      <c r="W246" s="63" t="b">
        <v>1</v>
      </c>
      <c r="X246" s="64" t="b">
        <v>1</v>
      </c>
      <c r="Y246" s="88">
        <v>150.0</v>
      </c>
      <c r="Z246" s="33" t="s">
        <v>6384</v>
      </c>
      <c r="AA246" s="87" t="s">
        <v>6385</v>
      </c>
    </row>
    <row r="247">
      <c r="A247" s="37" t="s">
        <v>1836</v>
      </c>
      <c r="B247" s="29"/>
      <c r="C247" s="29"/>
      <c r="D247" s="37" t="s">
        <v>1837</v>
      </c>
      <c r="E247" s="66" t="b">
        <v>1</v>
      </c>
      <c r="F247" s="27" t="b">
        <v>0</v>
      </c>
      <c r="G247" s="27" t="b">
        <v>0</v>
      </c>
      <c r="H247" s="27" t="b">
        <v>0</v>
      </c>
      <c r="I247" s="27" t="b">
        <v>0</v>
      </c>
      <c r="J247" s="28" t="b">
        <v>0</v>
      </c>
      <c r="K247" s="27" t="b">
        <v>0</v>
      </c>
      <c r="L247" s="27" t="b">
        <v>0</v>
      </c>
      <c r="M247" s="27" t="b">
        <v>0</v>
      </c>
      <c r="N247" s="27" t="b">
        <v>0</v>
      </c>
      <c r="O247" s="27" t="b">
        <v>0</v>
      </c>
      <c r="P247" s="27" t="b">
        <v>0</v>
      </c>
      <c r="Q247" s="27" t="b">
        <v>0</v>
      </c>
      <c r="R247" s="27" t="b">
        <v>0</v>
      </c>
      <c r="S247" s="63" t="b">
        <v>1</v>
      </c>
      <c r="T247" s="27" t="b">
        <v>0</v>
      </c>
      <c r="U247" s="29" t="s">
        <v>101</v>
      </c>
      <c r="V247" s="26" t="b">
        <v>0</v>
      </c>
      <c r="W247" s="27" t="b">
        <v>0</v>
      </c>
      <c r="X247" s="64" t="b">
        <v>1</v>
      </c>
      <c r="Y247" s="88">
        <v>9.0</v>
      </c>
      <c r="Z247" s="29"/>
      <c r="AA247" s="87" t="s">
        <v>1838</v>
      </c>
    </row>
    <row r="248">
      <c r="A248" s="37" t="s">
        <v>10916</v>
      </c>
      <c r="B248" s="37" t="s">
        <v>10917</v>
      </c>
      <c r="C248" s="29"/>
      <c r="D248" s="29"/>
      <c r="E248" s="66" t="b">
        <v>1</v>
      </c>
      <c r="F248" s="27" t="b">
        <v>0</v>
      </c>
      <c r="G248" s="27" t="b">
        <v>0</v>
      </c>
      <c r="H248" s="27" t="b">
        <v>0</v>
      </c>
      <c r="I248" s="27" t="b">
        <v>0</v>
      </c>
      <c r="J248" s="28" t="b">
        <v>0</v>
      </c>
      <c r="K248" s="63" t="b">
        <v>1</v>
      </c>
      <c r="L248" s="27" t="b">
        <v>0</v>
      </c>
      <c r="M248" s="27" t="b">
        <v>0</v>
      </c>
      <c r="N248" s="27" t="b">
        <v>0</v>
      </c>
      <c r="O248" s="27" t="b">
        <v>0</v>
      </c>
      <c r="P248" s="27" t="b">
        <v>0</v>
      </c>
      <c r="Q248" s="27" t="b">
        <v>0</v>
      </c>
      <c r="R248" s="27" t="b">
        <v>0</v>
      </c>
      <c r="S248" s="27" t="b">
        <v>0</v>
      </c>
      <c r="T248" s="27" t="b">
        <v>0</v>
      </c>
      <c r="U248" s="29" t="s">
        <v>101</v>
      </c>
      <c r="V248" s="26" t="b">
        <v>0</v>
      </c>
      <c r="W248" s="27" t="b">
        <v>0</v>
      </c>
      <c r="X248" s="28" t="b">
        <v>0</v>
      </c>
      <c r="Y248" s="88">
        <v>50.0</v>
      </c>
      <c r="Z248" s="29"/>
      <c r="AA248" s="87" t="s">
        <v>10918</v>
      </c>
    </row>
    <row r="249">
      <c r="A249" s="37" t="s">
        <v>10828</v>
      </c>
      <c r="B249" s="37" t="s">
        <v>10829</v>
      </c>
      <c r="C249" s="29"/>
      <c r="D249" s="29"/>
      <c r="E249" s="66" t="b">
        <v>1</v>
      </c>
      <c r="F249" s="63" t="b">
        <v>1</v>
      </c>
      <c r="G249" s="63" t="b">
        <v>1</v>
      </c>
      <c r="H249" s="27" t="b">
        <v>0</v>
      </c>
      <c r="I249" s="27" t="b">
        <v>0</v>
      </c>
      <c r="J249" s="28" t="b">
        <v>0</v>
      </c>
      <c r="K249" s="27" t="b">
        <v>0</v>
      </c>
      <c r="L249" s="27" t="b">
        <v>0</v>
      </c>
      <c r="M249" s="27" t="b">
        <v>0</v>
      </c>
      <c r="N249" s="63" t="b">
        <v>1</v>
      </c>
      <c r="O249" s="27" t="b">
        <v>0</v>
      </c>
      <c r="P249" s="27" t="b">
        <v>0</v>
      </c>
      <c r="Q249" s="27" t="b">
        <v>0</v>
      </c>
      <c r="R249" s="27" t="b">
        <v>0</v>
      </c>
      <c r="S249" s="27" t="b">
        <v>0</v>
      </c>
      <c r="T249" s="27" t="b">
        <v>0</v>
      </c>
      <c r="U249" s="29" t="s">
        <v>101</v>
      </c>
      <c r="V249" s="66" t="b">
        <v>1</v>
      </c>
      <c r="W249" s="27" t="b">
        <v>0</v>
      </c>
      <c r="X249" s="28" t="b">
        <v>0</v>
      </c>
      <c r="Y249" s="29"/>
      <c r="Z249" s="33" t="s">
        <v>10830</v>
      </c>
      <c r="AA249" s="87" t="s">
        <v>10831</v>
      </c>
    </row>
    <row r="250">
      <c r="A250" s="37" t="s">
        <v>10979</v>
      </c>
      <c r="B250" s="29"/>
      <c r="C250" s="37">
        <v>9.95715855051E11</v>
      </c>
      <c r="D250" s="29"/>
      <c r="E250" s="26" t="b">
        <v>0</v>
      </c>
      <c r="F250" s="27" t="b">
        <v>0</v>
      </c>
      <c r="G250" s="63" t="b">
        <v>1</v>
      </c>
      <c r="H250" s="27" t="b">
        <v>0</v>
      </c>
      <c r="I250" s="27" t="b">
        <v>0</v>
      </c>
      <c r="J250" s="28" t="b">
        <v>0</v>
      </c>
      <c r="K250" s="63" t="b">
        <v>1</v>
      </c>
      <c r="L250" s="27" t="b">
        <v>0</v>
      </c>
      <c r="M250" s="27" t="b">
        <v>0</v>
      </c>
      <c r="N250" s="27" t="b">
        <v>0</v>
      </c>
      <c r="O250" s="27" t="b">
        <v>0</v>
      </c>
      <c r="P250" s="27" t="b">
        <v>0</v>
      </c>
      <c r="Q250" s="27" t="b">
        <v>0</v>
      </c>
      <c r="R250" s="27" t="b">
        <v>0</v>
      </c>
      <c r="S250" s="27" t="b">
        <v>0</v>
      </c>
      <c r="T250" s="27" t="b">
        <v>0</v>
      </c>
      <c r="U250" s="29" t="s">
        <v>101</v>
      </c>
      <c r="V250" s="66" t="b">
        <v>1</v>
      </c>
      <c r="W250" s="27" t="b">
        <v>0</v>
      </c>
      <c r="X250" s="64" t="b">
        <v>1</v>
      </c>
      <c r="Y250" s="88">
        <v>5.0</v>
      </c>
      <c r="Z250" s="29"/>
      <c r="AA250" s="87" t="s">
        <v>10980</v>
      </c>
    </row>
    <row r="251">
      <c r="A251" s="37" t="s">
        <v>10416</v>
      </c>
      <c r="B251" s="29"/>
      <c r="C251" s="37" t="s">
        <v>10417</v>
      </c>
      <c r="D251" s="29"/>
      <c r="E251" s="26" t="b">
        <v>0</v>
      </c>
      <c r="F251" s="27" t="b">
        <v>0</v>
      </c>
      <c r="G251" s="63" t="b">
        <v>1</v>
      </c>
      <c r="H251" s="63" t="b">
        <v>1</v>
      </c>
      <c r="I251" s="27" t="b">
        <v>0</v>
      </c>
      <c r="J251" s="28" t="b">
        <v>0</v>
      </c>
      <c r="K251" s="63" t="b">
        <v>1</v>
      </c>
      <c r="L251" s="63" t="b">
        <v>1</v>
      </c>
      <c r="M251" s="27" t="b">
        <v>0</v>
      </c>
      <c r="N251" s="27" t="b">
        <v>0</v>
      </c>
      <c r="O251" s="27" t="b">
        <v>0</v>
      </c>
      <c r="P251" s="27" t="b">
        <v>0</v>
      </c>
      <c r="Q251" s="27" t="b">
        <v>0</v>
      </c>
      <c r="R251" s="27" t="b">
        <v>0</v>
      </c>
      <c r="S251" s="27" t="b">
        <v>0</v>
      </c>
      <c r="T251" s="27" t="b">
        <v>0</v>
      </c>
      <c r="U251" s="29" t="s">
        <v>101</v>
      </c>
      <c r="V251" s="66" t="b">
        <v>1</v>
      </c>
      <c r="W251" s="27" t="b">
        <v>0</v>
      </c>
      <c r="X251" s="64" t="b">
        <v>1</v>
      </c>
      <c r="Y251" s="88">
        <v>12.0</v>
      </c>
      <c r="Z251" s="29"/>
      <c r="AA251" s="87" t="s">
        <v>10418</v>
      </c>
    </row>
    <row r="252">
      <c r="A252" s="37" t="s">
        <v>2506</v>
      </c>
      <c r="B252" s="37" t="s">
        <v>2507</v>
      </c>
      <c r="C252" s="37">
        <v>2.349138337517E12</v>
      </c>
      <c r="D252" s="33" t="s">
        <v>2508</v>
      </c>
      <c r="E252" s="66" t="b">
        <v>1</v>
      </c>
      <c r="F252" s="27" t="b">
        <v>0</v>
      </c>
      <c r="G252" s="27" t="b">
        <v>0</v>
      </c>
      <c r="H252" s="27" t="b">
        <v>0</v>
      </c>
      <c r="I252" s="27" t="b">
        <v>0</v>
      </c>
      <c r="J252" s="28" t="b">
        <v>0</v>
      </c>
      <c r="K252" s="27" t="b">
        <v>0</v>
      </c>
      <c r="L252" s="27" t="b">
        <v>0</v>
      </c>
      <c r="M252" s="27" t="b">
        <v>0</v>
      </c>
      <c r="N252" s="27" t="b">
        <v>0</v>
      </c>
      <c r="O252" s="27" t="b">
        <v>0</v>
      </c>
      <c r="P252" s="27" t="b">
        <v>0</v>
      </c>
      <c r="Q252" s="27" t="b">
        <v>0</v>
      </c>
      <c r="R252" s="27" t="b">
        <v>0</v>
      </c>
      <c r="S252" s="63" t="b">
        <v>1</v>
      </c>
      <c r="T252" s="27" t="b">
        <v>0</v>
      </c>
      <c r="U252" s="29" t="s">
        <v>101</v>
      </c>
      <c r="V252" s="66" t="b">
        <v>1</v>
      </c>
      <c r="W252" s="63" t="b">
        <v>1</v>
      </c>
      <c r="X252" s="64" t="b">
        <v>1</v>
      </c>
      <c r="Y252" s="88">
        <v>44.0</v>
      </c>
      <c r="Z252" s="29"/>
      <c r="AA252" s="87" t="s">
        <v>2509</v>
      </c>
    </row>
    <row r="253">
      <c r="A253" s="37" t="s">
        <v>735</v>
      </c>
      <c r="B253" s="29"/>
      <c r="C253" s="37" t="s">
        <v>736</v>
      </c>
      <c r="D253" s="29"/>
      <c r="E253" s="66" t="b">
        <v>1</v>
      </c>
      <c r="F253" s="63" t="b">
        <v>1</v>
      </c>
      <c r="G253" s="63" t="b">
        <v>1</v>
      </c>
      <c r="H253" s="27" t="b">
        <v>0</v>
      </c>
      <c r="I253" s="27" t="b">
        <v>0</v>
      </c>
      <c r="J253" s="28" t="b">
        <v>0</v>
      </c>
      <c r="K253" s="27" t="b">
        <v>0</v>
      </c>
      <c r="L253" s="63" t="b">
        <v>1</v>
      </c>
      <c r="M253" s="27" t="b">
        <v>0</v>
      </c>
      <c r="N253" s="27" t="b">
        <v>0</v>
      </c>
      <c r="O253" s="27" t="b">
        <v>0</v>
      </c>
      <c r="P253" s="27" t="b">
        <v>0</v>
      </c>
      <c r="Q253" s="27" t="b">
        <v>0</v>
      </c>
      <c r="R253" s="27" t="b">
        <v>0</v>
      </c>
      <c r="S253" s="27" t="b">
        <v>0</v>
      </c>
      <c r="T253" s="27" t="b">
        <v>0</v>
      </c>
      <c r="U253" s="29" t="s">
        <v>101</v>
      </c>
      <c r="V253" s="66" t="b">
        <v>1</v>
      </c>
      <c r="W253" s="63" t="b">
        <v>1</v>
      </c>
      <c r="X253" s="64" t="b">
        <v>1</v>
      </c>
      <c r="Y253" s="88">
        <v>1.0</v>
      </c>
      <c r="Z253" s="29"/>
      <c r="AA253" s="87" t="s">
        <v>737</v>
      </c>
    </row>
    <row r="254">
      <c r="A254" s="37" t="s">
        <v>2270</v>
      </c>
      <c r="B254" s="37" t="s">
        <v>2271</v>
      </c>
      <c r="C254" s="37" t="s">
        <v>2272</v>
      </c>
      <c r="D254" s="33" t="s">
        <v>2273</v>
      </c>
      <c r="E254" s="26" t="b">
        <v>0</v>
      </c>
      <c r="F254" s="27" t="b">
        <v>0</v>
      </c>
      <c r="G254" s="63" t="b">
        <v>1</v>
      </c>
      <c r="H254" s="27" t="b">
        <v>0</v>
      </c>
      <c r="I254" s="27" t="b">
        <v>0</v>
      </c>
      <c r="J254" s="28" t="b">
        <v>0</v>
      </c>
      <c r="K254" s="27" t="b">
        <v>0</v>
      </c>
      <c r="L254" s="63" t="b">
        <v>1</v>
      </c>
      <c r="M254" s="27" t="b">
        <v>0</v>
      </c>
      <c r="N254" s="27" t="b">
        <v>0</v>
      </c>
      <c r="O254" s="27" t="b">
        <v>0</v>
      </c>
      <c r="P254" s="27" t="b">
        <v>0</v>
      </c>
      <c r="Q254" s="27" t="b">
        <v>0</v>
      </c>
      <c r="R254" s="27" t="b">
        <v>0</v>
      </c>
      <c r="S254" s="27" t="b">
        <v>0</v>
      </c>
      <c r="T254" s="27" t="b">
        <v>0</v>
      </c>
      <c r="U254" s="29" t="s">
        <v>101</v>
      </c>
      <c r="V254" s="26" t="b">
        <v>0</v>
      </c>
      <c r="W254" s="27" t="b">
        <v>0</v>
      </c>
      <c r="X254" s="64" t="b">
        <v>1</v>
      </c>
      <c r="Y254" s="88">
        <v>4.0</v>
      </c>
      <c r="Z254" s="33" t="s">
        <v>2274</v>
      </c>
      <c r="AA254" s="87" t="s">
        <v>2275</v>
      </c>
    </row>
    <row r="255">
      <c r="A255" s="37" t="s">
        <v>8309</v>
      </c>
      <c r="B255" s="37" t="s">
        <v>8310</v>
      </c>
      <c r="C255" s="37">
        <v>9.18310386578E11</v>
      </c>
      <c r="D255" s="29"/>
      <c r="E255" s="66" t="b">
        <v>1</v>
      </c>
      <c r="F255" s="27" t="b">
        <v>0</v>
      </c>
      <c r="G255" s="27" t="b">
        <v>0</v>
      </c>
      <c r="H255" s="27" t="b">
        <v>0</v>
      </c>
      <c r="I255" s="27" t="b">
        <v>0</v>
      </c>
      <c r="J255" s="28" t="b">
        <v>0</v>
      </c>
      <c r="K255" s="63" t="b">
        <v>1</v>
      </c>
      <c r="L255" s="27" t="b">
        <v>0</v>
      </c>
      <c r="M255" s="27" t="b">
        <v>0</v>
      </c>
      <c r="N255" s="27" t="b">
        <v>0</v>
      </c>
      <c r="O255" s="27" t="b">
        <v>0</v>
      </c>
      <c r="P255" s="27" t="b">
        <v>0</v>
      </c>
      <c r="Q255" s="27" t="b">
        <v>0</v>
      </c>
      <c r="R255" s="27" t="b">
        <v>0</v>
      </c>
      <c r="S255" s="27" t="b">
        <v>0</v>
      </c>
      <c r="T255" s="27" t="b">
        <v>0</v>
      </c>
      <c r="U255" s="29" t="s">
        <v>101</v>
      </c>
      <c r="V255" s="26" t="b">
        <v>0</v>
      </c>
      <c r="W255" s="63" t="b">
        <v>1</v>
      </c>
      <c r="X255" s="28" t="b">
        <v>0</v>
      </c>
      <c r="Y255" s="88">
        <v>80.0</v>
      </c>
      <c r="Z255" s="33" t="s">
        <v>8311</v>
      </c>
      <c r="AA255" s="87" t="s">
        <v>8312</v>
      </c>
    </row>
    <row r="256">
      <c r="A256" s="37" t="s">
        <v>5754</v>
      </c>
      <c r="B256" s="37" t="s">
        <v>5755</v>
      </c>
      <c r="C256" s="37">
        <v>3.3662267231E10</v>
      </c>
      <c r="D256" s="33" t="s">
        <v>5756</v>
      </c>
      <c r="E256" s="26" t="b">
        <v>0</v>
      </c>
      <c r="F256" s="63" t="b">
        <v>1</v>
      </c>
      <c r="G256" s="63" t="b">
        <v>1</v>
      </c>
      <c r="H256" s="27" t="b">
        <v>0</v>
      </c>
      <c r="I256" s="27" t="b">
        <v>0</v>
      </c>
      <c r="J256" s="28" t="b">
        <v>0</v>
      </c>
      <c r="K256" s="27" t="b">
        <v>0</v>
      </c>
      <c r="L256" s="27" t="b">
        <v>0</v>
      </c>
      <c r="M256" s="27" t="b">
        <v>0</v>
      </c>
      <c r="N256" s="27" t="b">
        <v>0</v>
      </c>
      <c r="O256" s="63" t="b">
        <v>1</v>
      </c>
      <c r="P256" s="27" t="b">
        <v>0</v>
      </c>
      <c r="Q256" s="27" t="b">
        <v>0</v>
      </c>
      <c r="R256" s="27" t="b">
        <v>0</v>
      </c>
      <c r="S256" s="27" t="b">
        <v>0</v>
      </c>
      <c r="T256" s="27" t="b">
        <v>0</v>
      </c>
      <c r="U256" s="29" t="s">
        <v>101</v>
      </c>
      <c r="V256" s="66" t="b">
        <v>1</v>
      </c>
      <c r="W256" s="63" t="b">
        <v>1</v>
      </c>
      <c r="X256" s="64" t="b">
        <v>1</v>
      </c>
      <c r="Y256" s="88">
        <v>17.0</v>
      </c>
      <c r="Z256" s="37" t="s">
        <v>5757</v>
      </c>
      <c r="AA256" s="87" t="s">
        <v>5758</v>
      </c>
    </row>
    <row r="257">
      <c r="A257" s="37" t="s">
        <v>7405</v>
      </c>
      <c r="B257" s="29"/>
      <c r="C257" s="37">
        <v>9.19830604077E11</v>
      </c>
      <c r="D257" s="29"/>
      <c r="E257" s="66" t="b">
        <v>1</v>
      </c>
      <c r="F257" s="27" t="b">
        <v>0</v>
      </c>
      <c r="G257" s="27" t="b">
        <v>0</v>
      </c>
      <c r="H257" s="27" t="b">
        <v>0</v>
      </c>
      <c r="I257" s="27" t="b">
        <v>0</v>
      </c>
      <c r="J257" s="28" t="b">
        <v>0</v>
      </c>
      <c r="K257" s="63" t="b">
        <v>1</v>
      </c>
      <c r="L257" s="27" t="b">
        <v>0</v>
      </c>
      <c r="M257" s="27" t="b">
        <v>0</v>
      </c>
      <c r="N257" s="27" t="b">
        <v>0</v>
      </c>
      <c r="O257" s="27" t="b">
        <v>0</v>
      </c>
      <c r="P257" s="27" t="b">
        <v>0</v>
      </c>
      <c r="Q257" s="27" t="b">
        <v>0</v>
      </c>
      <c r="R257" s="27" t="b">
        <v>0</v>
      </c>
      <c r="S257" s="27" t="b">
        <v>0</v>
      </c>
      <c r="T257" s="27" t="b">
        <v>0</v>
      </c>
      <c r="U257" s="29" t="s">
        <v>101</v>
      </c>
      <c r="V257" s="26" t="b">
        <v>0</v>
      </c>
      <c r="W257" s="27" t="b">
        <v>0</v>
      </c>
      <c r="X257" s="28" t="b">
        <v>0</v>
      </c>
      <c r="Y257" s="88">
        <v>1.0</v>
      </c>
      <c r="Z257" s="29"/>
      <c r="AA257" s="87" t="s">
        <v>7406</v>
      </c>
    </row>
    <row r="258">
      <c r="A258" s="37" t="s">
        <v>4077</v>
      </c>
      <c r="B258" s="37" t="s">
        <v>4078</v>
      </c>
      <c r="C258" s="29"/>
      <c r="D258" s="29"/>
      <c r="E258" s="66" t="b">
        <v>1</v>
      </c>
      <c r="F258" s="27" t="b">
        <v>0</v>
      </c>
      <c r="G258" s="27" t="b">
        <v>0</v>
      </c>
      <c r="H258" s="27" t="b">
        <v>0</v>
      </c>
      <c r="I258" s="27" t="b">
        <v>0</v>
      </c>
      <c r="J258" s="28" t="b">
        <v>0</v>
      </c>
      <c r="K258" s="27" t="b">
        <v>0</v>
      </c>
      <c r="L258" s="27" t="b">
        <v>0</v>
      </c>
      <c r="M258" s="27" t="b">
        <v>0</v>
      </c>
      <c r="N258" s="27" t="b">
        <v>0</v>
      </c>
      <c r="O258" s="27" t="b">
        <v>0</v>
      </c>
      <c r="P258" s="27" t="b">
        <v>0</v>
      </c>
      <c r="Q258" s="27" t="b">
        <v>0</v>
      </c>
      <c r="R258" s="63" t="b">
        <v>1</v>
      </c>
      <c r="S258" s="27" t="b">
        <v>0</v>
      </c>
      <c r="T258" s="27" t="b">
        <v>0</v>
      </c>
      <c r="U258" s="29" t="s">
        <v>101</v>
      </c>
      <c r="V258" s="66" t="b">
        <v>1</v>
      </c>
      <c r="W258" s="63" t="b">
        <v>1</v>
      </c>
      <c r="X258" s="64" t="b">
        <v>1</v>
      </c>
      <c r="Y258" s="88" t="s">
        <v>277</v>
      </c>
      <c r="Z258" s="37" t="s">
        <v>277</v>
      </c>
      <c r="AA258" s="87" t="s">
        <v>277</v>
      </c>
    </row>
    <row r="259">
      <c r="A259" s="37" t="s">
        <v>5643</v>
      </c>
      <c r="B259" s="37" t="s">
        <v>5644</v>
      </c>
      <c r="C259" s="37">
        <v>6.1401148067E10</v>
      </c>
      <c r="D259" s="33" t="s">
        <v>5645</v>
      </c>
      <c r="E259" s="26" t="b">
        <v>0</v>
      </c>
      <c r="F259" s="27" t="b">
        <v>0</v>
      </c>
      <c r="G259" s="63" t="b">
        <v>1</v>
      </c>
      <c r="H259" s="27" t="b">
        <v>0</v>
      </c>
      <c r="I259" s="27" t="b">
        <v>0</v>
      </c>
      <c r="J259" s="28" t="b">
        <v>0</v>
      </c>
      <c r="K259" s="63" t="b">
        <v>1</v>
      </c>
      <c r="L259" s="27" t="b">
        <v>0</v>
      </c>
      <c r="M259" s="27" t="b">
        <v>0</v>
      </c>
      <c r="N259" s="27" t="b">
        <v>0</v>
      </c>
      <c r="O259" s="27" t="b">
        <v>0</v>
      </c>
      <c r="P259" s="27" t="b">
        <v>0</v>
      </c>
      <c r="Q259" s="27" t="b">
        <v>0</v>
      </c>
      <c r="R259" s="27" t="b">
        <v>0</v>
      </c>
      <c r="S259" s="27" t="b">
        <v>0</v>
      </c>
      <c r="T259" s="27" t="b">
        <v>0</v>
      </c>
      <c r="U259" s="29" t="s">
        <v>101</v>
      </c>
      <c r="V259" s="66" t="b">
        <v>1</v>
      </c>
      <c r="W259" s="27" t="b">
        <v>0</v>
      </c>
      <c r="X259" s="64" t="b">
        <v>1</v>
      </c>
      <c r="Y259" s="88">
        <v>1000.0</v>
      </c>
      <c r="Z259" s="29"/>
      <c r="AA259" s="87" t="s">
        <v>5646</v>
      </c>
    </row>
    <row r="260">
      <c r="A260" s="37" t="s">
        <v>2885</v>
      </c>
      <c r="B260" s="29"/>
      <c r="C260" s="37">
        <v>9.71522280782E11</v>
      </c>
      <c r="D260" s="29"/>
      <c r="E260" s="66" t="b">
        <v>1</v>
      </c>
      <c r="F260" s="27" t="b">
        <v>0</v>
      </c>
      <c r="G260" s="27" t="b">
        <v>0</v>
      </c>
      <c r="H260" s="27" t="b">
        <v>0</v>
      </c>
      <c r="I260" s="27" t="b">
        <v>0</v>
      </c>
      <c r="J260" s="28" t="b">
        <v>0</v>
      </c>
      <c r="K260" s="27" t="b">
        <v>0</v>
      </c>
      <c r="L260" s="27" t="b">
        <v>0</v>
      </c>
      <c r="M260" s="27" t="b">
        <v>0</v>
      </c>
      <c r="N260" s="27" t="b">
        <v>0</v>
      </c>
      <c r="O260" s="27" t="b">
        <v>0</v>
      </c>
      <c r="P260" s="27" t="b">
        <v>0</v>
      </c>
      <c r="Q260" s="27" t="b">
        <v>0</v>
      </c>
      <c r="R260" s="63" t="b">
        <v>1</v>
      </c>
      <c r="S260" s="27" t="b">
        <v>0</v>
      </c>
      <c r="T260" s="27" t="b">
        <v>0</v>
      </c>
      <c r="U260" s="29" t="s">
        <v>101</v>
      </c>
      <c r="V260" s="66" t="b">
        <v>1</v>
      </c>
      <c r="W260" s="27" t="b">
        <v>0</v>
      </c>
      <c r="X260" s="28" t="b">
        <v>0</v>
      </c>
      <c r="Y260" s="88" t="s">
        <v>2886</v>
      </c>
      <c r="Z260" s="29"/>
      <c r="AA260" s="87" t="s">
        <v>2887</v>
      </c>
    </row>
    <row r="261">
      <c r="A261" s="37" t="s">
        <v>3221</v>
      </c>
      <c r="B261" s="37" t="s">
        <v>3222</v>
      </c>
      <c r="C261" s="29"/>
      <c r="D261" s="29"/>
      <c r="E261" s="66" t="b">
        <v>1</v>
      </c>
      <c r="F261" s="27" t="b">
        <v>0</v>
      </c>
      <c r="G261" s="27" t="b">
        <v>0</v>
      </c>
      <c r="H261" s="27" t="b">
        <v>0</v>
      </c>
      <c r="I261" s="27" t="b">
        <v>0</v>
      </c>
      <c r="J261" s="28" t="b">
        <v>0</v>
      </c>
      <c r="K261" s="27" t="b">
        <v>0</v>
      </c>
      <c r="L261" s="27" t="b">
        <v>0</v>
      </c>
      <c r="M261" s="27" t="b">
        <v>0</v>
      </c>
      <c r="N261" s="27" t="b">
        <v>0</v>
      </c>
      <c r="O261" s="27" t="b">
        <v>0</v>
      </c>
      <c r="P261" s="27" t="b">
        <v>0</v>
      </c>
      <c r="Q261" s="27" t="b">
        <v>0</v>
      </c>
      <c r="R261" s="27" t="b">
        <v>0</v>
      </c>
      <c r="S261" s="27" t="b">
        <v>0</v>
      </c>
      <c r="T261" s="63" t="b">
        <v>1</v>
      </c>
      <c r="U261" s="68" t="s">
        <v>3225</v>
      </c>
      <c r="V261" s="66" t="b">
        <v>1</v>
      </c>
      <c r="W261" s="27" t="b">
        <v>0</v>
      </c>
      <c r="X261" s="64" t="b">
        <v>1</v>
      </c>
      <c r="Y261" s="88">
        <v>1.0</v>
      </c>
      <c r="Z261" s="37" t="s">
        <v>3223</v>
      </c>
      <c r="AA261" s="87" t="s">
        <v>3224</v>
      </c>
    </row>
    <row r="262">
      <c r="A262" s="37" t="s">
        <v>9642</v>
      </c>
      <c r="B262" s="37" t="s">
        <v>9643</v>
      </c>
      <c r="C262" s="29"/>
      <c r="D262" s="29"/>
      <c r="E262" s="26" t="b">
        <v>0</v>
      </c>
      <c r="F262" s="63" t="b">
        <v>1</v>
      </c>
      <c r="G262" s="63" t="b">
        <v>1</v>
      </c>
      <c r="H262" s="27" t="b">
        <v>0</v>
      </c>
      <c r="I262" s="27" t="b">
        <v>0</v>
      </c>
      <c r="J262" s="28" t="b">
        <v>0</v>
      </c>
      <c r="K262" s="27" t="b">
        <v>0</v>
      </c>
      <c r="L262" s="27" t="b">
        <v>0</v>
      </c>
      <c r="M262" s="27" t="b">
        <v>0</v>
      </c>
      <c r="N262" s="27" t="b">
        <v>0</v>
      </c>
      <c r="O262" s="27" t="b">
        <v>0</v>
      </c>
      <c r="P262" s="27" t="b">
        <v>0</v>
      </c>
      <c r="Q262" s="27" t="b">
        <v>0</v>
      </c>
      <c r="R262" s="27" t="b">
        <v>0</v>
      </c>
      <c r="S262" s="27" t="b">
        <v>0</v>
      </c>
      <c r="T262" s="63" t="b">
        <v>1</v>
      </c>
      <c r="U262" s="29" t="s">
        <v>101</v>
      </c>
      <c r="V262" s="26" t="b">
        <v>0</v>
      </c>
      <c r="W262" s="27" t="b">
        <v>0</v>
      </c>
      <c r="X262" s="28" t="b">
        <v>0</v>
      </c>
      <c r="Y262" s="88">
        <v>3.0</v>
      </c>
      <c r="Z262" s="29"/>
      <c r="AA262" s="87" t="s">
        <v>1878</v>
      </c>
    </row>
    <row r="263">
      <c r="A263" s="37" t="s">
        <v>7401</v>
      </c>
      <c r="B263" s="37" t="s">
        <v>7402</v>
      </c>
      <c r="C263" s="29"/>
      <c r="D263" s="29"/>
      <c r="E263" s="26" t="b">
        <v>0</v>
      </c>
      <c r="F263" s="27" t="b">
        <v>0</v>
      </c>
      <c r="G263" s="63" t="b">
        <v>1</v>
      </c>
      <c r="H263" s="27" t="b">
        <v>0</v>
      </c>
      <c r="I263" s="27" t="b">
        <v>0</v>
      </c>
      <c r="J263" s="28" t="b">
        <v>0</v>
      </c>
      <c r="K263" s="63" t="b">
        <v>1</v>
      </c>
      <c r="L263" s="27" t="b">
        <v>0</v>
      </c>
      <c r="M263" s="27" t="b">
        <v>0</v>
      </c>
      <c r="N263" s="27" t="b">
        <v>0</v>
      </c>
      <c r="O263" s="27" t="b">
        <v>0</v>
      </c>
      <c r="P263" s="27" t="b">
        <v>0</v>
      </c>
      <c r="Q263" s="27" t="b">
        <v>0</v>
      </c>
      <c r="R263" s="27" t="b">
        <v>0</v>
      </c>
      <c r="S263" s="27" t="b">
        <v>0</v>
      </c>
      <c r="T263" s="27" t="b">
        <v>0</v>
      </c>
      <c r="U263" s="29" t="s">
        <v>101</v>
      </c>
      <c r="V263" s="26" t="b">
        <v>0</v>
      </c>
      <c r="W263" s="27" t="b">
        <v>0</v>
      </c>
      <c r="X263" s="28" t="b">
        <v>0</v>
      </c>
      <c r="Y263" s="88">
        <v>25.0</v>
      </c>
      <c r="Z263" s="33" t="s">
        <v>7403</v>
      </c>
      <c r="AA263" s="87" t="s">
        <v>7404</v>
      </c>
    </row>
    <row r="264">
      <c r="A264" s="37" t="s">
        <v>5361</v>
      </c>
      <c r="B264" s="37" t="s">
        <v>5362</v>
      </c>
      <c r="C264" s="29"/>
      <c r="D264" s="29"/>
      <c r="E264" s="66" t="b">
        <v>1</v>
      </c>
      <c r="F264" s="27" t="b">
        <v>0</v>
      </c>
      <c r="G264" s="27" t="b">
        <v>0</v>
      </c>
      <c r="H264" s="27" t="b">
        <v>0</v>
      </c>
      <c r="I264" s="27" t="b">
        <v>0</v>
      </c>
      <c r="J264" s="28" t="b">
        <v>0</v>
      </c>
      <c r="K264" s="27" t="b">
        <v>0</v>
      </c>
      <c r="L264" s="27" t="b">
        <v>0</v>
      </c>
      <c r="M264" s="27" t="b">
        <v>0</v>
      </c>
      <c r="N264" s="27" t="b">
        <v>0</v>
      </c>
      <c r="O264" s="27" t="b">
        <v>0</v>
      </c>
      <c r="P264" s="27" t="b">
        <v>0</v>
      </c>
      <c r="Q264" s="27" t="b">
        <v>0</v>
      </c>
      <c r="R264" s="27" t="b">
        <v>0</v>
      </c>
      <c r="S264" s="27" t="b">
        <v>0</v>
      </c>
      <c r="T264" s="63" t="b">
        <v>1</v>
      </c>
      <c r="U264" s="29" t="s">
        <v>101</v>
      </c>
      <c r="V264" s="26" t="b">
        <v>0</v>
      </c>
      <c r="W264" s="63" t="b">
        <v>1</v>
      </c>
      <c r="X264" s="64" t="b">
        <v>1</v>
      </c>
      <c r="Y264" s="88">
        <v>1.0</v>
      </c>
      <c r="Z264" s="29"/>
      <c r="AA264" s="87" t="s">
        <v>5363</v>
      </c>
    </row>
    <row r="265">
      <c r="A265" s="37" t="s">
        <v>1045</v>
      </c>
      <c r="B265" s="29"/>
      <c r="C265" s="37">
        <v>6.59842157E9</v>
      </c>
      <c r="D265" s="29"/>
      <c r="E265" s="66" t="b">
        <v>1</v>
      </c>
      <c r="F265" s="27" t="b">
        <v>0</v>
      </c>
      <c r="G265" s="27" t="b">
        <v>0</v>
      </c>
      <c r="H265" s="27" t="b">
        <v>0</v>
      </c>
      <c r="I265" s="27" t="b">
        <v>0</v>
      </c>
      <c r="J265" s="28" t="b">
        <v>0</v>
      </c>
      <c r="K265" s="27" t="b">
        <v>0</v>
      </c>
      <c r="L265" s="27" t="b">
        <v>0</v>
      </c>
      <c r="M265" s="27" t="b">
        <v>0</v>
      </c>
      <c r="N265" s="27" t="b">
        <v>0</v>
      </c>
      <c r="O265" s="27" t="b">
        <v>0</v>
      </c>
      <c r="P265" s="27" t="b">
        <v>0</v>
      </c>
      <c r="Q265" s="27" t="b">
        <v>0</v>
      </c>
      <c r="R265" s="27" t="b">
        <v>0</v>
      </c>
      <c r="S265" s="27" t="b">
        <v>0</v>
      </c>
      <c r="T265" s="63" t="b">
        <v>1</v>
      </c>
      <c r="U265" s="29" t="s">
        <v>101</v>
      </c>
      <c r="V265" s="26" t="b">
        <v>0</v>
      </c>
      <c r="W265" s="27" t="b">
        <v>0</v>
      </c>
      <c r="X265" s="28" t="b">
        <v>0</v>
      </c>
      <c r="Y265" s="88">
        <v>2.0</v>
      </c>
      <c r="Z265" s="33" t="s">
        <v>1046</v>
      </c>
      <c r="AA265" s="87" t="s">
        <v>1047</v>
      </c>
    </row>
    <row r="266">
      <c r="A266" s="37" t="s">
        <v>4099</v>
      </c>
      <c r="B266" s="37" t="s">
        <v>4100</v>
      </c>
      <c r="C266" s="29"/>
      <c r="D266" s="29"/>
      <c r="E266" s="66" t="b">
        <v>1</v>
      </c>
      <c r="F266" s="27" t="b">
        <v>0</v>
      </c>
      <c r="G266" s="27" t="b">
        <v>0</v>
      </c>
      <c r="H266" s="27" t="b">
        <v>0</v>
      </c>
      <c r="I266" s="27" t="b">
        <v>0</v>
      </c>
      <c r="J266" s="28" t="b">
        <v>0</v>
      </c>
      <c r="K266" s="27" t="b">
        <v>0</v>
      </c>
      <c r="L266" s="27" t="b">
        <v>0</v>
      </c>
      <c r="M266" s="27" t="b">
        <v>0</v>
      </c>
      <c r="N266" s="27" t="b">
        <v>0</v>
      </c>
      <c r="O266" s="27" t="b">
        <v>0</v>
      </c>
      <c r="P266" s="27" t="b">
        <v>0</v>
      </c>
      <c r="Q266" s="27" t="b">
        <v>0</v>
      </c>
      <c r="R266" s="27" t="b">
        <v>0</v>
      </c>
      <c r="S266" s="27" t="b">
        <v>0</v>
      </c>
      <c r="T266" s="63" t="b">
        <v>1</v>
      </c>
      <c r="U266" s="29" t="s">
        <v>101</v>
      </c>
      <c r="V266" s="26" t="b">
        <v>0</v>
      </c>
      <c r="W266" s="27" t="b">
        <v>0</v>
      </c>
      <c r="X266" s="28" t="b">
        <v>0</v>
      </c>
      <c r="Y266" s="88" t="s">
        <v>4101</v>
      </c>
      <c r="Z266" s="37" t="s">
        <v>4101</v>
      </c>
      <c r="AA266" s="87" t="s">
        <v>4101</v>
      </c>
    </row>
    <row r="267">
      <c r="A267" s="37" t="s">
        <v>172</v>
      </c>
      <c r="B267" s="37" t="s">
        <v>173</v>
      </c>
      <c r="C267" s="29"/>
      <c r="D267" s="29"/>
      <c r="E267" s="26" t="b">
        <v>0</v>
      </c>
      <c r="F267" s="63" t="b">
        <v>1</v>
      </c>
      <c r="G267" s="63" t="b">
        <v>1</v>
      </c>
      <c r="H267" s="27" t="b">
        <v>0</v>
      </c>
      <c r="I267" s="27" t="b">
        <v>0</v>
      </c>
      <c r="J267" s="28" t="b">
        <v>0</v>
      </c>
      <c r="K267" s="27" t="b">
        <v>0</v>
      </c>
      <c r="L267" s="27" t="b">
        <v>0</v>
      </c>
      <c r="M267" s="27" t="b">
        <v>0</v>
      </c>
      <c r="N267" s="63" t="b">
        <v>1</v>
      </c>
      <c r="O267" s="27" t="b">
        <v>0</v>
      </c>
      <c r="P267" s="27" t="b">
        <v>0</v>
      </c>
      <c r="Q267" s="27" t="b">
        <v>0</v>
      </c>
      <c r="R267" s="27" t="b">
        <v>0</v>
      </c>
      <c r="S267" s="27" t="b">
        <v>0</v>
      </c>
      <c r="T267" s="27" t="b">
        <v>0</v>
      </c>
      <c r="U267" s="29" t="s">
        <v>101</v>
      </c>
      <c r="V267" s="26" t="b">
        <v>0</v>
      </c>
      <c r="W267" s="63" t="b">
        <v>1</v>
      </c>
      <c r="X267" s="64" t="b">
        <v>1</v>
      </c>
      <c r="Y267" s="88">
        <v>30.0</v>
      </c>
      <c r="Z267" s="33" t="s">
        <v>174</v>
      </c>
      <c r="AA267" s="87" t="s">
        <v>175</v>
      </c>
    </row>
    <row r="268">
      <c r="A268" s="37" t="s">
        <v>6436</v>
      </c>
      <c r="B268" s="29"/>
      <c r="C268" s="37">
        <v>4.8453410714E10</v>
      </c>
      <c r="D268" s="29"/>
      <c r="E268" s="26" t="b">
        <v>0</v>
      </c>
      <c r="F268" s="27" t="b">
        <v>0</v>
      </c>
      <c r="G268" s="63" t="b">
        <v>1</v>
      </c>
      <c r="H268" s="27" t="b">
        <v>0</v>
      </c>
      <c r="I268" s="27" t="b">
        <v>0</v>
      </c>
      <c r="J268" s="28" t="b">
        <v>0</v>
      </c>
      <c r="K268" s="63" t="b">
        <v>1</v>
      </c>
      <c r="L268" s="27" t="b">
        <v>0</v>
      </c>
      <c r="M268" s="27" t="b">
        <v>0</v>
      </c>
      <c r="N268" s="27" t="b">
        <v>0</v>
      </c>
      <c r="O268" s="27" t="b">
        <v>0</v>
      </c>
      <c r="P268" s="27" t="b">
        <v>0</v>
      </c>
      <c r="Q268" s="27" t="b">
        <v>0</v>
      </c>
      <c r="R268" s="27" t="b">
        <v>0</v>
      </c>
      <c r="S268" s="27" t="b">
        <v>0</v>
      </c>
      <c r="T268" s="63" t="b">
        <v>1</v>
      </c>
      <c r="U268" s="29" t="s">
        <v>101</v>
      </c>
      <c r="V268" s="66" t="b">
        <v>1</v>
      </c>
      <c r="W268" s="27" t="b">
        <v>0</v>
      </c>
      <c r="X268" s="28" t="b">
        <v>0</v>
      </c>
      <c r="Y268" s="88">
        <v>13.0</v>
      </c>
      <c r="Z268" s="29"/>
      <c r="AA268" s="87" t="s">
        <v>6437</v>
      </c>
    </row>
    <row r="269">
      <c r="A269" s="37" t="s">
        <v>1259</v>
      </c>
      <c r="B269" s="37" t="s">
        <v>1260</v>
      </c>
      <c r="C269" s="37">
        <v>9.19958895759E11</v>
      </c>
      <c r="D269" s="33" t="s">
        <v>1261</v>
      </c>
      <c r="E269" s="66" t="b">
        <v>1</v>
      </c>
      <c r="F269" s="27" t="b">
        <v>0</v>
      </c>
      <c r="G269" s="27" t="b">
        <v>0</v>
      </c>
      <c r="H269" s="27" t="b">
        <v>0</v>
      </c>
      <c r="I269" s="27" t="b">
        <v>0</v>
      </c>
      <c r="J269" s="28" t="b">
        <v>0</v>
      </c>
      <c r="K269" s="27" t="b">
        <v>0</v>
      </c>
      <c r="L269" s="27" t="b">
        <v>0</v>
      </c>
      <c r="M269" s="63" t="b">
        <v>1</v>
      </c>
      <c r="N269" s="27" t="b">
        <v>0</v>
      </c>
      <c r="O269" s="27" t="b">
        <v>0</v>
      </c>
      <c r="P269" s="27" t="b">
        <v>0</v>
      </c>
      <c r="Q269" s="27" t="b">
        <v>0</v>
      </c>
      <c r="R269" s="27" t="b">
        <v>0</v>
      </c>
      <c r="S269" s="27" t="b">
        <v>0</v>
      </c>
      <c r="T269" s="27" t="b">
        <v>0</v>
      </c>
      <c r="U269" s="29" t="s">
        <v>101</v>
      </c>
      <c r="V269" s="66" t="b">
        <v>1</v>
      </c>
      <c r="W269" s="27" t="b">
        <v>0</v>
      </c>
      <c r="X269" s="28" t="b">
        <v>0</v>
      </c>
      <c r="Y269" s="29"/>
      <c r="Z269" s="29"/>
      <c r="AA269" s="87" t="s">
        <v>1016</v>
      </c>
    </row>
    <row r="270">
      <c r="A270" s="37" t="s">
        <v>6939</v>
      </c>
      <c r="B270" s="37" t="s">
        <v>6940</v>
      </c>
      <c r="C270" s="37">
        <v>2.56709688676E11</v>
      </c>
      <c r="D270" s="33" t="s">
        <v>6941</v>
      </c>
      <c r="E270" s="26" t="b">
        <v>0</v>
      </c>
      <c r="F270" s="63" t="b">
        <v>1</v>
      </c>
      <c r="G270" s="63" t="b">
        <v>1</v>
      </c>
      <c r="H270" s="27" t="b">
        <v>0</v>
      </c>
      <c r="I270" s="27" t="b">
        <v>0</v>
      </c>
      <c r="J270" s="28" t="b">
        <v>0</v>
      </c>
      <c r="K270" s="27" t="b">
        <v>0</v>
      </c>
      <c r="L270" s="27" t="b">
        <v>0</v>
      </c>
      <c r="M270" s="27" t="b">
        <v>0</v>
      </c>
      <c r="N270" s="27" t="b">
        <v>0</v>
      </c>
      <c r="O270" s="27" t="b">
        <v>0</v>
      </c>
      <c r="P270" s="27" t="b">
        <v>0</v>
      </c>
      <c r="Q270" s="27" t="b">
        <v>0</v>
      </c>
      <c r="R270" s="27" t="b">
        <v>0</v>
      </c>
      <c r="S270" s="63" t="b">
        <v>1</v>
      </c>
      <c r="T270" s="27" t="b">
        <v>0</v>
      </c>
      <c r="U270" s="29" t="s">
        <v>101</v>
      </c>
      <c r="V270" s="26" t="b">
        <v>0</v>
      </c>
      <c r="W270" s="27" t="b">
        <v>0</v>
      </c>
      <c r="X270" s="64" t="b">
        <v>1</v>
      </c>
      <c r="Y270" s="88">
        <v>2000.0</v>
      </c>
      <c r="Z270" s="29"/>
      <c r="AA270" s="87" t="s">
        <v>6942</v>
      </c>
    </row>
    <row r="271">
      <c r="A271" s="37" t="s">
        <v>4404</v>
      </c>
      <c r="B271" s="37" t="s">
        <v>4405</v>
      </c>
      <c r="C271" s="37">
        <v>9.23168113471E11</v>
      </c>
      <c r="D271" s="29"/>
      <c r="E271" s="66" t="b">
        <v>1</v>
      </c>
      <c r="F271" s="27" t="b">
        <v>0</v>
      </c>
      <c r="G271" s="27" t="b">
        <v>0</v>
      </c>
      <c r="H271" s="27" t="b">
        <v>0</v>
      </c>
      <c r="I271" s="63" t="b">
        <v>1</v>
      </c>
      <c r="J271" s="28" t="b">
        <v>0</v>
      </c>
      <c r="K271" s="27" t="b">
        <v>0</v>
      </c>
      <c r="L271" s="27" t="b">
        <v>0</v>
      </c>
      <c r="M271" s="27" t="b">
        <v>0</v>
      </c>
      <c r="N271" s="27" t="b">
        <v>0</v>
      </c>
      <c r="O271" s="27" t="b">
        <v>0</v>
      </c>
      <c r="P271" s="27" t="b">
        <v>0</v>
      </c>
      <c r="Q271" s="27" t="b">
        <v>0</v>
      </c>
      <c r="R271" s="27" t="b">
        <v>0</v>
      </c>
      <c r="S271" s="27" t="b">
        <v>0</v>
      </c>
      <c r="T271" s="63" t="b">
        <v>1</v>
      </c>
      <c r="U271" s="29" t="s">
        <v>101</v>
      </c>
      <c r="V271" s="26" t="b">
        <v>0</v>
      </c>
      <c r="W271" s="27" t="b">
        <v>0</v>
      </c>
      <c r="X271" s="64" t="b">
        <v>1</v>
      </c>
      <c r="Y271" s="88" t="s">
        <v>4406</v>
      </c>
      <c r="Z271" s="29"/>
      <c r="AA271" s="87" t="s">
        <v>4407</v>
      </c>
    </row>
    <row r="272">
      <c r="A272" s="37" t="s">
        <v>7373</v>
      </c>
      <c r="B272" s="37" t="s">
        <v>7374</v>
      </c>
      <c r="C272" s="37">
        <v>6.1478086845E10</v>
      </c>
      <c r="D272" s="29"/>
      <c r="E272" s="26" t="b">
        <v>0</v>
      </c>
      <c r="F272" s="63" t="b">
        <v>1</v>
      </c>
      <c r="G272" s="63" t="b">
        <v>1</v>
      </c>
      <c r="H272" s="27" t="b">
        <v>0</v>
      </c>
      <c r="I272" s="27" t="b">
        <v>0</v>
      </c>
      <c r="J272" s="28" t="b">
        <v>0</v>
      </c>
      <c r="K272" s="27" t="b">
        <v>0</v>
      </c>
      <c r="L272" s="27" t="b">
        <v>0</v>
      </c>
      <c r="M272" s="27" t="b">
        <v>0</v>
      </c>
      <c r="N272" s="27" t="b">
        <v>0</v>
      </c>
      <c r="O272" s="27" t="b">
        <v>0</v>
      </c>
      <c r="P272" s="27" t="b">
        <v>0</v>
      </c>
      <c r="Q272" s="27" t="b">
        <v>0</v>
      </c>
      <c r="R272" s="27" t="b">
        <v>0</v>
      </c>
      <c r="S272" s="27" t="b">
        <v>0</v>
      </c>
      <c r="T272" s="63" t="b">
        <v>1</v>
      </c>
      <c r="U272" s="29" t="s">
        <v>101</v>
      </c>
      <c r="V272" s="66" t="b">
        <v>1</v>
      </c>
      <c r="W272" s="63" t="b">
        <v>1</v>
      </c>
      <c r="X272" s="28" t="b">
        <v>0</v>
      </c>
      <c r="Y272" s="88">
        <v>4.0</v>
      </c>
      <c r="Z272" s="33" t="s">
        <v>7375</v>
      </c>
      <c r="AA272" s="87" t="s">
        <v>7376</v>
      </c>
    </row>
    <row r="273">
      <c r="A273" s="37" t="s">
        <v>2769</v>
      </c>
      <c r="B273" s="29"/>
      <c r="C273" s="37">
        <v>4.4779519519E11</v>
      </c>
      <c r="D273" s="29"/>
      <c r="E273" s="66" t="b">
        <v>1</v>
      </c>
      <c r="F273" s="27" t="b">
        <v>0</v>
      </c>
      <c r="G273" s="27" t="b">
        <v>0</v>
      </c>
      <c r="H273" s="27" t="b">
        <v>0</v>
      </c>
      <c r="I273" s="27" t="b">
        <v>0</v>
      </c>
      <c r="J273" s="28" t="b">
        <v>0</v>
      </c>
      <c r="K273" s="27" t="b">
        <v>0</v>
      </c>
      <c r="L273" s="27" t="b">
        <v>0</v>
      </c>
      <c r="M273" s="27" t="b">
        <v>0</v>
      </c>
      <c r="N273" s="63" t="b">
        <v>1</v>
      </c>
      <c r="O273" s="27" t="b">
        <v>0</v>
      </c>
      <c r="P273" s="27" t="b">
        <v>0</v>
      </c>
      <c r="Q273" s="27" t="b">
        <v>0</v>
      </c>
      <c r="R273" s="27" t="b">
        <v>0</v>
      </c>
      <c r="S273" s="27" t="b">
        <v>0</v>
      </c>
      <c r="T273" s="27" t="b">
        <v>0</v>
      </c>
      <c r="U273" s="29" t="s">
        <v>101</v>
      </c>
      <c r="V273" s="66" t="b">
        <v>1</v>
      </c>
      <c r="W273" s="27" t="b">
        <v>0</v>
      </c>
      <c r="X273" s="28" t="b">
        <v>0</v>
      </c>
      <c r="Y273" s="88">
        <v>2.0</v>
      </c>
      <c r="Z273" s="29"/>
      <c r="AA273" s="87" t="s">
        <v>2770</v>
      </c>
    </row>
    <row r="274">
      <c r="A274" s="37" t="s">
        <v>9576</v>
      </c>
      <c r="B274" s="37" t="s">
        <v>9577</v>
      </c>
      <c r="C274" s="37">
        <v>9.7577879676E10</v>
      </c>
      <c r="D274" s="29"/>
      <c r="E274" s="26" t="b">
        <v>0</v>
      </c>
      <c r="F274" s="63" t="b">
        <v>1</v>
      </c>
      <c r="G274" s="63" t="b">
        <v>1</v>
      </c>
      <c r="H274" s="27" t="b">
        <v>0</v>
      </c>
      <c r="I274" s="27" t="b">
        <v>0</v>
      </c>
      <c r="J274" s="28" t="b">
        <v>0</v>
      </c>
      <c r="K274" s="63" t="b">
        <v>1</v>
      </c>
      <c r="L274" s="27" t="b">
        <v>0</v>
      </c>
      <c r="M274" s="27" t="b">
        <v>0</v>
      </c>
      <c r="N274" s="27" t="b">
        <v>0</v>
      </c>
      <c r="O274" s="27" t="b">
        <v>0</v>
      </c>
      <c r="P274" s="27" t="b">
        <v>0</v>
      </c>
      <c r="Q274" s="27" t="b">
        <v>0</v>
      </c>
      <c r="R274" s="27" t="b">
        <v>0</v>
      </c>
      <c r="S274" s="27" t="b">
        <v>0</v>
      </c>
      <c r="T274" s="27" t="b">
        <v>0</v>
      </c>
      <c r="U274" s="29" t="s">
        <v>101</v>
      </c>
      <c r="V274" s="26" t="b">
        <v>0</v>
      </c>
      <c r="W274" s="27" t="b">
        <v>0</v>
      </c>
      <c r="X274" s="28" t="b">
        <v>0</v>
      </c>
      <c r="Y274" s="29"/>
      <c r="Z274" s="29"/>
      <c r="AA274" s="29"/>
    </row>
    <row r="275">
      <c r="A275" s="37" t="s">
        <v>730</v>
      </c>
      <c r="B275" s="37" t="s">
        <v>731</v>
      </c>
      <c r="C275" s="37" t="s">
        <v>732</v>
      </c>
      <c r="D275" s="37" t="s">
        <v>733</v>
      </c>
      <c r="E275" s="66" t="b">
        <v>1</v>
      </c>
      <c r="F275" s="27" t="b">
        <v>0</v>
      </c>
      <c r="G275" s="27" t="b">
        <v>0</v>
      </c>
      <c r="H275" s="27" t="b">
        <v>0</v>
      </c>
      <c r="I275" s="27" t="b">
        <v>0</v>
      </c>
      <c r="J275" s="28" t="b">
        <v>0</v>
      </c>
      <c r="K275" s="27" t="b">
        <v>0</v>
      </c>
      <c r="L275" s="27" t="b">
        <v>0</v>
      </c>
      <c r="M275" s="27" t="b">
        <v>0</v>
      </c>
      <c r="N275" s="27" t="b">
        <v>0</v>
      </c>
      <c r="O275" s="27" t="b">
        <v>0</v>
      </c>
      <c r="P275" s="27" t="b">
        <v>0</v>
      </c>
      <c r="Q275" s="27" t="b">
        <v>0</v>
      </c>
      <c r="R275" s="27" t="b">
        <v>0</v>
      </c>
      <c r="S275" s="27" t="b">
        <v>0</v>
      </c>
      <c r="T275" s="63" t="b">
        <v>1</v>
      </c>
      <c r="U275" s="29" t="s">
        <v>101</v>
      </c>
      <c r="V275" s="26" t="b">
        <v>0</v>
      </c>
      <c r="W275" s="27" t="b">
        <v>0</v>
      </c>
      <c r="X275" s="28" t="b">
        <v>0</v>
      </c>
      <c r="Y275" s="88">
        <v>2.0</v>
      </c>
      <c r="Z275" s="29"/>
      <c r="AA275" s="87" t="s">
        <v>734</v>
      </c>
    </row>
    <row r="276">
      <c r="A276" s="37" t="s">
        <v>3244</v>
      </c>
      <c r="B276" s="29"/>
      <c r="C276" s="37">
        <v>4.1772741375E10</v>
      </c>
      <c r="D276" s="29"/>
      <c r="E276" s="26" t="b">
        <v>0</v>
      </c>
      <c r="F276" s="27" t="b">
        <v>0</v>
      </c>
      <c r="G276" s="63" t="b">
        <v>1</v>
      </c>
      <c r="H276" s="27" t="b">
        <v>0</v>
      </c>
      <c r="I276" s="27" t="b">
        <v>0</v>
      </c>
      <c r="J276" s="28" t="b">
        <v>0</v>
      </c>
      <c r="K276" s="63" t="b">
        <v>1</v>
      </c>
      <c r="L276" s="27" t="b">
        <v>0</v>
      </c>
      <c r="M276" s="27" t="b">
        <v>0</v>
      </c>
      <c r="N276" s="27" t="b">
        <v>0</v>
      </c>
      <c r="O276" s="27" t="b">
        <v>0</v>
      </c>
      <c r="P276" s="27" t="b">
        <v>0</v>
      </c>
      <c r="Q276" s="27" t="b">
        <v>0</v>
      </c>
      <c r="R276" s="27" t="b">
        <v>0</v>
      </c>
      <c r="S276" s="27" t="b">
        <v>0</v>
      </c>
      <c r="T276" s="27" t="b">
        <v>0</v>
      </c>
      <c r="U276" s="29" t="s">
        <v>101</v>
      </c>
      <c r="V276" s="26" t="b">
        <v>0</v>
      </c>
      <c r="W276" s="27" t="b">
        <v>0</v>
      </c>
      <c r="X276" s="28" t="b">
        <v>0</v>
      </c>
      <c r="Y276" s="88" t="s">
        <v>3245</v>
      </c>
      <c r="Z276" s="29"/>
      <c r="AA276" s="87" t="s">
        <v>3246</v>
      </c>
    </row>
    <row r="277">
      <c r="A277" s="37" t="s">
        <v>10644</v>
      </c>
      <c r="B277" s="37" t="s">
        <v>10645</v>
      </c>
      <c r="C277" s="29"/>
      <c r="D277" s="37" t="s">
        <v>10646</v>
      </c>
      <c r="E277" s="26" t="b">
        <v>0</v>
      </c>
      <c r="F277" s="63" t="b">
        <v>1</v>
      </c>
      <c r="G277" s="63" t="b">
        <v>1</v>
      </c>
      <c r="H277" s="27" t="b">
        <v>0</v>
      </c>
      <c r="I277" s="27" t="b">
        <v>0</v>
      </c>
      <c r="J277" s="28" t="b">
        <v>0</v>
      </c>
      <c r="K277" s="27" t="b">
        <v>0</v>
      </c>
      <c r="L277" s="27" t="b">
        <v>0</v>
      </c>
      <c r="M277" s="27" t="b">
        <v>0</v>
      </c>
      <c r="N277" s="27" t="b">
        <v>0</v>
      </c>
      <c r="O277" s="27" t="b">
        <v>0</v>
      </c>
      <c r="P277" s="27" t="b">
        <v>0</v>
      </c>
      <c r="Q277" s="27" t="b">
        <v>0</v>
      </c>
      <c r="R277" s="27" t="b">
        <v>0</v>
      </c>
      <c r="S277" s="27" t="b">
        <v>0</v>
      </c>
      <c r="T277" s="63" t="b">
        <v>1</v>
      </c>
      <c r="U277" s="29" t="s">
        <v>101</v>
      </c>
      <c r="V277" s="26" t="b">
        <v>0</v>
      </c>
      <c r="W277" s="27" t="b">
        <v>0</v>
      </c>
      <c r="X277" s="64" t="b">
        <v>1</v>
      </c>
      <c r="Y277" s="29"/>
      <c r="Z277" s="29"/>
      <c r="AA277" s="87" t="s">
        <v>10647</v>
      </c>
    </row>
    <row r="278">
      <c r="A278" s="37" t="s">
        <v>6046</v>
      </c>
      <c r="B278" s="29"/>
      <c r="C278" s="29"/>
      <c r="D278" s="37" t="s">
        <v>6047</v>
      </c>
      <c r="E278" s="26" t="b">
        <v>0</v>
      </c>
      <c r="F278" s="27" t="b">
        <v>0</v>
      </c>
      <c r="G278" s="63" t="b">
        <v>1</v>
      </c>
      <c r="H278" s="27" t="b">
        <v>0</v>
      </c>
      <c r="I278" s="27" t="b">
        <v>0</v>
      </c>
      <c r="J278" s="28" t="b">
        <v>0</v>
      </c>
      <c r="K278" s="27" t="b">
        <v>0</v>
      </c>
      <c r="L278" s="27" t="b">
        <v>0</v>
      </c>
      <c r="M278" s="27" t="b">
        <v>0</v>
      </c>
      <c r="N278" s="27" t="b">
        <v>0</v>
      </c>
      <c r="O278" s="27" t="b">
        <v>0</v>
      </c>
      <c r="P278" s="27" t="b">
        <v>0</v>
      </c>
      <c r="Q278" s="27" t="b">
        <v>0</v>
      </c>
      <c r="R278" s="27" t="b">
        <v>0</v>
      </c>
      <c r="S278" s="27" t="b">
        <v>0</v>
      </c>
      <c r="T278" s="63" t="b">
        <v>1</v>
      </c>
      <c r="U278" s="29" t="s">
        <v>101</v>
      </c>
      <c r="V278" s="66" t="b">
        <v>1</v>
      </c>
      <c r="W278" s="63" t="b">
        <v>1</v>
      </c>
      <c r="X278" s="64" t="b">
        <v>1</v>
      </c>
      <c r="Y278" s="88">
        <v>30.0</v>
      </c>
      <c r="Z278" s="29"/>
      <c r="AA278" s="87" t="s">
        <v>6048</v>
      </c>
    </row>
    <row r="279">
      <c r="A279" s="37" t="s">
        <v>7481</v>
      </c>
      <c r="B279" s="37" t="s">
        <v>7482</v>
      </c>
      <c r="C279" s="37">
        <v>4.47811404713E11</v>
      </c>
      <c r="D279" s="33" t="s">
        <v>7483</v>
      </c>
      <c r="E279" s="26" t="b">
        <v>0</v>
      </c>
      <c r="F279" s="63" t="b">
        <v>1</v>
      </c>
      <c r="G279" s="63" t="b">
        <v>1</v>
      </c>
      <c r="H279" s="27" t="b">
        <v>0</v>
      </c>
      <c r="I279" s="27" t="b">
        <v>0</v>
      </c>
      <c r="J279" s="28" t="b">
        <v>0</v>
      </c>
      <c r="K279" s="27" t="b">
        <v>0</v>
      </c>
      <c r="L279" s="27" t="b">
        <v>0</v>
      </c>
      <c r="M279" s="27" t="b">
        <v>0</v>
      </c>
      <c r="N279" s="63" t="b">
        <v>1</v>
      </c>
      <c r="O279" s="27" t="b">
        <v>0</v>
      </c>
      <c r="P279" s="27" t="b">
        <v>0</v>
      </c>
      <c r="Q279" s="27" t="b">
        <v>0</v>
      </c>
      <c r="R279" s="27" t="b">
        <v>0</v>
      </c>
      <c r="S279" s="27" t="b">
        <v>0</v>
      </c>
      <c r="T279" s="27" t="b">
        <v>0</v>
      </c>
      <c r="U279" s="29" t="s">
        <v>101</v>
      </c>
      <c r="V279" s="26" t="b">
        <v>0</v>
      </c>
      <c r="W279" s="27" t="b">
        <v>0</v>
      </c>
      <c r="X279" s="28" t="b">
        <v>0</v>
      </c>
      <c r="Y279" s="88">
        <v>4.0</v>
      </c>
      <c r="Z279" s="37" t="s">
        <v>7484</v>
      </c>
      <c r="AA279" s="87" t="s">
        <v>7485</v>
      </c>
    </row>
    <row r="280">
      <c r="A280" s="37" t="s">
        <v>10307</v>
      </c>
      <c r="B280" s="37" t="s">
        <v>10308</v>
      </c>
      <c r="C280" s="29"/>
      <c r="D280" s="33" t="s">
        <v>10309</v>
      </c>
      <c r="E280" s="66" t="b">
        <v>1</v>
      </c>
      <c r="F280" s="27" t="b">
        <v>0</v>
      </c>
      <c r="G280" s="27" t="b">
        <v>0</v>
      </c>
      <c r="H280" s="27" t="b">
        <v>0</v>
      </c>
      <c r="I280" s="27" t="b">
        <v>0</v>
      </c>
      <c r="J280" s="28" t="b">
        <v>0</v>
      </c>
      <c r="K280" s="27" t="b">
        <v>0</v>
      </c>
      <c r="L280" s="27" t="b">
        <v>0</v>
      </c>
      <c r="M280" s="27" t="b">
        <v>0</v>
      </c>
      <c r="N280" s="27" t="b">
        <v>0</v>
      </c>
      <c r="O280" s="27" t="b">
        <v>0</v>
      </c>
      <c r="P280" s="27" t="b">
        <v>0</v>
      </c>
      <c r="Q280" s="27" t="b">
        <v>0</v>
      </c>
      <c r="R280" s="27" t="b">
        <v>0</v>
      </c>
      <c r="S280" s="27" t="b">
        <v>0</v>
      </c>
      <c r="T280" s="63" t="b">
        <v>1</v>
      </c>
      <c r="U280" s="29" t="s">
        <v>101</v>
      </c>
      <c r="V280" s="66" t="b">
        <v>1</v>
      </c>
      <c r="W280" s="63" t="b">
        <v>1</v>
      </c>
      <c r="X280" s="64" t="b">
        <v>1</v>
      </c>
      <c r="Y280" s="88">
        <v>40.0</v>
      </c>
      <c r="Z280" s="33" t="s">
        <v>10310</v>
      </c>
      <c r="AA280" s="87" t="s">
        <v>10311</v>
      </c>
    </row>
    <row r="281">
      <c r="A281" s="37" t="s">
        <v>3264</v>
      </c>
      <c r="B281" s="37" t="s">
        <v>3265</v>
      </c>
      <c r="C281" s="29"/>
      <c r="D281" s="29"/>
      <c r="E281" s="66" t="b">
        <v>1</v>
      </c>
      <c r="F281" s="27" t="b">
        <v>0</v>
      </c>
      <c r="G281" s="27" t="b">
        <v>0</v>
      </c>
      <c r="H281" s="27" t="b">
        <v>0</v>
      </c>
      <c r="I281" s="27" t="b">
        <v>0</v>
      </c>
      <c r="J281" s="28" t="b">
        <v>0</v>
      </c>
      <c r="K281" s="27" t="b">
        <v>0</v>
      </c>
      <c r="L281" s="27" t="b">
        <v>0</v>
      </c>
      <c r="M281" s="27" t="b">
        <v>0</v>
      </c>
      <c r="N281" s="27" t="b">
        <v>0</v>
      </c>
      <c r="O281" s="63" t="b">
        <v>1</v>
      </c>
      <c r="P281" s="27" t="b">
        <v>0</v>
      </c>
      <c r="Q281" s="27" t="b">
        <v>0</v>
      </c>
      <c r="R281" s="27" t="b">
        <v>0</v>
      </c>
      <c r="S281" s="27" t="b">
        <v>0</v>
      </c>
      <c r="T281" s="27" t="b">
        <v>0</v>
      </c>
      <c r="U281" s="29" t="s">
        <v>101</v>
      </c>
      <c r="V281" s="26" t="b">
        <v>0</v>
      </c>
      <c r="W281" s="63" t="b">
        <v>1</v>
      </c>
      <c r="X281" s="64" t="b">
        <v>1</v>
      </c>
      <c r="Y281" s="29"/>
      <c r="Z281" s="29"/>
      <c r="AA281" s="87" t="s">
        <v>3266</v>
      </c>
    </row>
    <row r="282">
      <c r="A282" s="37" t="s">
        <v>4323</v>
      </c>
      <c r="B282" s="37" t="s">
        <v>4324</v>
      </c>
      <c r="C282" s="37">
        <v>9.19030005722E11</v>
      </c>
      <c r="D282" s="37" t="s">
        <v>4325</v>
      </c>
      <c r="E282" s="26" t="b">
        <v>0</v>
      </c>
      <c r="F282" s="63" t="b">
        <v>1</v>
      </c>
      <c r="G282" s="63" t="b">
        <v>1</v>
      </c>
      <c r="H282" s="27" t="b">
        <v>0</v>
      </c>
      <c r="I282" s="27" t="b">
        <v>0</v>
      </c>
      <c r="J282" s="28" t="b">
        <v>0</v>
      </c>
      <c r="K282" s="63" t="b">
        <v>1</v>
      </c>
      <c r="L282" s="27" t="b">
        <v>0</v>
      </c>
      <c r="M282" s="27" t="b">
        <v>0</v>
      </c>
      <c r="N282" s="27" t="b">
        <v>0</v>
      </c>
      <c r="O282" s="27" t="b">
        <v>0</v>
      </c>
      <c r="P282" s="27" t="b">
        <v>0</v>
      </c>
      <c r="Q282" s="27" t="b">
        <v>0</v>
      </c>
      <c r="R282" s="27" t="b">
        <v>0</v>
      </c>
      <c r="S282" s="27" t="b">
        <v>0</v>
      </c>
      <c r="T282" s="27" t="b">
        <v>0</v>
      </c>
      <c r="U282" s="29" t="s">
        <v>101</v>
      </c>
      <c r="V282" s="66" t="b">
        <v>1</v>
      </c>
      <c r="W282" s="27" t="b">
        <v>0</v>
      </c>
      <c r="X282" s="28" t="b">
        <v>0</v>
      </c>
      <c r="Y282" s="88">
        <v>4.0</v>
      </c>
      <c r="Z282" s="29"/>
      <c r="AA282" s="87" t="s">
        <v>4326</v>
      </c>
    </row>
    <row r="283">
      <c r="A283" s="37" t="s">
        <v>818</v>
      </c>
      <c r="B283" s="37" t="s">
        <v>819</v>
      </c>
      <c r="C283" s="37" t="s">
        <v>820</v>
      </c>
      <c r="D283" s="33" t="s">
        <v>821</v>
      </c>
      <c r="E283" s="66" t="b">
        <v>1</v>
      </c>
      <c r="F283" s="63" t="b">
        <v>1</v>
      </c>
      <c r="G283" s="63" t="b">
        <v>1</v>
      </c>
      <c r="H283" s="27" t="b">
        <v>0</v>
      </c>
      <c r="I283" s="27" t="b">
        <v>0</v>
      </c>
      <c r="J283" s="28" t="b">
        <v>0</v>
      </c>
      <c r="K283" s="27" t="b">
        <v>0</v>
      </c>
      <c r="L283" s="27" t="b">
        <v>0</v>
      </c>
      <c r="M283" s="63" t="b">
        <v>1</v>
      </c>
      <c r="N283" s="27" t="b">
        <v>0</v>
      </c>
      <c r="O283" s="27" t="b">
        <v>0</v>
      </c>
      <c r="P283" s="27" t="b">
        <v>0</v>
      </c>
      <c r="Q283" s="27" t="b">
        <v>0</v>
      </c>
      <c r="R283" s="27" t="b">
        <v>0</v>
      </c>
      <c r="S283" s="27" t="b">
        <v>0</v>
      </c>
      <c r="T283" s="27" t="b">
        <v>0</v>
      </c>
      <c r="U283" s="29" t="s">
        <v>101</v>
      </c>
      <c r="V283" s="66" t="b">
        <v>1</v>
      </c>
      <c r="W283" s="63" t="b">
        <v>1</v>
      </c>
      <c r="X283" s="64" t="b">
        <v>1</v>
      </c>
      <c r="Y283" s="88">
        <v>1.0</v>
      </c>
      <c r="Z283" s="29"/>
      <c r="AA283" s="87" t="s">
        <v>822</v>
      </c>
    </row>
    <row r="284">
      <c r="A284" s="37" t="s">
        <v>3147</v>
      </c>
      <c r="B284" s="37" t="s">
        <v>3148</v>
      </c>
      <c r="C284" s="37">
        <v>6.583470789E9</v>
      </c>
      <c r="D284" s="33" t="s">
        <v>3149</v>
      </c>
      <c r="E284" s="26" t="b">
        <v>0</v>
      </c>
      <c r="F284" s="63" t="b">
        <v>1</v>
      </c>
      <c r="G284" s="63" t="b">
        <v>1</v>
      </c>
      <c r="H284" s="27" t="b">
        <v>0</v>
      </c>
      <c r="I284" s="27" t="b">
        <v>0</v>
      </c>
      <c r="J284" s="28" t="b">
        <v>0</v>
      </c>
      <c r="K284" s="63" t="b">
        <v>1</v>
      </c>
      <c r="L284" s="27" t="b">
        <v>0</v>
      </c>
      <c r="M284" s="27" t="b">
        <v>0</v>
      </c>
      <c r="N284" s="27" t="b">
        <v>0</v>
      </c>
      <c r="O284" s="27" t="b">
        <v>0</v>
      </c>
      <c r="P284" s="27" t="b">
        <v>0</v>
      </c>
      <c r="Q284" s="27" t="b">
        <v>0</v>
      </c>
      <c r="R284" s="27" t="b">
        <v>0</v>
      </c>
      <c r="S284" s="27" t="b">
        <v>0</v>
      </c>
      <c r="T284" s="27" t="b">
        <v>0</v>
      </c>
      <c r="U284" s="29" t="s">
        <v>101</v>
      </c>
      <c r="V284" s="66" t="b">
        <v>1</v>
      </c>
      <c r="W284" s="63" t="b">
        <v>1</v>
      </c>
      <c r="X284" s="64" t="b">
        <v>1</v>
      </c>
      <c r="Y284" s="88">
        <v>2.0</v>
      </c>
      <c r="Z284" s="33" t="s">
        <v>3150</v>
      </c>
      <c r="AA284" s="87" t="s">
        <v>3151</v>
      </c>
    </row>
    <row r="285">
      <c r="A285" s="37" t="s">
        <v>2917</v>
      </c>
      <c r="B285" s="29"/>
      <c r="C285" s="37">
        <v>2.349161275113E12</v>
      </c>
      <c r="D285" s="33" t="s">
        <v>2918</v>
      </c>
      <c r="E285" s="66" t="b">
        <v>1</v>
      </c>
      <c r="F285" s="63" t="b">
        <v>1</v>
      </c>
      <c r="G285" s="63" t="b">
        <v>1</v>
      </c>
      <c r="H285" s="27" t="b">
        <v>0</v>
      </c>
      <c r="I285" s="27" t="b">
        <v>0</v>
      </c>
      <c r="J285" s="28" t="b">
        <v>0</v>
      </c>
      <c r="K285" s="27" t="b">
        <v>0</v>
      </c>
      <c r="L285" s="27" t="b">
        <v>0</v>
      </c>
      <c r="M285" s="27" t="b">
        <v>0</v>
      </c>
      <c r="N285" s="27" t="b">
        <v>0</v>
      </c>
      <c r="O285" s="27" t="b">
        <v>0</v>
      </c>
      <c r="P285" s="27" t="b">
        <v>0</v>
      </c>
      <c r="Q285" s="27" t="b">
        <v>0</v>
      </c>
      <c r="R285" s="27" t="b">
        <v>0</v>
      </c>
      <c r="S285" s="63" t="b">
        <v>1</v>
      </c>
      <c r="T285" s="27" t="b">
        <v>0</v>
      </c>
      <c r="U285" s="29" t="s">
        <v>101</v>
      </c>
      <c r="V285" s="26" t="b">
        <v>0</v>
      </c>
      <c r="W285" s="27" t="b">
        <v>0</v>
      </c>
      <c r="X285" s="64" t="b">
        <v>1</v>
      </c>
      <c r="Y285" s="29"/>
      <c r="Z285" s="29"/>
      <c r="AA285" s="87" t="s">
        <v>2919</v>
      </c>
    </row>
    <row r="286">
      <c r="A286" s="37" t="s">
        <v>8498</v>
      </c>
      <c r="B286" s="29"/>
      <c r="C286" s="37">
        <v>9.19148572678E11</v>
      </c>
      <c r="D286" s="29"/>
      <c r="E286" s="26" t="b">
        <v>0</v>
      </c>
      <c r="F286" s="27" t="b">
        <v>0</v>
      </c>
      <c r="G286" s="27" t="b">
        <v>0</v>
      </c>
      <c r="H286" s="27" t="b">
        <v>0</v>
      </c>
      <c r="I286" s="63" t="b">
        <v>1</v>
      </c>
      <c r="J286" s="28" t="b">
        <v>0</v>
      </c>
      <c r="K286" s="27" t="b">
        <v>0</v>
      </c>
      <c r="L286" s="27" t="b">
        <v>0</v>
      </c>
      <c r="M286" s="27" t="b">
        <v>0</v>
      </c>
      <c r="N286" s="27" t="b">
        <v>0</v>
      </c>
      <c r="O286" s="27" t="b">
        <v>0</v>
      </c>
      <c r="P286" s="27" t="b">
        <v>0</v>
      </c>
      <c r="Q286" s="27" t="b">
        <v>0</v>
      </c>
      <c r="R286" s="27" t="b">
        <v>0</v>
      </c>
      <c r="S286" s="27" t="b">
        <v>0</v>
      </c>
      <c r="T286" s="63" t="b">
        <v>1</v>
      </c>
      <c r="U286" s="29" t="s">
        <v>101</v>
      </c>
      <c r="V286" s="26" t="b">
        <v>0</v>
      </c>
      <c r="W286" s="27" t="b">
        <v>0</v>
      </c>
      <c r="X286" s="28" t="b">
        <v>0</v>
      </c>
      <c r="Y286" s="88">
        <v>50.0</v>
      </c>
      <c r="Z286" s="29"/>
      <c r="AA286" s="87" t="s">
        <v>8499</v>
      </c>
    </row>
    <row r="287">
      <c r="A287" s="37" t="s">
        <v>11320</v>
      </c>
      <c r="B287" s="37" t="s">
        <v>11321</v>
      </c>
      <c r="C287" s="37">
        <v>6.1E10</v>
      </c>
      <c r="D287" s="29"/>
      <c r="E287" s="66" t="b">
        <v>1</v>
      </c>
      <c r="F287" s="27" t="b">
        <v>0</v>
      </c>
      <c r="G287" s="27" t="b">
        <v>0</v>
      </c>
      <c r="H287" s="27" t="b">
        <v>0</v>
      </c>
      <c r="I287" s="27" t="b">
        <v>0</v>
      </c>
      <c r="J287" s="28" t="b">
        <v>0</v>
      </c>
      <c r="K287" s="27" t="b">
        <v>0</v>
      </c>
      <c r="L287" s="63" t="b">
        <v>1</v>
      </c>
      <c r="M287" s="27" t="b">
        <v>0</v>
      </c>
      <c r="N287" s="27" t="b">
        <v>0</v>
      </c>
      <c r="O287" s="27" t="b">
        <v>0</v>
      </c>
      <c r="P287" s="27" t="b">
        <v>0</v>
      </c>
      <c r="Q287" s="27" t="b">
        <v>0</v>
      </c>
      <c r="R287" s="27" t="b">
        <v>0</v>
      </c>
      <c r="S287" s="27" t="b">
        <v>0</v>
      </c>
      <c r="T287" s="27" t="b">
        <v>0</v>
      </c>
      <c r="U287" s="29" t="s">
        <v>101</v>
      </c>
      <c r="V287" s="26" t="b">
        <v>0</v>
      </c>
      <c r="W287" s="27" t="b">
        <v>0</v>
      </c>
      <c r="X287" s="28" t="b">
        <v>0</v>
      </c>
      <c r="Y287" s="88">
        <v>3.0</v>
      </c>
      <c r="Z287" s="33" t="s">
        <v>11322</v>
      </c>
      <c r="AA287" s="87" t="s">
        <v>11323</v>
      </c>
    </row>
    <row r="288">
      <c r="A288" s="37" t="s">
        <v>204</v>
      </c>
      <c r="B288" s="37" t="s">
        <v>205</v>
      </c>
      <c r="C288" s="37" t="s">
        <v>206</v>
      </c>
      <c r="D288" s="33" t="s">
        <v>207</v>
      </c>
      <c r="E288" s="66" t="b">
        <v>1</v>
      </c>
      <c r="F288" s="27" t="b">
        <v>0</v>
      </c>
      <c r="G288" s="27" t="b">
        <v>0</v>
      </c>
      <c r="H288" s="27" t="b">
        <v>0</v>
      </c>
      <c r="I288" s="27" t="b">
        <v>0</v>
      </c>
      <c r="J288" s="28" t="b">
        <v>0</v>
      </c>
      <c r="K288" s="27" t="b">
        <v>0</v>
      </c>
      <c r="L288" s="27" t="b">
        <v>0</v>
      </c>
      <c r="M288" s="27" t="b">
        <v>0</v>
      </c>
      <c r="N288" s="27" t="b">
        <v>0</v>
      </c>
      <c r="O288" s="27" t="b">
        <v>0</v>
      </c>
      <c r="P288" s="27" t="b">
        <v>0</v>
      </c>
      <c r="Q288" s="63" t="b">
        <v>1</v>
      </c>
      <c r="R288" s="27" t="b">
        <v>0</v>
      </c>
      <c r="S288" s="27" t="b">
        <v>0</v>
      </c>
      <c r="T288" s="27" t="b">
        <v>0</v>
      </c>
      <c r="U288" s="29" t="s">
        <v>101</v>
      </c>
      <c r="V288" s="26" t="b">
        <v>0</v>
      </c>
      <c r="W288" s="27" t="b">
        <v>0</v>
      </c>
      <c r="X288" s="28" t="b">
        <v>0</v>
      </c>
      <c r="Y288" s="88">
        <v>35.0</v>
      </c>
      <c r="Z288" s="37" t="s">
        <v>208</v>
      </c>
      <c r="AA288" s="87" t="s">
        <v>209</v>
      </c>
    </row>
    <row r="289">
      <c r="A289" s="37" t="s">
        <v>10568</v>
      </c>
      <c r="B289" s="29"/>
      <c r="C289" s="37" t="s">
        <v>10569</v>
      </c>
      <c r="D289" s="29"/>
      <c r="E289" s="66" t="b">
        <v>1</v>
      </c>
      <c r="F289" s="27" t="b">
        <v>0</v>
      </c>
      <c r="G289" s="27" t="b">
        <v>0</v>
      </c>
      <c r="H289" s="27" t="b">
        <v>0</v>
      </c>
      <c r="I289" s="27" t="b">
        <v>0</v>
      </c>
      <c r="J289" s="28" t="b">
        <v>0</v>
      </c>
      <c r="K289" s="63" t="b">
        <v>1</v>
      </c>
      <c r="L289" s="63" t="b">
        <v>1</v>
      </c>
      <c r="M289" s="27" t="b">
        <v>0</v>
      </c>
      <c r="N289" s="27" t="b">
        <v>0</v>
      </c>
      <c r="O289" s="27" t="b">
        <v>0</v>
      </c>
      <c r="P289" s="27" t="b">
        <v>0</v>
      </c>
      <c r="Q289" s="27" t="b">
        <v>0</v>
      </c>
      <c r="R289" s="27" t="b">
        <v>0</v>
      </c>
      <c r="S289" s="27" t="b">
        <v>0</v>
      </c>
      <c r="T289" s="27" t="b">
        <v>0</v>
      </c>
      <c r="U289" s="29" t="s">
        <v>101</v>
      </c>
      <c r="V289" s="26" t="b">
        <v>0</v>
      </c>
      <c r="W289" s="27" t="b">
        <v>0</v>
      </c>
      <c r="X289" s="64" t="b">
        <v>1</v>
      </c>
      <c r="Y289" s="29"/>
      <c r="Z289" s="33" t="s">
        <v>10570</v>
      </c>
      <c r="AA289" s="87" t="s">
        <v>10571</v>
      </c>
    </row>
    <row r="290">
      <c r="A290" s="37" t="s">
        <v>4511</v>
      </c>
      <c r="B290" s="29"/>
      <c r="C290" s="37">
        <v>3.81626801811E11</v>
      </c>
      <c r="D290" s="29"/>
      <c r="E290" s="26" t="b">
        <v>0</v>
      </c>
      <c r="F290" s="27" t="b">
        <v>0</v>
      </c>
      <c r="G290" s="63" t="b">
        <v>1</v>
      </c>
      <c r="H290" s="27" t="b">
        <v>0</v>
      </c>
      <c r="I290" s="27" t="b">
        <v>0</v>
      </c>
      <c r="J290" s="28" t="b">
        <v>0</v>
      </c>
      <c r="K290" s="63" t="b">
        <v>1</v>
      </c>
      <c r="L290" s="27" t="b">
        <v>0</v>
      </c>
      <c r="M290" s="27" t="b">
        <v>0</v>
      </c>
      <c r="N290" s="27" t="b">
        <v>0</v>
      </c>
      <c r="O290" s="27" t="b">
        <v>0</v>
      </c>
      <c r="P290" s="27" t="b">
        <v>0</v>
      </c>
      <c r="Q290" s="27" t="b">
        <v>0</v>
      </c>
      <c r="R290" s="27" t="b">
        <v>0</v>
      </c>
      <c r="S290" s="27" t="b">
        <v>0</v>
      </c>
      <c r="T290" s="27" t="b">
        <v>0</v>
      </c>
      <c r="U290" s="29" t="s">
        <v>101</v>
      </c>
      <c r="V290" s="26" t="b">
        <v>0</v>
      </c>
      <c r="W290" s="27" t="b">
        <v>0</v>
      </c>
      <c r="X290" s="64" t="b">
        <v>1</v>
      </c>
      <c r="Y290" s="29"/>
      <c r="Z290" s="37" t="s">
        <v>4512</v>
      </c>
      <c r="AA290" s="87" t="s">
        <v>4513</v>
      </c>
    </row>
    <row r="291">
      <c r="A291" s="37" t="s">
        <v>2147</v>
      </c>
      <c r="B291" s="29"/>
      <c r="C291" s="29"/>
      <c r="D291" s="33" t="s">
        <v>2148</v>
      </c>
      <c r="E291" s="66" t="b">
        <v>1</v>
      </c>
      <c r="F291" s="27" t="b">
        <v>0</v>
      </c>
      <c r="G291" s="27" t="b">
        <v>0</v>
      </c>
      <c r="H291" s="27" t="b">
        <v>0</v>
      </c>
      <c r="I291" s="27" t="b">
        <v>0</v>
      </c>
      <c r="J291" s="28" t="b">
        <v>0</v>
      </c>
      <c r="K291" s="27" t="b">
        <v>0</v>
      </c>
      <c r="L291" s="27" t="b">
        <v>0</v>
      </c>
      <c r="M291" s="27" t="b">
        <v>0</v>
      </c>
      <c r="N291" s="27" t="b">
        <v>0</v>
      </c>
      <c r="O291" s="27" t="b">
        <v>0</v>
      </c>
      <c r="P291" s="27" t="b">
        <v>0</v>
      </c>
      <c r="Q291" s="27" t="b">
        <v>0</v>
      </c>
      <c r="R291" s="27" t="b">
        <v>0</v>
      </c>
      <c r="S291" s="63" t="b">
        <v>1</v>
      </c>
      <c r="T291" s="27" t="b">
        <v>0</v>
      </c>
      <c r="U291" s="29" t="s">
        <v>101</v>
      </c>
      <c r="V291" s="66" t="b">
        <v>1</v>
      </c>
      <c r="W291" s="63" t="b">
        <v>1</v>
      </c>
      <c r="X291" s="64" t="b">
        <v>1</v>
      </c>
      <c r="Y291" s="88" t="s">
        <v>2149</v>
      </c>
      <c r="Z291" s="29"/>
      <c r="AA291" s="87" t="s">
        <v>2150</v>
      </c>
    </row>
    <row r="292">
      <c r="A292" s="37" t="s">
        <v>7836</v>
      </c>
      <c r="B292" s="37" t="s">
        <v>7837</v>
      </c>
      <c r="C292" s="37">
        <v>2.347017422438E12</v>
      </c>
      <c r="D292" s="33" t="s">
        <v>7838</v>
      </c>
      <c r="E292" s="26" t="b">
        <v>0</v>
      </c>
      <c r="F292" s="63" t="b">
        <v>1</v>
      </c>
      <c r="G292" s="63" t="b">
        <v>1</v>
      </c>
      <c r="H292" s="27" t="b">
        <v>0</v>
      </c>
      <c r="I292" s="27" t="b">
        <v>0</v>
      </c>
      <c r="J292" s="28" t="b">
        <v>0</v>
      </c>
      <c r="K292" s="63" t="b">
        <v>1</v>
      </c>
      <c r="L292" s="27" t="b">
        <v>0</v>
      </c>
      <c r="M292" s="27" t="b">
        <v>0</v>
      </c>
      <c r="N292" s="27" t="b">
        <v>0</v>
      </c>
      <c r="O292" s="27" t="b">
        <v>0</v>
      </c>
      <c r="P292" s="27" t="b">
        <v>0</v>
      </c>
      <c r="Q292" s="27" t="b">
        <v>0</v>
      </c>
      <c r="R292" s="27" t="b">
        <v>0</v>
      </c>
      <c r="S292" s="27" t="b">
        <v>0</v>
      </c>
      <c r="T292" s="27" t="b">
        <v>0</v>
      </c>
      <c r="U292" s="29" t="s">
        <v>101</v>
      </c>
      <c r="V292" s="26" t="b">
        <v>0</v>
      </c>
      <c r="W292" s="27" t="b">
        <v>0</v>
      </c>
      <c r="X292" s="64" t="b">
        <v>1</v>
      </c>
      <c r="Y292" s="88">
        <v>3.0</v>
      </c>
      <c r="Z292" s="29"/>
      <c r="AA292" s="87" t="s">
        <v>7839</v>
      </c>
    </row>
    <row r="293">
      <c r="A293" s="37" t="s">
        <v>596</v>
      </c>
      <c r="B293" s="29"/>
      <c r="C293" s="37">
        <v>3.51967257084E11</v>
      </c>
      <c r="D293" s="33" t="s">
        <v>597</v>
      </c>
      <c r="E293" s="26" t="b">
        <v>0</v>
      </c>
      <c r="F293" s="63" t="b">
        <v>1</v>
      </c>
      <c r="G293" s="63" t="b">
        <v>1</v>
      </c>
      <c r="H293" s="27" t="b">
        <v>0</v>
      </c>
      <c r="I293" s="27" t="b">
        <v>0</v>
      </c>
      <c r="J293" s="28" t="b">
        <v>0</v>
      </c>
      <c r="K293" s="63" t="b">
        <v>1</v>
      </c>
      <c r="L293" s="27" t="b">
        <v>0</v>
      </c>
      <c r="M293" s="27" t="b">
        <v>0</v>
      </c>
      <c r="N293" s="27" t="b">
        <v>0</v>
      </c>
      <c r="O293" s="27" t="b">
        <v>0</v>
      </c>
      <c r="P293" s="27" t="b">
        <v>0</v>
      </c>
      <c r="Q293" s="63" t="b">
        <v>1</v>
      </c>
      <c r="R293" s="63" t="b">
        <v>1</v>
      </c>
      <c r="S293" s="63" t="b">
        <v>1</v>
      </c>
      <c r="T293" s="63" t="b">
        <v>1</v>
      </c>
      <c r="U293" s="29" t="s">
        <v>101</v>
      </c>
      <c r="V293" s="66" t="b">
        <v>1</v>
      </c>
      <c r="W293" s="27" t="b">
        <v>0</v>
      </c>
      <c r="X293" s="64" t="b">
        <v>1</v>
      </c>
      <c r="Y293" s="88" t="s">
        <v>598</v>
      </c>
      <c r="Z293" s="29"/>
      <c r="AA293" s="87" t="s">
        <v>599</v>
      </c>
    </row>
    <row r="294">
      <c r="A294" s="37" t="s">
        <v>10614</v>
      </c>
      <c r="B294" s="29"/>
      <c r="C294" s="29"/>
      <c r="D294" s="37" t="s">
        <v>10615</v>
      </c>
      <c r="E294" s="26" t="b">
        <v>0</v>
      </c>
      <c r="F294" s="63" t="b">
        <v>1</v>
      </c>
      <c r="G294" s="63" t="b">
        <v>1</v>
      </c>
      <c r="H294" s="27" t="b">
        <v>0</v>
      </c>
      <c r="I294" s="27" t="b">
        <v>0</v>
      </c>
      <c r="J294" s="28" t="b">
        <v>0</v>
      </c>
      <c r="K294" s="27" t="b">
        <v>0</v>
      </c>
      <c r="L294" s="27" t="b">
        <v>0</v>
      </c>
      <c r="M294" s="27" t="b">
        <v>0</v>
      </c>
      <c r="N294" s="27" t="b">
        <v>0</v>
      </c>
      <c r="O294" s="27" t="b">
        <v>0</v>
      </c>
      <c r="P294" s="27" t="b">
        <v>0</v>
      </c>
      <c r="Q294" s="27" t="b">
        <v>0</v>
      </c>
      <c r="R294" s="27" t="b">
        <v>0</v>
      </c>
      <c r="S294" s="63" t="b">
        <v>1</v>
      </c>
      <c r="T294" s="27" t="b">
        <v>0</v>
      </c>
      <c r="U294" s="29" t="s">
        <v>101</v>
      </c>
      <c r="V294" s="26" t="b">
        <v>0</v>
      </c>
      <c r="W294" s="27" t="b">
        <v>0</v>
      </c>
      <c r="X294" s="28" t="b">
        <v>0</v>
      </c>
      <c r="Y294" s="88" t="s">
        <v>1349</v>
      </c>
      <c r="Z294" s="29"/>
      <c r="AA294" s="87" t="s">
        <v>10616</v>
      </c>
    </row>
    <row r="295">
      <c r="A295" s="37" t="s">
        <v>4733</v>
      </c>
      <c r="B295" s="37" t="s">
        <v>4734</v>
      </c>
      <c r="C295" s="29"/>
      <c r="D295" s="33" t="s">
        <v>4735</v>
      </c>
      <c r="E295" s="26" t="b">
        <v>0</v>
      </c>
      <c r="F295" s="63" t="b">
        <v>1</v>
      </c>
      <c r="G295" s="63" t="b">
        <v>1</v>
      </c>
      <c r="H295" s="27" t="b">
        <v>0</v>
      </c>
      <c r="I295" s="27" t="b">
        <v>0</v>
      </c>
      <c r="J295" s="28" t="b">
        <v>0</v>
      </c>
      <c r="K295" s="63" t="b">
        <v>1</v>
      </c>
      <c r="L295" s="27" t="b">
        <v>0</v>
      </c>
      <c r="M295" s="27" t="b">
        <v>0</v>
      </c>
      <c r="N295" s="27" t="b">
        <v>0</v>
      </c>
      <c r="O295" s="27" t="b">
        <v>0</v>
      </c>
      <c r="P295" s="27" t="b">
        <v>0</v>
      </c>
      <c r="Q295" s="27" t="b">
        <v>0</v>
      </c>
      <c r="R295" s="27" t="b">
        <v>0</v>
      </c>
      <c r="S295" s="27" t="b">
        <v>0</v>
      </c>
      <c r="T295" s="27" t="b">
        <v>0</v>
      </c>
      <c r="U295" s="29" t="s">
        <v>101</v>
      </c>
      <c r="V295" s="66" t="b">
        <v>1</v>
      </c>
      <c r="W295" s="63" t="b">
        <v>1</v>
      </c>
      <c r="X295" s="64" t="b">
        <v>1</v>
      </c>
      <c r="Y295" s="88">
        <v>1.0</v>
      </c>
      <c r="Z295" s="37" t="s">
        <v>4736</v>
      </c>
      <c r="AA295" s="87" t="s">
        <v>4737</v>
      </c>
    </row>
    <row r="296">
      <c r="A296" s="37" t="s">
        <v>200</v>
      </c>
      <c r="B296" s="29"/>
      <c r="C296" s="29"/>
      <c r="D296" s="37" t="s">
        <v>201</v>
      </c>
      <c r="E296" s="26" t="b">
        <v>0</v>
      </c>
      <c r="F296" s="27" t="b">
        <v>0</v>
      </c>
      <c r="G296" s="27" t="b">
        <v>0</v>
      </c>
      <c r="H296" s="63" t="b">
        <v>1</v>
      </c>
      <c r="I296" s="27" t="b">
        <v>0</v>
      </c>
      <c r="J296" s="28" t="b">
        <v>0</v>
      </c>
      <c r="K296" s="27" t="b">
        <v>0</v>
      </c>
      <c r="L296" s="27" t="b">
        <v>0</v>
      </c>
      <c r="M296" s="27" t="b">
        <v>0</v>
      </c>
      <c r="N296" s="27" t="b">
        <v>0</v>
      </c>
      <c r="O296" s="27" t="b">
        <v>0</v>
      </c>
      <c r="P296" s="27" t="b">
        <v>0</v>
      </c>
      <c r="Q296" s="27" t="b">
        <v>0</v>
      </c>
      <c r="R296" s="27" t="b">
        <v>0</v>
      </c>
      <c r="S296" s="27" t="b">
        <v>0</v>
      </c>
      <c r="T296" s="27" t="b">
        <v>0</v>
      </c>
      <c r="U296" s="68" t="s">
        <v>203</v>
      </c>
      <c r="V296" s="66" t="b">
        <v>1</v>
      </c>
      <c r="W296" s="27" t="b">
        <v>0</v>
      </c>
      <c r="X296" s="64" t="b">
        <v>1</v>
      </c>
      <c r="Y296" s="88">
        <v>30000.0</v>
      </c>
      <c r="Z296" s="29"/>
      <c r="AA296" s="87" t="s">
        <v>202</v>
      </c>
    </row>
    <row r="297">
      <c r="A297" s="37" t="s">
        <v>5656</v>
      </c>
      <c r="B297" s="29"/>
      <c r="C297" s="29"/>
      <c r="D297" s="33" t="s">
        <v>5657</v>
      </c>
      <c r="E297" s="66" t="b">
        <v>1</v>
      </c>
      <c r="F297" s="27" t="b">
        <v>0</v>
      </c>
      <c r="G297" s="27" t="b">
        <v>0</v>
      </c>
      <c r="H297" s="27" t="b">
        <v>0</v>
      </c>
      <c r="I297" s="27" t="b">
        <v>0</v>
      </c>
      <c r="J297" s="28" t="b">
        <v>0</v>
      </c>
      <c r="K297" s="27" t="b">
        <v>0</v>
      </c>
      <c r="L297" s="27" t="b">
        <v>0</v>
      </c>
      <c r="M297" s="27" t="b">
        <v>0</v>
      </c>
      <c r="N297" s="27" t="b">
        <v>0</v>
      </c>
      <c r="O297" s="27" t="b">
        <v>0</v>
      </c>
      <c r="P297" s="27" t="b">
        <v>0</v>
      </c>
      <c r="Q297" s="27" t="b">
        <v>0</v>
      </c>
      <c r="R297" s="27" t="b">
        <v>0</v>
      </c>
      <c r="S297" s="27" t="b">
        <v>0</v>
      </c>
      <c r="T297" s="27" t="b">
        <v>0</v>
      </c>
      <c r="U297" s="68" t="s">
        <v>203</v>
      </c>
      <c r="V297" s="26" t="b">
        <v>0</v>
      </c>
      <c r="W297" s="27" t="b">
        <v>0</v>
      </c>
      <c r="X297" s="28" t="b">
        <v>0</v>
      </c>
      <c r="Y297" s="88">
        <v>50.0</v>
      </c>
      <c r="Z297" s="29"/>
      <c r="AA297" s="87" t="s">
        <v>5658</v>
      </c>
    </row>
    <row r="298">
      <c r="A298" s="37" t="s">
        <v>2391</v>
      </c>
      <c r="B298" s="29"/>
      <c r="C298" s="37">
        <v>3.1623727752E10</v>
      </c>
      <c r="D298" s="29"/>
      <c r="E298" s="66" t="b">
        <v>1</v>
      </c>
      <c r="F298" s="27" t="b">
        <v>0</v>
      </c>
      <c r="G298" s="27" t="b">
        <v>0</v>
      </c>
      <c r="H298" s="27" t="b">
        <v>0</v>
      </c>
      <c r="I298" s="27" t="b">
        <v>0</v>
      </c>
      <c r="J298" s="28" t="b">
        <v>0</v>
      </c>
      <c r="K298" s="27" t="b">
        <v>0</v>
      </c>
      <c r="L298" s="27" t="b">
        <v>0</v>
      </c>
      <c r="M298" s="27" t="b">
        <v>0</v>
      </c>
      <c r="N298" s="27" t="b">
        <v>0</v>
      </c>
      <c r="O298" s="63" t="b">
        <v>1</v>
      </c>
      <c r="P298" s="27" t="b">
        <v>0</v>
      </c>
      <c r="Q298" s="27" t="b">
        <v>0</v>
      </c>
      <c r="R298" s="27" t="b">
        <v>0</v>
      </c>
      <c r="S298" s="27" t="b">
        <v>0</v>
      </c>
      <c r="T298" s="27" t="b">
        <v>0</v>
      </c>
      <c r="U298" s="29" t="s">
        <v>101</v>
      </c>
      <c r="V298" s="26" t="b">
        <v>0</v>
      </c>
      <c r="W298" s="27" t="b">
        <v>0</v>
      </c>
      <c r="X298" s="64" t="b">
        <v>1</v>
      </c>
      <c r="Y298" s="88">
        <v>2.0</v>
      </c>
      <c r="Z298" s="33" t="s">
        <v>2392</v>
      </c>
      <c r="AA298" s="87" t="s">
        <v>2393</v>
      </c>
    </row>
    <row r="299">
      <c r="A299" s="37" t="s">
        <v>9371</v>
      </c>
      <c r="B299" s="29"/>
      <c r="C299" s="37">
        <v>9.19840905568E11</v>
      </c>
      <c r="D299" s="29"/>
      <c r="E299" s="66" t="b">
        <v>1</v>
      </c>
      <c r="F299" s="27" t="b">
        <v>0</v>
      </c>
      <c r="G299" s="27" t="b">
        <v>0</v>
      </c>
      <c r="H299" s="27" t="b">
        <v>0</v>
      </c>
      <c r="I299" s="27" t="b">
        <v>0</v>
      </c>
      <c r="J299" s="28" t="b">
        <v>0</v>
      </c>
      <c r="K299" s="63" t="b">
        <v>1</v>
      </c>
      <c r="L299" s="27" t="b">
        <v>0</v>
      </c>
      <c r="M299" s="27" t="b">
        <v>0</v>
      </c>
      <c r="N299" s="27" t="b">
        <v>0</v>
      </c>
      <c r="O299" s="27" t="b">
        <v>0</v>
      </c>
      <c r="P299" s="27" t="b">
        <v>0</v>
      </c>
      <c r="Q299" s="27" t="b">
        <v>0</v>
      </c>
      <c r="R299" s="27" t="b">
        <v>0</v>
      </c>
      <c r="S299" s="27" t="b">
        <v>0</v>
      </c>
      <c r="T299" s="27" t="b">
        <v>0</v>
      </c>
      <c r="U299" s="29" t="s">
        <v>101</v>
      </c>
      <c r="V299" s="26" t="b">
        <v>0</v>
      </c>
      <c r="W299" s="27" t="b">
        <v>0</v>
      </c>
      <c r="X299" s="28" t="b">
        <v>0</v>
      </c>
      <c r="Y299" s="88">
        <v>5.0</v>
      </c>
      <c r="Z299" s="33" t="s">
        <v>9372</v>
      </c>
      <c r="AA299" s="87" t="s">
        <v>9373</v>
      </c>
    </row>
    <row r="300">
      <c r="A300" s="37" t="s">
        <v>129</v>
      </c>
      <c r="B300" s="37" t="s">
        <v>130</v>
      </c>
      <c r="C300" s="37">
        <v>2.65993885984E11</v>
      </c>
      <c r="D300" s="33" t="s">
        <v>131</v>
      </c>
      <c r="E300" s="26" t="b">
        <v>0</v>
      </c>
      <c r="F300" s="27" t="b">
        <v>0</v>
      </c>
      <c r="G300" s="27" t="b">
        <v>0</v>
      </c>
      <c r="H300" s="27" t="b">
        <v>0</v>
      </c>
      <c r="I300" s="27" t="b">
        <v>0</v>
      </c>
      <c r="J300" s="64" t="b">
        <v>1</v>
      </c>
      <c r="K300" s="27" t="b">
        <v>0</v>
      </c>
      <c r="L300" s="27" t="b">
        <v>0</v>
      </c>
      <c r="M300" s="27" t="b">
        <v>0</v>
      </c>
      <c r="N300" s="27" t="b">
        <v>0</v>
      </c>
      <c r="O300" s="27" t="b">
        <v>0</v>
      </c>
      <c r="P300" s="27" t="b">
        <v>0</v>
      </c>
      <c r="Q300" s="27" t="b">
        <v>0</v>
      </c>
      <c r="R300" s="27" t="b">
        <v>0</v>
      </c>
      <c r="S300" s="63" t="b">
        <v>1</v>
      </c>
      <c r="T300" s="27" t="b">
        <v>0</v>
      </c>
      <c r="U300" s="29" t="s">
        <v>101</v>
      </c>
      <c r="V300" s="26" t="b">
        <v>0</v>
      </c>
      <c r="W300" s="63" t="b">
        <v>1</v>
      </c>
      <c r="X300" s="28" t="b">
        <v>0</v>
      </c>
      <c r="Y300" s="29"/>
      <c r="Z300" s="29"/>
      <c r="AA300" s="87" t="s">
        <v>132</v>
      </c>
    </row>
    <row r="301">
      <c r="A301" s="37" t="s">
        <v>2975</v>
      </c>
      <c r="B301" s="29"/>
      <c r="C301" s="37">
        <v>9.19599363864E11</v>
      </c>
      <c r="D301" s="29"/>
      <c r="E301" s="66" t="b">
        <v>1</v>
      </c>
      <c r="F301" s="27" t="b">
        <v>0</v>
      </c>
      <c r="G301" s="27" t="b">
        <v>0</v>
      </c>
      <c r="H301" s="27" t="b">
        <v>0</v>
      </c>
      <c r="I301" s="27" t="b">
        <v>0</v>
      </c>
      <c r="J301" s="28" t="b">
        <v>0</v>
      </c>
      <c r="K301" s="27" t="b">
        <v>0</v>
      </c>
      <c r="L301" s="27" t="b">
        <v>0</v>
      </c>
      <c r="M301" s="27" t="b">
        <v>0</v>
      </c>
      <c r="N301" s="27" t="b">
        <v>0</v>
      </c>
      <c r="O301" s="27" t="b">
        <v>0</v>
      </c>
      <c r="P301" s="27" t="b">
        <v>0</v>
      </c>
      <c r="Q301" s="27" t="b">
        <v>0</v>
      </c>
      <c r="R301" s="27" t="b">
        <v>0</v>
      </c>
      <c r="S301" s="27" t="b">
        <v>0</v>
      </c>
      <c r="T301" s="27" t="b">
        <v>0</v>
      </c>
      <c r="U301" s="68" t="s">
        <v>203</v>
      </c>
      <c r="V301" s="26" t="b">
        <v>0</v>
      </c>
      <c r="W301" s="27" t="b">
        <v>0</v>
      </c>
      <c r="X301" s="64" t="b">
        <v>1</v>
      </c>
      <c r="Y301" s="88">
        <v>5.0</v>
      </c>
      <c r="Z301" s="37" t="s">
        <v>2976</v>
      </c>
      <c r="AA301" s="87" t="s">
        <v>2977</v>
      </c>
    </row>
    <row r="302">
      <c r="A302" s="37" t="s">
        <v>4096</v>
      </c>
      <c r="B302" s="29"/>
      <c r="C302" s="37">
        <v>9.19951618906E11</v>
      </c>
      <c r="D302" s="29"/>
      <c r="E302" s="66" t="b">
        <v>1</v>
      </c>
      <c r="F302" s="27" t="b">
        <v>0</v>
      </c>
      <c r="G302" s="27" t="b">
        <v>0</v>
      </c>
      <c r="H302" s="27" t="b">
        <v>0</v>
      </c>
      <c r="I302" s="27" t="b">
        <v>0</v>
      </c>
      <c r="J302" s="28" t="b">
        <v>0</v>
      </c>
      <c r="K302" s="27" t="b">
        <v>0</v>
      </c>
      <c r="L302" s="27" t="b">
        <v>0</v>
      </c>
      <c r="M302" s="27" t="b">
        <v>0</v>
      </c>
      <c r="N302" s="27" t="b">
        <v>0</v>
      </c>
      <c r="O302" s="27" t="b">
        <v>0</v>
      </c>
      <c r="P302" s="27" t="b">
        <v>0</v>
      </c>
      <c r="Q302" s="27" t="b">
        <v>0</v>
      </c>
      <c r="R302" s="27" t="b">
        <v>0</v>
      </c>
      <c r="S302" s="27" t="b">
        <v>0</v>
      </c>
      <c r="T302" s="63" t="b">
        <v>1</v>
      </c>
      <c r="U302" s="29" t="s">
        <v>101</v>
      </c>
      <c r="V302" s="26" t="b">
        <v>0</v>
      </c>
      <c r="W302" s="27" t="b">
        <v>0</v>
      </c>
      <c r="X302" s="28" t="b">
        <v>0</v>
      </c>
      <c r="Y302" s="88">
        <v>10.0</v>
      </c>
      <c r="Z302" s="33" t="s">
        <v>4097</v>
      </c>
      <c r="AA302" s="87" t="s">
        <v>4098</v>
      </c>
    </row>
    <row r="303">
      <c r="A303" s="37" t="s">
        <v>309</v>
      </c>
      <c r="B303" s="37" t="s">
        <v>310</v>
      </c>
      <c r="C303" s="29"/>
      <c r="D303" s="29"/>
      <c r="E303" s="66" t="b">
        <v>1</v>
      </c>
      <c r="F303" s="27" t="b">
        <v>0</v>
      </c>
      <c r="G303" s="27" t="b">
        <v>0</v>
      </c>
      <c r="H303" s="27" t="b">
        <v>0</v>
      </c>
      <c r="I303" s="27" t="b">
        <v>0</v>
      </c>
      <c r="J303" s="28" t="b">
        <v>0</v>
      </c>
      <c r="K303" s="63" t="b">
        <v>1</v>
      </c>
      <c r="L303" s="27" t="b">
        <v>0</v>
      </c>
      <c r="M303" s="27" t="b">
        <v>0</v>
      </c>
      <c r="N303" s="27" t="b">
        <v>0</v>
      </c>
      <c r="O303" s="27" t="b">
        <v>0</v>
      </c>
      <c r="P303" s="27" t="b">
        <v>0</v>
      </c>
      <c r="Q303" s="27" t="b">
        <v>0</v>
      </c>
      <c r="R303" s="27" t="b">
        <v>0</v>
      </c>
      <c r="S303" s="27" t="b">
        <v>0</v>
      </c>
      <c r="T303" s="27" t="b">
        <v>0</v>
      </c>
      <c r="U303" s="29" t="s">
        <v>101</v>
      </c>
      <c r="V303" s="26" t="b">
        <v>0</v>
      </c>
      <c r="W303" s="27" t="b">
        <v>0</v>
      </c>
      <c r="X303" s="64" t="b">
        <v>1</v>
      </c>
      <c r="Y303" s="88">
        <v>2.0</v>
      </c>
      <c r="Z303" s="29"/>
      <c r="AA303" s="87" t="s">
        <v>311</v>
      </c>
    </row>
    <row r="304">
      <c r="A304" s="37" t="s">
        <v>654</v>
      </c>
      <c r="B304" s="29"/>
      <c r="C304" s="37">
        <v>4.47951837105E11</v>
      </c>
      <c r="D304" s="29"/>
      <c r="E304" s="66" t="b">
        <v>1</v>
      </c>
      <c r="F304" s="63" t="b">
        <v>1</v>
      </c>
      <c r="G304" s="63" t="b">
        <v>1</v>
      </c>
      <c r="H304" s="27" t="b">
        <v>0</v>
      </c>
      <c r="I304" s="27" t="b">
        <v>0</v>
      </c>
      <c r="J304" s="28" t="b">
        <v>0</v>
      </c>
      <c r="K304" s="27" t="b">
        <v>0</v>
      </c>
      <c r="L304" s="27" t="b">
        <v>0</v>
      </c>
      <c r="M304" s="27" t="b">
        <v>0</v>
      </c>
      <c r="N304" s="63" t="b">
        <v>1</v>
      </c>
      <c r="O304" s="63" t="b">
        <v>1</v>
      </c>
      <c r="P304" s="27" t="b">
        <v>0</v>
      </c>
      <c r="Q304" s="27" t="b">
        <v>0</v>
      </c>
      <c r="R304" s="27" t="b">
        <v>0</v>
      </c>
      <c r="S304" s="27" t="b">
        <v>0</v>
      </c>
      <c r="T304" s="27" t="b">
        <v>0</v>
      </c>
      <c r="U304" s="29" t="s">
        <v>101</v>
      </c>
      <c r="V304" s="26" t="b">
        <v>0</v>
      </c>
      <c r="W304" s="27" t="b">
        <v>0</v>
      </c>
      <c r="X304" s="28" t="b">
        <v>0</v>
      </c>
      <c r="Y304" s="88">
        <v>1.0</v>
      </c>
      <c r="Z304" s="33" t="s">
        <v>655</v>
      </c>
      <c r="AA304" s="87" t="s">
        <v>656</v>
      </c>
    </row>
    <row r="305">
      <c r="A305" s="37" t="s">
        <v>6987</v>
      </c>
      <c r="B305" s="37" t="s">
        <v>6988</v>
      </c>
      <c r="C305" s="37">
        <v>3.1634347914E10</v>
      </c>
      <c r="D305" s="29"/>
      <c r="E305" s="26" t="b">
        <v>0</v>
      </c>
      <c r="F305" s="63" t="b">
        <v>1</v>
      </c>
      <c r="G305" s="63" t="b">
        <v>1</v>
      </c>
      <c r="H305" s="27" t="b">
        <v>0</v>
      </c>
      <c r="I305" s="27" t="b">
        <v>0</v>
      </c>
      <c r="J305" s="28" t="b">
        <v>0</v>
      </c>
      <c r="K305" s="27" t="b">
        <v>0</v>
      </c>
      <c r="L305" s="27" t="b">
        <v>0</v>
      </c>
      <c r="M305" s="27" t="b">
        <v>0</v>
      </c>
      <c r="N305" s="27" t="b">
        <v>0</v>
      </c>
      <c r="O305" s="63" t="b">
        <v>1</v>
      </c>
      <c r="P305" s="27" t="b">
        <v>0</v>
      </c>
      <c r="Q305" s="27" t="b">
        <v>0</v>
      </c>
      <c r="R305" s="27" t="b">
        <v>0</v>
      </c>
      <c r="S305" s="27" t="b">
        <v>0</v>
      </c>
      <c r="T305" s="27" t="b">
        <v>0</v>
      </c>
      <c r="U305" s="29" t="s">
        <v>101</v>
      </c>
      <c r="V305" s="66" t="b">
        <v>1</v>
      </c>
      <c r="W305" s="63" t="b">
        <v>1</v>
      </c>
      <c r="X305" s="28" t="b">
        <v>0</v>
      </c>
      <c r="Y305" s="88">
        <v>1.0</v>
      </c>
      <c r="Z305" s="33" t="s">
        <v>6989</v>
      </c>
      <c r="AA305" s="87" t="s">
        <v>6990</v>
      </c>
    </row>
    <row r="306">
      <c r="A306" s="37" t="s">
        <v>6482</v>
      </c>
      <c r="B306" s="37" t="s">
        <v>6483</v>
      </c>
      <c r="C306" s="37">
        <v>5.29987088E11</v>
      </c>
      <c r="D306" s="33" t="s">
        <v>6484</v>
      </c>
      <c r="E306" s="66" t="b">
        <v>1</v>
      </c>
      <c r="F306" s="63" t="b">
        <v>1</v>
      </c>
      <c r="G306" s="63" t="b">
        <v>1</v>
      </c>
      <c r="H306" s="27" t="b">
        <v>0</v>
      </c>
      <c r="I306" s="27" t="b">
        <v>0</v>
      </c>
      <c r="J306" s="28" t="b">
        <v>0</v>
      </c>
      <c r="K306" s="63" t="b">
        <v>1</v>
      </c>
      <c r="L306" s="27" t="b">
        <v>0</v>
      </c>
      <c r="M306" s="27" t="b">
        <v>0</v>
      </c>
      <c r="N306" s="27" t="b">
        <v>0</v>
      </c>
      <c r="O306" s="27" t="b">
        <v>0</v>
      </c>
      <c r="P306" s="27" t="b">
        <v>0</v>
      </c>
      <c r="Q306" s="63" t="b">
        <v>1</v>
      </c>
      <c r="R306" s="27" t="b">
        <v>0</v>
      </c>
      <c r="S306" s="27" t="b">
        <v>0</v>
      </c>
      <c r="T306" s="27" t="b">
        <v>0</v>
      </c>
      <c r="U306" s="29" t="s">
        <v>101</v>
      </c>
      <c r="V306" s="66" t="b">
        <v>1</v>
      </c>
      <c r="W306" s="27" t="b">
        <v>0</v>
      </c>
      <c r="X306" s="64" t="b">
        <v>1</v>
      </c>
      <c r="Y306" s="88" t="s">
        <v>6485</v>
      </c>
      <c r="Z306" s="33" t="s">
        <v>6486</v>
      </c>
      <c r="AA306" s="87" t="s">
        <v>6487</v>
      </c>
    </row>
    <row r="307">
      <c r="A307" s="37" t="s">
        <v>7173</v>
      </c>
      <c r="B307" s="37" t="s">
        <v>7174</v>
      </c>
      <c r="C307" s="29"/>
      <c r="D307" s="29"/>
      <c r="E307" s="26" t="b">
        <v>0</v>
      </c>
      <c r="F307" s="63" t="b">
        <v>1</v>
      </c>
      <c r="G307" s="63" t="b">
        <v>1</v>
      </c>
      <c r="H307" s="27" t="b">
        <v>0</v>
      </c>
      <c r="I307" s="27" t="b">
        <v>0</v>
      </c>
      <c r="J307" s="28" t="b">
        <v>0</v>
      </c>
      <c r="K307" s="27" t="b">
        <v>0</v>
      </c>
      <c r="L307" s="27" t="b">
        <v>0</v>
      </c>
      <c r="M307" s="27" t="b">
        <v>0</v>
      </c>
      <c r="N307" s="27" t="b">
        <v>0</v>
      </c>
      <c r="O307" s="63" t="b">
        <v>1</v>
      </c>
      <c r="P307" s="27" t="b">
        <v>0</v>
      </c>
      <c r="Q307" s="27" t="b">
        <v>0</v>
      </c>
      <c r="R307" s="27" t="b">
        <v>0</v>
      </c>
      <c r="S307" s="27" t="b">
        <v>0</v>
      </c>
      <c r="T307" s="27" t="b">
        <v>0</v>
      </c>
      <c r="U307" s="29" t="s">
        <v>101</v>
      </c>
      <c r="V307" s="26" t="b">
        <v>0</v>
      </c>
      <c r="W307" s="27" t="b">
        <v>0</v>
      </c>
      <c r="X307" s="28" t="b">
        <v>0</v>
      </c>
      <c r="Y307" s="88">
        <v>1.0</v>
      </c>
      <c r="Z307" s="29"/>
      <c r="AA307" s="87" t="s">
        <v>7175</v>
      </c>
    </row>
    <row r="308">
      <c r="A308" s="37" t="s">
        <v>7857</v>
      </c>
      <c r="B308" s="37" t="s">
        <v>7858</v>
      </c>
      <c r="C308" s="29"/>
      <c r="D308" s="29"/>
      <c r="E308" s="66" t="b">
        <v>1</v>
      </c>
      <c r="F308" s="27" t="b">
        <v>0</v>
      </c>
      <c r="G308" s="27" t="b">
        <v>0</v>
      </c>
      <c r="H308" s="27" t="b">
        <v>0</v>
      </c>
      <c r="I308" s="27" t="b">
        <v>0</v>
      </c>
      <c r="J308" s="28" t="b">
        <v>0</v>
      </c>
      <c r="K308" s="63" t="b">
        <v>1</v>
      </c>
      <c r="L308" s="27" t="b">
        <v>0</v>
      </c>
      <c r="M308" s="27" t="b">
        <v>0</v>
      </c>
      <c r="N308" s="63" t="b">
        <v>1</v>
      </c>
      <c r="O308" s="27" t="b">
        <v>0</v>
      </c>
      <c r="P308" s="27" t="b">
        <v>0</v>
      </c>
      <c r="Q308" s="27" t="b">
        <v>0</v>
      </c>
      <c r="R308" s="27" t="b">
        <v>0</v>
      </c>
      <c r="S308" s="27" t="b">
        <v>0</v>
      </c>
      <c r="T308" s="27" t="b">
        <v>0</v>
      </c>
      <c r="U308" s="29" t="s">
        <v>101</v>
      </c>
      <c r="V308" s="66" t="b">
        <v>1</v>
      </c>
      <c r="W308" s="27" t="b">
        <v>0</v>
      </c>
      <c r="X308" s="64" t="b">
        <v>1</v>
      </c>
      <c r="Y308" s="88">
        <v>9.0</v>
      </c>
      <c r="Z308" s="33" t="s">
        <v>7859</v>
      </c>
      <c r="AA308" s="87" t="s">
        <v>7860</v>
      </c>
    </row>
    <row r="309">
      <c r="A309" s="37" t="s">
        <v>7719</v>
      </c>
      <c r="B309" s="37" t="s">
        <v>7720</v>
      </c>
      <c r="C309" s="29"/>
      <c r="D309" s="29"/>
      <c r="E309" s="66" t="b">
        <v>1</v>
      </c>
      <c r="F309" s="27" t="b">
        <v>0</v>
      </c>
      <c r="G309" s="27" t="b">
        <v>0</v>
      </c>
      <c r="H309" s="27" t="b">
        <v>0</v>
      </c>
      <c r="I309" s="27" t="b">
        <v>0</v>
      </c>
      <c r="J309" s="28" t="b">
        <v>0</v>
      </c>
      <c r="K309" s="63" t="b">
        <v>1</v>
      </c>
      <c r="L309" s="27" t="b">
        <v>0</v>
      </c>
      <c r="M309" s="27" t="b">
        <v>0</v>
      </c>
      <c r="N309" s="27" t="b">
        <v>0</v>
      </c>
      <c r="O309" s="27" t="b">
        <v>0</v>
      </c>
      <c r="P309" s="27" t="b">
        <v>0</v>
      </c>
      <c r="Q309" s="27" t="b">
        <v>0</v>
      </c>
      <c r="R309" s="27" t="b">
        <v>0</v>
      </c>
      <c r="S309" s="27" t="b">
        <v>0</v>
      </c>
      <c r="T309" s="27" t="b">
        <v>0</v>
      </c>
      <c r="U309" s="29" t="s">
        <v>101</v>
      </c>
      <c r="V309" s="26" t="b">
        <v>0</v>
      </c>
      <c r="W309" s="27" t="b">
        <v>0</v>
      </c>
      <c r="X309" s="28" t="b">
        <v>0</v>
      </c>
      <c r="Y309" s="88">
        <v>2.0</v>
      </c>
      <c r="Z309" s="33" t="s">
        <v>7721</v>
      </c>
      <c r="AA309" s="87" t="s">
        <v>7722</v>
      </c>
    </row>
    <row r="310">
      <c r="A310" s="37" t="s">
        <v>8391</v>
      </c>
      <c r="B310" s="29"/>
      <c r="C310" s="37">
        <v>9.19900725875E11</v>
      </c>
      <c r="D310" s="29"/>
      <c r="E310" s="26" t="b">
        <v>0</v>
      </c>
      <c r="F310" s="27" t="b">
        <v>0</v>
      </c>
      <c r="G310" s="63" t="b">
        <v>1</v>
      </c>
      <c r="H310" s="27" t="b">
        <v>0</v>
      </c>
      <c r="I310" s="27" t="b">
        <v>0</v>
      </c>
      <c r="J310" s="28" t="b">
        <v>0</v>
      </c>
      <c r="K310" s="27" t="b">
        <v>0</v>
      </c>
      <c r="L310" s="27" t="b">
        <v>0</v>
      </c>
      <c r="M310" s="27" t="b">
        <v>0</v>
      </c>
      <c r="N310" s="27" t="b">
        <v>0</v>
      </c>
      <c r="O310" s="27" t="b">
        <v>0</v>
      </c>
      <c r="P310" s="27" t="b">
        <v>0</v>
      </c>
      <c r="Q310" s="27" t="b">
        <v>0</v>
      </c>
      <c r="R310" s="27" t="b">
        <v>0</v>
      </c>
      <c r="S310" s="27" t="b">
        <v>0</v>
      </c>
      <c r="T310" s="27" t="b">
        <v>0</v>
      </c>
      <c r="U310" s="68" t="s">
        <v>203</v>
      </c>
      <c r="V310" s="26" t="b">
        <v>0</v>
      </c>
      <c r="W310" s="27" t="b">
        <v>0</v>
      </c>
      <c r="X310" s="28" t="b">
        <v>0</v>
      </c>
      <c r="Y310" s="88">
        <v>15.0</v>
      </c>
      <c r="Z310" s="33" t="s">
        <v>8392</v>
      </c>
      <c r="AA310" s="87" t="s">
        <v>8393</v>
      </c>
    </row>
    <row r="311">
      <c r="A311" s="37" t="s">
        <v>2733</v>
      </c>
      <c r="B311" s="37" t="s">
        <v>2734</v>
      </c>
      <c r="C311" s="37">
        <v>4.8505788569E10</v>
      </c>
      <c r="D311" s="33" t="s">
        <v>2735</v>
      </c>
      <c r="E311" s="66" t="b">
        <v>1</v>
      </c>
      <c r="F311" s="27" t="b">
        <v>0</v>
      </c>
      <c r="G311" s="27" t="b">
        <v>0</v>
      </c>
      <c r="H311" s="27" t="b">
        <v>0</v>
      </c>
      <c r="I311" s="27" t="b">
        <v>0</v>
      </c>
      <c r="J311" s="28" t="b">
        <v>0</v>
      </c>
      <c r="K311" s="63" t="b">
        <v>1</v>
      </c>
      <c r="L311" s="27" t="b">
        <v>0</v>
      </c>
      <c r="M311" s="27" t="b">
        <v>0</v>
      </c>
      <c r="N311" s="27" t="b">
        <v>0</v>
      </c>
      <c r="O311" s="63" t="b">
        <v>1</v>
      </c>
      <c r="P311" s="27" t="b">
        <v>0</v>
      </c>
      <c r="Q311" s="27" t="b">
        <v>0</v>
      </c>
      <c r="R311" s="27" t="b">
        <v>0</v>
      </c>
      <c r="S311" s="27" t="b">
        <v>0</v>
      </c>
      <c r="T311" s="27" t="b">
        <v>0</v>
      </c>
      <c r="U311" s="29" t="s">
        <v>101</v>
      </c>
      <c r="V311" s="66" t="b">
        <v>1</v>
      </c>
      <c r="W311" s="63" t="b">
        <v>1</v>
      </c>
      <c r="X311" s="64" t="b">
        <v>1</v>
      </c>
      <c r="Y311" s="88">
        <v>1.0</v>
      </c>
      <c r="Z311" s="29"/>
      <c r="AA311" s="87" t="s">
        <v>2736</v>
      </c>
    </row>
    <row r="312">
      <c r="A312" s="37" t="s">
        <v>1712</v>
      </c>
      <c r="B312" s="37" t="s">
        <v>1713</v>
      </c>
      <c r="C312" s="29"/>
      <c r="D312" s="29"/>
      <c r="E312" s="26" t="b">
        <v>0</v>
      </c>
      <c r="F312" s="63" t="b">
        <v>1</v>
      </c>
      <c r="G312" s="63" t="b">
        <v>1</v>
      </c>
      <c r="H312" s="27" t="b">
        <v>0</v>
      </c>
      <c r="I312" s="27" t="b">
        <v>0</v>
      </c>
      <c r="J312" s="28" t="b">
        <v>0</v>
      </c>
      <c r="K312" s="27" t="b">
        <v>0</v>
      </c>
      <c r="L312" s="63" t="b">
        <v>1</v>
      </c>
      <c r="M312" s="27" t="b">
        <v>0</v>
      </c>
      <c r="N312" s="27" t="b">
        <v>0</v>
      </c>
      <c r="O312" s="27" t="b">
        <v>0</v>
      </c>
      <c r="P312" s="27" t="b">
        <v>0</v>
      </c>
      <c r="Q312" s="27" t="b">
        <v>0</v>
      </c>
      <c r="R312" s="27" t="b">
        <v>0</v>
      </c>
      <c r="S312" s="27" t="b">
        <v>0</v>
      </c>
      <c r="T312" s="27" t="b">
        <v>0</v>
      </c>
      <c r="U312" s="29" t="s">
        <v>101</v>
      </c>
      <c r="V312" s="26" t="b">
        <v>0</v>
      </c>
      <c r="W312" s="63" t="b">
        <v>1</v>
      </c>
      <c r="X312" s="28" t="b">
        <v>0</v>
      </c>
      <c r="Y312" s="88">
        <v>10.0</v>
      </c>
      <c r="Z312" s="33" t="s">
        <v>1714</v>
      </c>
      <c r="AA312" s="87" t="s">
        <v>1715</v>
      </c>
    </row>
    <row r="313">
      <c r="A313" s="37" t="s">
        <v>9919</v>
      </c>
      <c r="B313" s="37" t="s">
        <v>9920</v>
      </c>
      <c r="C313" s="37">
        <v>9.19364102616E11</v>
      </c>
      <c r="D313" s="29"/>
      <c r="E313" s="26" t="b">
        <v>0</v>
      </c>
      <c r="F313" s="27" t="b">
        <v>0</v>
      </c>
      <c r="G313" s="27" t="b">
        <v>0</v>
      </c>
      <c r="H313" s="27" t="b">
        <v>0</v>
      </c>
      <c r="I313" s="27" t="b">
        <v>0</v>
      </c>
      <c r="J313" s="64" t="b">
        <v>1</v>
      </c>
      <c r="K313" s="27" t="b">
        <v>0</v>
      </c>
      <c r="L313" s="27" t="b">
        <v>0</v>
      </c>
      <c r="M313" s="27" t="b">
        <v>0</v>
      </c>
      <c r="N313" s="27" t="b">
        <v>0</v>
      </c>
      <c r="O313" s="27" t="b">
        <v>0</v>
      </c>
      <c r="P313" s="27" t="b">
        <v>0</v>
      </c>
      <c r="Q313" s="27" t="b">
        <v>0</v>
      </c>
      <c r="R313" s="27" t="b">
        <v>0</v>
      </c>
      <c r="S313" s="27" t="b">
        <v>0</v>
      </c>
      <c r="T313" s="63" t="b">
        <v>1</v>
      </c>
      <c r="U313" s="29" t="s">
        <v>101</v>
      </c>
      <c r="V313" s="66" t="b">
        <v>1</v>
      </c>
      <c r="W313" s="63" t="b">
        <v>1</v>
      </c>
      <c r="X313" s="64" t="b">
        <v>1</v>
      </c>
      <c r="Y313" s="88">
        <v>30.0</v>
      </c>
      <c r="Z313" s="29"/>
      <c r="AA313" s="87" t="s">
        <v>9921</v>
      </c>
    </row>
    <row r="314">
      <c r="A314" s="37" t="s">
        <v>11315</v>
      </c>
      <c r="B314" s="37" t="s">
        <v>11316</v>
      </c>
      <c r="C314" s="37">
        <v>6.585900251E9</v>
      </c>
      <c r="D314" s="37" t="s">
        <v>11317</v>
      </c>
      <c r="E314" s="26" t="b">
        <v>0</v>
      </c>
      <c r="F314" s="27" t="b">
        <v>0</v>
      </c>
      <c r="G314" s="63" t="b">
        <v>1</v>
      </c>
      <c r="H314" s="27" t="b">
        <v>0</v>
      </c>
      <c r="I314" s="27" t="b">
        <v>0</v>
      </c>
      <c r="J314" s="28" t="b">
        <v>0</v>
      </c>
      <c r="K314" s="63" t="b">
        <v>1</v>
      </c>
      <c r="L314" s="27" t="b">
        <v>0</v>
      </c>
      <c r="M314" s="27" t="b">
        <v>0</v>
      </c>
      <c r="N314" s="27" t="b">
        <v>0</v>
      </c>
      <c r="O314" s="27" t="b">
        <v>0</v>
      </c>
      <c r="P314" s="27" t="b">
        <v>0</v>
      </c>
      <c r="Q314" s="27" t="b">
        <v>0</v>
      </c>
      <c r="R314" s="27" t="b">
        <v>0</v>
      </c>
      <c r="S314" s="27" t="b">
        <v>0</v>
      </c>
      <c r="T314" s="63" t="b">
        <v>1</v>
      </c>
      <c r="U314" s="29" t="s">
        <v>101</v>
      </c>
      <c r="V314" s="66" t="b">
        <v>1</v>
      </c>
      <c r="W314" s="27" t="b">
        <v>0</v>
      </c>
      <c r="X314" s="28" t="b">
        <v>0</v>
      </c>
      <c r="Y314" s="88">
        <v>25.0</v>
      </c>
      <c r="Z314" s="33" t="s">
        <v>11318</v>
      </c>
      <c r="AA314" s="87" t="s">
        <v>11319</v>
      </c>
    </row>
    <row r="315">
      <c r="A315" s="37" t="s">
        <v>9598</v>
      </c>
      <c r="B315" s="37" t="s">
        <v>9599</v>
      </c>
      <c r="C315" s="29"/>
      <c r="D315" s="37" t="s">
        <v>9600</v>
      </c>
      <c r="E315" s="66" t="b">
        <v>1</v>
      </c>
      <c r="F315" s="27" t="b">
        <v>0</v>
      </c>
      <c r="G315" s="27" t="b">
        <v>0</v>
      </c>
      <c r="H315" s="27" t="b">
        <v>0</v>
      </c>
      <c r="I315" s="27" t="b">
        <v>0</v>
      </c>
      <c r="J315" s="28" t="b">
        <v>0</v>
      </c>
      <c r="K315" s="63" t="b">
        <v>1</v>
      </c>
      <c r="L315" s="27" t="b">
        <v>0</v>
      </c>
      <c r="M315" s="27" t="b">
        <v>0</v>
      </c>
      <c r="N315" s="27" t="b">
        <v>0</v>
      </c>
      <c r="O315" s="27" t="b">
        <v>0</v>
      </c>
      <c r="P315" s="27" t="b">
        <v>0</v>
      </c>
      <c r="Q315" s="27" t="b">
        <v>0</v>
      </c>
      <c r="R315" s="63" t="b">
        <v>1</v>
      </c>
      <c r="S315" s="27" t="b">
        <v>0</v>
      </c>
      <c r="T315" s="27" t="b">
        <v>0</v>
      </c>
      <c r="U315" s="29" t="s">
        <v>101</v>
      </c>
      <c r="V315" s="66" t="b">
        <v>1</v>
      </c>
      <c r="W315" s="27" t="b">
        <v>0</v>
      </c>
      <c r="X315" s="64" t="b">
        <v>1</v>
      </c>
      <c r="Y315" s="100">
        <v>5.0</v>
      </c>
      <c r="Z315" s="29"/>
      <c r="AA315" s="87" t="s">
        <v>9601</v>
      </c>
    </row>
    <row r="316">
      <c r="A316" s="37" t="s">
        <v>7261</v>
      </c>
      <c r="B316" s="37" t="s">
        <v>7262</v>
      </c>
      <c r="C316" s="37" t="s">
        <v>7263</v>
      </c>
      <c r="D316" s="29"/>
      <c r="E316" s="66" t="b">
        <v>1</v>
      </c>
      <c r="F316" s="27" t="b">
        <v>0</v>
      </c>
      <c r="G316" s="27" t="b">
        <v>0</v>
      </c>
      <c r="H316" s="27" t="b">
        <v>0</v>
      </c>
      <c r="I316" s="27" t="b">
        <v>0</v>
      </c>
      <c r="J316" s="28" t="b">
        <v>0</v>
      </c>
      <c r="K316" s="27" t="b">
        <v>0</v>
      </c>
      <c r="L316" s="63" t="b">
        <v>1</v>
      </c>
      <c r="M316" s="27" t="b">
        <v>0</v>
      </c>
      <c r="N316" s="27" t="b">
        <v>0</v>
      </c>
      <c r="O316" s="27" t="b">
        <v>0</v>
      </c>
      <c r="P316" s="27" t="b">
        <v>0</v>
      </c>
      <c r="Q316" s="27" t="b">
        <v>0</v>
      </c>
      <c r="R316" s="27" t="b">
        <v>0</v>
      </c>
      <c r="S316" s="27" t="b">
        <v>0</v>
      </c>
      <c r="T316" s="27" t="b">
        <v>0</v>
      </c>
      <c r="U316" s="29" t="s">
        <v>101</v>
      </c>
      <c r="V316" s="66" t="b">
        <v>1</v>
      </c>
      <c r="W316" s="27" t="b">
        <v>0</v>
      </c>
      <c r="X316" s="64" t="b">
        <v>1</v>
      </c>
      <c r="Y316" s="100">
        <v>45787.0</v>
      </c>
      <c r="Z316" s="29"/>
      <c r="AA316" s="87" t="s">
        <v>7264</v>
      </c>
    </row>
    <row r="317">
      <c r="A317" s="37" t="s">
        <v>7878</v>
      </c>
      <c r="B317" s="29"/>
      <c r="C317" s="37">
        <v>9.72548089003E11</v>
      </c>
      <c r="D317" s="29"/>
      <c r="E317" s="26" t="b">
        <v>0</v>
      </c>
      <c r="F317" s="63" t="b">
        <v>1</v>
      </c>
      <c r="G317" s="63" t="b">
        <v>1</v>
      </c>
      <c r="H317" s="27" t="b">
        <v>0</v>
      </c>
      <c r="I317" s="27" t="b">
        <v>0</v>
      </c>
      <c r="J317" s="28" t="b">
        <v>0</v>
      </c>
      <c r="K317" s="27" t="b">
        <v>0</v>
      </c>
      <c r="L317" s="27" t="b">
        <v>0</v>
      </c>
      <c r="M317" s="27" t="b">
        <v>0</v>
      </c>
      <c r="N317" s="27" t="b">
        <v>0</v>
      </c>
      <c r="O317" s="27" t="b">
        <v>0</v>
      </c>
      <c r="P317" s="63" t="b">
        <v>1</v>
      </c>
      <c r="Q317" s="27" t="b">
        <v>0</v>
      </c>
      <c r="R317" s="27" t="b">
        <v>0</v>
      </c>
      <c r="S317" s="27" t="b">
        <v>0</v>
      </c>
      <c r="T317" s="27" t="b">
        <v>0</v>
      </c>
      <c r="U317" s="29" t="s">
        <v>101</v>
      </c>
      <c r="V317" s="66" t="b">
        <v>1</v>
      </c>
      <c r="W317" s="63" t="b">
        <v>1</v>
      </c>
      <c r="X317" s="64" t="b">
        <v>1</v>
      </c>
      <c r="Y317" s="88">
        <v>1.0</v>
      </c>
      <c r="Z317" s="29"/>
      <c r="AA317" s="87" t="s">
        <v>7879</v>
      </c>
    </row>
    <row r="318">
      <c r="A318" s="37" t="s">
        <v>2581</v>
      </c>
      <c r="B318" s="37" t="s">
        <v>2582</v>
      </c>
      <c r="C318" s="37">
        <v>9.7152854848E11</v>
      </c>
      <c r="D318" s="29"/>
      <c r="E318" s="26" t="b">
        <v>0</v>
      </c>
      <c r="F318" s="27" t="b">
        <v>0</v>
      </c>
      <c r="G318" s="63" t="b">
        <v>1</v>
      </c>
      <c r="H318" s="27" t="b">
        <v>0</v>
      </c>
      <c r="I318" s="27" t="b">
        <v>0</v>
      </c>
      <c r="J318" s="28" t="b">
        <v>0</v>
      </c>
      <c r="K318" s="27" t="b">
        <v>0</v>
      </c>
      <c r="L318" s="27" t="b">
        <v>0</v>
      </c>
      <c r="M318" s="27" t="b">
        <v>0</v>
      </c>
      <c r="N318" s="27" t="b">
        <v>0</v>
      </c>
      <c r="O318" s="27" t="b">
        <v>0</v>
      </c>
      <c r="P318" s="27" t="b">
        <v>0</v>
      </c>
      <c r="Q318" s="27" t="b">
        <v>0</v>
      </c>
      <c r="R318" s="63" t="b">
        <v>1</v>
      </c>
      <c r="S318" s="27" t="b">
        <v>0</v>
      </c>
      <c r="T318" s="63" t="b">
        <v>1</v>
      </c>
      <c r="U318" s="29" t="s">
        <v>101</v>
      </c>
      <c r="V318" s="26" t="b">
        <v>0</v>
      </c>
      <c r="W318" s="27" t="b">
        <v>0</v>
      </c>
      <c r="X318" s="28" t="b">
        <v>0</v>
      </c>
      <c r="Y318" s="88">
        <v>40.0</v>
      </c>
      <c r="Z318" s="33" t="s">
        <v>2583</v>
      </c>
      <c r="AA318" s="87" t="s">
        <v>2584</v>
      </c>
    </row>
    <row r="319">
      <c r="A319" s="37" t="s">
        <v>4108</v>
      </c>
      <c r="B319" s="37" t="s">
        <v>4109</v>
      </c>
      <c r="C319" s="37" t="s">
        <v>4110</v>
      </c>
      <c r="D319" s="29"/>
      <c r="E319" s="66" t="b">
        <v>1</v>
      </c>
      <c r="F319" s="27" t="b">
        <v>0</v>
      </c>
      <c r="G319" s="27" t="b">
        <v>0</v>
      </c>
      <c r="H319" s="27" t="b">
        <v>0</v>
      </c>
      <c r="I319" s="27" t="b">
        <v>0</v>
      </c>
      <c r="J319" s="28" t="b">
        <v>0</v>
      </c>
      <c r="K319" s="27" t="b">
        <v>0</v>
      </c>
      <c r="L319" s="63" t="b">
        <v>1</v>
      </c>
      <c r="M319" s="27" t="b">
        <v>0</v>
      </c>
      <c r="N319" s="27" t="b">
        <v>0</v>
      </c>
      <c r="O319" s="27" t="b">
        <v>0</v>
      </c>
      <c r="P319" s="27" t="b">
        <v>0</v>
      </c>
      <c r="Q319" s="27" t="b">
        <v>0</v>
      </c>
      <c r="R319" s="27" t="b">
        <v>0</v>
      </c>
      <c r="S319" s="27" t="b">
        <v>0</v>
      </c>
      <c r="T319" s="27" t="b">
        <v>0</v>
      </c>
      <c r="U319" s="29" t="s">
        <v>101</v>
      </c>
      <c r="V319" s="26" t="b">
        <v>0</v>
      </c>
      <c r="W319" s="27" t="b">
        <v>0</v>
      </c>
      <c r="X319" s="28" t="b">
        <v>0</v>
      </c>
      <c r="Y319" s="88">
        <v>1.0</v>
      </c>
      <c r="Z319" s="33" t="s">
        <v>4111</v>
      </c>
      <c r="AA319" s="87" t="s">
        <v>4112</v>
      </c>
    </row>
    <row r="320">
      <c r="A320" s="37" t="s">
        <v>794</v>
      </c>
      <c r="B320" s="37" t="s">
        <v>795</v>
      </c>
      <c r="C320" s="37" t="s">
        <v>796</v>
      </c>
      <c r="D320" s="33" t="s">
        <v>797</v>
      </c>
      <c r="E320" s="66" t="b">
        <v>1</v>
      </c>
      <c r="F320" s="27" t="b">
        <v>0</v>
      </c>
      <c r="G320" s="27" t="b">
        <v>0</v>
      </c>
      <c r="H320" s="27" t="b">
        <v>0</v>
      </c>
      <c r="I320" s="27" t="b">
        <v>0</v>
      </c>
      <c r="J320" s="28" t="b">
        <v>0</v>
      </c>
      <c r="K320" s="63" t="b">
        <v>1</v>
      </c>
      <c r="L320" s="63" t="b">
        <v>1</v>
      </c>
      <c r="M320" s="27" t="b">
        <v>0</v>
      </c>
      <c r="N320" s="27" t="b">
        <v>0</v>
      </c>
      <c r="O320" s="27" t="b">
        <v>0</v>
      </c>
      <c r="P320" s="27" t="b">
        <v>0</v>
      </c>
      <c r="Q320" s="27" t="b">
        <v>0</v>
      </c>
      <c r="R320" s="27" t="b">
        <v>0</v>
      </c>
      <c r="S320" s="27" t="b">
        <v>0</v>
      </c>
      <c r="T320" s="27" t="b">
        <v>0</v>
      </c>
      <c r="U320" s="29" t="s">
        <v>101</v>
      </c>
      <c r="V320" s="26" t="b">
        <v>0</v>
      </c>
      <c r="W320" s="27" t="b">
        <v>0</v>
      </c>
      <c r="X320" s="64" t="b">
        <v>1</v>
      </c>
      <c r="Y320" s="88">
        <v>3.0</v>
      </c>
      <c r="Z320" s="33" t="s">
        <v>798</v>
      </c>
      <c r="AA320" s="87" t="s">
        <v>799</v>
      </c>
    </row>
  </sheetData>
  <hyperlinks>
    <hyperlink r:id="rId1" ref="D2"/>
    <hyperlink r:id="rId2" ref="D3"/>
    <hyperlink r:id="rId3" ref="Z7"/>
    <hyperlink r:id="rId4" ref="Z9"/>
    <hyperlink r:id="rId5" ref="Z10"/>
    <hyperlink r:id="rId6" ref="D11"/>
    <hyperlink r:id="rId7" ref="D12"/>
    <hyperlink r:id="rId8" ref="Z12"/>
    <hyperlink r:id="rId9" ref="D13"/>
    <hyperlink r:id="rId10" ref="Z13"/>
    <hyperlink r:id="rId11" ref="D14"/>
    <hyperlink r:id="rId12" ref="Z16"/>
    <hyperlink r:id="rId13" ref="Z17"/>
    <hyperlink r:id="rId14" ref="Z19"/>
    <hyperlink r:id="rId15" ref="D21"/>
    <hyperlink r:id="rId16" ref="Z21"/>
    <hyperlink r:id="rId17" ref="D24"/>
    <hyperlink r:id="rId18" ref="Z26"/>
    <hyperlink r:id="rId19" ref="Z33"/>
    <hyperlink r:id="rId20" ref="D34"/>
    <hyperlink r:id="rId21" ref="Z34"/>
    <hyperlink r:id="rId22" ref="Z36"/>
    <hyperlink r:id="rId23" ref="D37"/>
    <hyperlink r:id="rId24" ref="Z37"/>
    <hyperlink r:id="rId25" ref="Z38"/>
    <hyperlink r:id="rId26" ref="D39"/>
    <hyperlink r:id="rId27" ref="Z39"/>
    <hyperlink r:id="rId28" ref="Z40"/>
    <hyperlink r:id="rId29" ref="Z41"/>
    <hyperlink r:id="rId30" ref="Z42"/>
    <hyperlink r:id="rId31" ref="Z43"/>
    <hyperlink r:id="rId32" ref="D45"/>
    <hyperlink r:id="rId33" ref="Z46"/>
    <hyperlink r:id="rId34" ref="Z49"/>
    <hyperlink r:id="rId35" ref="D50"/>
    <hyperlink r:id="rId36" ref="Z50"/>
    <hyperlink r:id="rId37" ref="Z51"/>
    <hyperlink r:id="rId38" ref="Z53"/>
    <hyperlink r:id="rId39" ref="Z54"/>
    <hyperlink r:id="rId40" ref="Z55"/>
    <hyperlink r:id="rId41" ref="Z56"/>
    <hyperlink r:id="rId42" ref="Z57"/>
    <hyperlink r:id="rId43" ref="D59"/>
    <hyperlink r:id="rId44" ref="Z60"/>
    <hyperlink r:id="rId45" ref="Z63"/>
    <hyperlink r:id="rId46" ref="Z64"/>
    <hyperlink r:id="rId47" ref="Z65"/>
    <hyperlink r:id="rId48" ref="Z66"/>
    <hyperlink r:id="rId49" ref="D67"/>
    <hyperlink r:id="rId50" ref="Z67"/>
    <hyperlink r:id="rId51" ref="Z69"/>
    <hyperlink r:id="rId52" ref="D71"/>
    <hyperlink r:id="rId53" ref="Z71"/>
    <hyperlink r:id="rId54" ref="D72"/>
    <hyperlink r:id="rId55" ref="Z73"/>
    <hyperlink r:id="rId56" ref="D74"/>
    <hyperlink r:id="rId57" ref="Z74"/>
    <hyperlink r:id="rId58" ref="D75"/>
    <hyperlink r:id="rId59" ref="Z76"/>
    <hyperlink r:id="rId60" ref="Z77"/>
    <hyperlink r:id="rId61" ref="Z78"/>
    <hyperlink r:id="rId62" ref="D80"/>
    <hyperlink r:id="rId63" ref="Z82"/>
    <hyperlink r:id="rId64" ref="Z83"/>
    <hyperlink r:id="rId65" ref="Z84"/>
    <hyperlink r:id="rId66" ref="Z85"/>
    <hyperlink r:id="rId67" ref="Z86"/>
    <hyperlink r:id="rId68" ref="Z87"/>
    <hyperlink r:id="rId69" ref="D90"/>
    <hyperlink r:id="rId70" ref="Z90"/>
    <hyperlink r:id="rId71" ref="Z91"/>
    <hyperlink r:id="rId72" ref="Z92"/>
    <hyperlink r:id="rId73" ref="Z93"/>
    <hyperlink r:id="rId74" ref="Z94"/>
    <hyperlink r:id="rId75" ref="Z95"/>
    <hyperlink r:id="rId76" ref="D97"/>
    <hyperlink r:id="rId77" ref="Z97"/>
    <hyperlink r:id="rId78" ref="Z98"/>
    <hyperlink r:id="rId79" ref="Z99"/>
    <hyperlink r:id="rId80" ref="Z100"/>
    <hyperlink r:id="rId81" ref="D101"/>
    <hyperlink r:id="rId82" ref="Z104"/>
    <hyperlink r:id="rId83" ref="Z106"/>
    <hyperlink r:id="rId84" ref="D107"/>
    <hyperlink r:id="rId85" ref="D109"/>
    <hyperlink r:id="rId86" ref="Z109"/>
    <hyperlink r:id="rId87" ref="Z111"/>
    <hyperlink r:id="rId88" ref="D112"/>
    <hyperlink r:id="rId89" ref="Z112"/>
    <hyperlink r:id="rId90" ref="Z114"/>
    <hyperlink r:id="rId91" ref="Z115"/>
    <hyperlink r:id="rId92" ref="Z116"/>
    <hyperlink r:id="rId93" ref="D117"/>
    <hyperlink r:id="rId94" ref="Z117"/>
    <hyperlink r:id="rId95" ref="D118"/>
    <hyperlink r:id="rId96" ref="Z118"/>
    <hyperlink r:id="rId97" ref="Z119"/>
    <hyperlink r:id="rId98" ref="Z122"/>
    <hyperlink r:id="rId99" ref="Z125"/>
    <hyperlink r:id="rId100" ref="Z126"/>
    <hyperlink r:id="rId101" ref="Z127"/>
    <hyperlink r:id="rId102" ref="Z129"/>
    <hyperlink r:id="rId103" ref="D130"/>
    <hyperlink r:id="rId104" ref="Z130"/>
    <hyperlink r:id="rId105" ref="D131"/>
    <hyperlink r:id="rId106" ref="Z131"/>
    <hyperlink r:id="rId107" ref="Z132"/>
    <hyperlink r:id="rId108" ref="D133"/>
    <hyperlink r:id="rId109" ref="Z133"/>
    <hyperlink r:id="rId110" ref="Z134"/>
    <hyperlink r:id="rId111" ref="D135"/>
    <hyperlink r:id="rId112" ref="D137"/>
    <hyperlink r:id="rId113" ref="Z137"/>
    <hyperlink r:id="rId114" ref="D138"/>
    <hyperlink r:id="rId115" ref="Z140"/>
    <hyperlink r:id="rId116" ref="Z141"/>
    <hyperlink r:id="rId117" ref="Z142"/>
    <hyperlink r:id="rId118" ref="Z145"/>
    <hyperlink r:id="rId119" ref="D146"/>
    <hyperlink r:id="rId120" ref="Z146"/>
    <hyperlink r:id="rId121" ref="D147"/>
    <hyperlink r:id="rId122" ref="D149"/>
    <hyperlink r:id="rId123" ref="Z149"/>
    <hyperlink r:id="rId124" ref="Z151"/>
    <hyperlink r:id="rId125" ref="Z153"/>
    <hyperlink r:id="rId126" ref="Z154"/>
    <hyperlink r:id="rId127" ref="Z155"/>
    <hyperlink r:id="rId128" ref="Z156"/>
    <hyperlink r:id="rId129" ref="Z157"/>
    <hyperlink r:id="rId130" ref="Z161"/>
    <hyperlink r:id="rId131" ref="Z162"/>
    <hyperlink r:id="rId132" ref="Z163"/>
    <hyperlink r:id="rId133" ref="Z164"/>
    <hyperlink r:id="rId134" ref="D165"/>
    <hyperlink r:id="rId135" ref="Z165"/>
    <hyperlink r:id="rId136" ref="Z166"/>
    <hyperlink r:id="rId137" ref="Z167"/>
    <hyperlink r:id="rId138" ref="Z168"/>
    <hyperlink r:id="rId139" ref="D169"/>
    <hyperlink r:id="rId140" ref="D171"/>
    <hyperlink r:id="rId141" ref="Z171"/>
    <hyperlink r:id="rId142" ref="D172"/>
    <hyperlink r:id="rId143" ref="Z172"/>
    <hyperlink r:id="rId144" ref="Z174"/>
    <hyperlink r:id="rId145" ref="D176"/>
    <hyperlink r:id="rId146" ref="Z176"/>
    <hyperlink r:id="rId147" ref="Z177"/>
    <hyperlink r:id="rId148" ref="Z178"/>
    <hyperlink r:id="rId149" ref="Z179"/>
    <hyperlink r:id="rId150" ref="D181"/>
    <hyperlink r:id="rId151" ref="Z181"/>
    <hyperlink r:id="rId152" ref="D182"/>
    <hyperlink r:id="rId153" ref="Z182"/>
    <hyperlink r:id="rId154" ref="D185"/>
    <hyperlink r:id="rId155" ref="Z186"/>
    <hyperlink r:id="rId156" ref="D187"/>
    <hyperlink r:id="rId157" ref="Z187"/>
    <hyperlink r:id="rId158" ref="Z189"/>
    <hyperlink r:id="rId159" ref="Z190"/>
    <hyperlink r:id="rId160" ref="D191"/>
    <hyperlink r:id="rId161" ref="Z191"/>
    <hyperlink r:id="rId162" ref="Z192"/>
    <hyperlink r:id="rId163" ref="Z193"/>
    <hyperlink r:id="rId164" ref="Z194"/>
    <hyperlink r:id="rId165" ref="D195"/>
    <hyperlink r:id="rId166" ref="Z195"/>
    <hyperlink r:id="rId167" ref="D197"/>
    <hyperlink r:id="rId168" ref="D199"/>
    <hyperlink r:id="rId169" ref="Z200"/>
    <hyperlink r:id="rId170" ref="Z201"/>
    <hyperlink r:id="rId171" ref="D202"/>
    <hyperlink r:id="rId172" ref="Z202"/>
    <hyperlink r:id="rId173" ref="Z203"/>
    <hyperlink r:id="rId174" ref="Z204"/>
    <hyperlink r:id="rId175" ref="Z205"/>
    <hyperlink r:id="rId176" ref="Z206"/>
    <hyperlink r:id="rId177" ref="Z207"/>
    <hyperlink r:id="rId178" ref="Z208"/>
    <hyperlink r:id="rId179" ref="Z210"/>
    <hyperlink r:id="rId180" ref="Z211"/>
    <hyperlink r:id="rId181" ref="D212"/>
    <hyperlink r:id="rId182" ref="Z213"/>
    <hyperlink r:id="rId183" ref="Z215"/>
    <hyperlink r:id="rId184" ref="Z216"/>
    <hyperlink r:id="rId185" ref="Z220"/>
    <hyperlink r:id="rId186" ref="Z221"/>
    <hyperlink r:id="rId187" ref="Z222"/>
    <hyperlink r:id="rId188" ref="D226"/>
    <hyperlink r:id="rId189" ref="Z226"/>
    <hyperlink r:id="rId190" ref="Z227"/>
    <hyperlink r:id="rId191" ref="Z229"/>
    <hyperlink r:id="rId192" ref="Z234"/>
    <hyperlink r:id="rId193" ref="Z237"/>
    <hyperlink r:id="rId194" ref="Z238"/>
    <hyperlink r:id="rId195" ref="D240"/>
    <hyperlink r:id="rId196" ref="Z241"/>
    <hyperlink r:id="rId197" ref="Z242"/>
    <hyperlink r:id="rId198" ref="Z243"/>
    <hyperlink r:id="rId199" ref="D245"/>
    <hyperlink r:id="rId200" ref="D246"/>
    <hyperlink r:id="rId201" ref="Z246"/>
    <hyperlink r:id="rId202" ref="Z249"/>
    <hyperlink r:id="rId203" ref="D252"/>
    <hyperlink r:id="rId204" ref="D254"/>
    <hyperlink r:id="rId205" ref="Z254"/>
    <hyperlink r:id="rId206" ref="Z255"/>
    <hyperlink r:id="rId207" ref="D256"/>
    <hyperlink r:id="rId208" ref="D259"/>
    <hyperlink r:id="rId209" ref="Z263"/>
    <hyperlink r:id="rId210" ref="Z265"/>
    <hyperlink r:id="rId211" ref="Z267"/>
    <hyperlink r:id="rId212" ref="D269"/>
    <hyperlink r:id="rId213" ref="D270"/>
    <hyperlink r:id="rId214" ref="Z272"/>
    <hyperlink r:id="rId215" ref="D279"/>
    <hyperlink r:id="rId216" ref="D280"/>
    <hyperlink r:id="rId217" ref="Z280"/>
    <hyperlink r:id="rId218" ref="D283"/>
    <hyperlink r:id="rId219" ref="D284"/>
    <hyperlink r:id="rId220" ref="Z284"/>
    <hyperlink r:id="rId221" ref="D285"/>
    <hyperlink r:id="rId222" ref="Z287"/>
    <hyperlink r:id="rId223" ref="D288"/>
    <hyperlink r:id="rId224" ref="Z289"/>
    <hyperlink r:id="rId225" ref="D291"/>
    <hyperlink r:id="rId226" ref="D292"/>
    <hyperlink r:id="rId227" ref="D293"/>
    <hyperlink r:id="rId228" ref="D295"/>
    <hyperlink r:id="rId229" ref="D297"/>
    <hyperlink r:id="rId230" ref="Z298"/>
    <hyperlink r:id="rId231" ref="Z299"/>
    <hyperlink r:id="rId232" ref="D300"/>
    <hyperlink r:id="rId233" ref="Z302"/>
    <hyperlink r:id="rId234" ref="Z304"/>
    <hyperlink r:id="rId235" ref="Z305"/>
    <hyperlink r:id="rId236" ref="D306"/>
    <hyperlink r:id="rId237" ref="Z306"/>
    <hyperlink r:id="rId238" ref="Z308"/>
    <hyperlink r:id="rId239" ref="Z309"/>
    <hyperlink r:id="rId240" ref="Z310"/>
    <hyperlink r:id="rId241" ref="D311"/>
    <hyperlink r:id="rId242" ref="Z312"/>
    <hyperlink r:id="rId243" ref="Z314"/>
    <hyperlink r:id="rId244" ref="Z318"/>
    <hyperlink r:id="rId245" ref="Z319"/>
    <hyperlink r:id="rId246" ref="D320"/>
    <hyperlink r:id="rId247" ref="Z320"/>
  </hyperlinks>
  <drawing r:id="rId248"/>
</worksheet>
</file>