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3"/>
  </bookViews>
  <sheets>
    <sheet name="1 четверть" sheetId="1" r:id="rId1"/>
    <sheet name="2 четверть" sheetId="2" r:id="rId2"/>
    <sheet name="3 четверть" sheetId="3" r:id="rId3"/>
    <sheet name="4 четверть" sheetId="4" r:id="rId4"/>
    <sheet name="годовые" sheetId="5" r:id="rId5"/>
  </sheets>
  <calcPr calcId="124519"/>
</workbook>
</file>

<file path=xl/calcChain.xml><?xml version="1.0" encoding="utf-8"?>
<calcChain xmlns="http://schemas.openxmlformats.org/spreadsheetml/2006/main">
  <c r="E8" i="5"/>
  <c r="E3"/>
  <c r="E4"/>
  <c r="E5"/>
  <c r="E6"/>
  <c r="E7"/>
  <c r="E2"/>
  <c r="D3"/>
  <c r="D4"/>
  <c r="D5"/>
  <c r="D6"/>
  <c r="D7"/>
  <c r="D8"/>
  <c r="D2"/>
  <c r="C3"/>
  <c r="C4"/>
  <c r="C5"/>
  <c r="C6"/>
  <c r="C7"/>
  <c r="C8"/>
  <c r="C2"/>
  <c r="B3"/>
  <c r="B4"/>
  <c r="B5"/>
  <c r="B6"/>
  <c r="B7"/>
  <c r="B8"/>
  <c r="B2"/>
  <c r="P7" i="3"/>
  <c r="P11" i="4"/>
  <c r="P10"/>
  <c r="X9"/>
  <c r="T9"/>
  <c r="P9"/>
  <c r="X8"/>
  <c r="T8"/>
  <c r="P8"/>
  <c r="X7"/>
  <c r="T7"/>
  <c r="P7"/>
  <c r="X6"/>
  <c r="T6"/>
  <c r="P6"/>
  <c r="X5"/>
  <c r="T5"/>
  <c r="P5"/>
  <c r="P11" i="3"/>
  <c r="P10"/>
  <c r="X9"/>
  <c r="T9"/>
  <c r="P9"/>
  <c r="X8"/>
  <c r="T8"/>
  <c r="P8"/>
  <c r="X7"/>
  <c r="T7"/>
  <c r="X6"/>
  <c r="T6"/>
  <c r="P6"/>
  <c r="X5"/>
  <c r="T5"/>
  <c r="P5"/>
  <c r="M11" i="2"/>
  <c r="M10"/>
  <c r="U9"/>
  <c r="Q9"/>
  <c r="M9"/>
  <c r="U8"/>
  <c r="Q8"/>
  <c r="M8"/>
  <c r="U7"/>
  <c r="Q7"/>
  <c r="M7"/>
  <c r="U6"/>
  <c r="Q6"/>
  <c r="M6"/>
  <c r="U5"/>
  <c r="Q5"/>
  <c r="M5"/>
  <c r="W9" i="1"/>
  <c r="W8"/>
  <c r="W7"/>
  <c r="W6"/>
  <c r="W5"/>
  <c r="S9"/>
  <c r="S8"/>
  <c r="S7"/>
  <c r="S6"/>
  <c r="S5"/>
  <c r="O8"/>
  <c r="O9"/>
  <c r="O10"/>
  <c r="O11"/>
  <c r="O6"/>
  <c r="O7"/>
  <c r="O5"/>
  <c r="F5" i="5" l="1"/>
  <c r="F8"/>
  <c r="F6"/>
  <c r="F2"/>
  <c r="F3"/>
  <c r="F4"/>
  <c r="F7"/>
</calcChain>
</file>

<file path=xl/sharedStrings.xml><?xml version="1.0" encoding="utf-8"?>
<sst xmlns="http://schemas.openxmlformats.org/spreadsheetml/2006/main" count="93" uniqueCount="49">
  <si>
    <t>предмет</t>
  </si>
  <si>
    <t>неделя</t>
  </si>
  <si>
    <t>оценки</t>
  </si>
  <si>
    <t>математика</t>
  </si>
  <si>
    <t>русский язык</t>
  </si>
  <si>
    <t>русская литература</t>
  </si>
  <si>
    <t xml:space="preserve">белорусский язык </t>
  </si>
  <si>
    <t>белорусская литература</t>
  </si>
  <si>
    <t>немецкий язык</t>
  </si>
  <si>
    <t>человек и мир</t>
  </si>
  <si>
    <t>электронный дневник</t>
  </si>
  <si>
    <t>I четверть</t>
  </si>
  <si>
    <t>II четверть</t>
  </si>
  <si>
    <t>IVчетверть</t>
  </si>
  <si>
    <t>III четверть</t>
  </si>
  <si>
    <t>ГОДОВАЯ</t>
  </si>
  <si>
    <t>1 четверть</t>
  </si>
  <si>
    <t>2 четверть</t>
  </si>
  <si>
    <t>3 четверть</t>
  </si>
  <si>
    <t>4 четверть</t>
  </si>
  <si>
    <t>годовая</t>
  </si>
  <si>
    <t>10.09.18-16.09.18</t>
  </si>
  <si>
    <t>03.09.18-09.09.18</t>
  </si>
  <si>
    <t>17.09.18-23.09.18</t>
  </si>
  <si>
    <t>24.09.18-30.09.18</t>
  </si>
  <si>
    <t>01.10.18-07.10.18</t>
  </si>
  <si>
    <t>08.10.18-14.10.18</t>
  </si>
  <si>
    <t>15.10.18-21.10.18</t>
  </si>
  <si>
    <t>22.10.18-28.10.18</t>
  </si>
  <si>
    <t>05.11.18-11.11.18</t>
  </si>
  <si>
    <t>12.11.18-18.11.18</t>
  </si>
  <si>
    <t>19.11.18-25.11.18</t>
  </si>
  <si>
    <t>26.11.18-02.12.18</t>
  </si>
  <si>
    <t>03.12.18-09.12.18</t>
  </si>
  <si>
    <t>10.12.18-16.12.18</t>
  </si>
  <si>
    <t>17.12.18-23.12.18</t>
  </si>
  <si>
    <t>07.01.19-13.01.19</t>
  </si>
  <si>
    <t>14.01.19-20.01.19</t>
  </si>
  <si>
    <t>21.01.19-27.01.19</t>
  </si>
  <si>
    <t>28.01.19-03.02.19</t>
  </si>
  <si>
    <t>04.02.19-10.02.19</t>
  </si>
  <si>
    <t>11.02.19-17.02.19</t>
  </si>
  <si>
    <t>18.02.19-24.02.19</t>
  </si>
  <si>
    <t>15.04.19-21.04.19</t>
  </si>
  <si>
    <t>22.04.19-28.04.19</t>
  </si>
  <si>
    <t>29.04.19-05.05.19</t>
  </si>
  <si>
    <t>06.05.19-12.05.19</t>
  </si>
  <si>
    <t>13.05.19-19.05.19</t>
  </si>
  <si>
    <t>20.05.19-26.05.19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</si>
</sst>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charset val="204"/>
      <scheme val="minor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textRotation="90"/>
    </xf>
    <xf numFmtId="0" fontId="1" fillId="0" borderId="1" xfId="0" applyFont="1" applyBorder="1"/>
    <xf numFmtId="0" fontId="1" fillId="0" borderId="1" xfId="0" applyFont="1" applyBorder="1" applyAlignment="1">
      <alignment textRotation="90"/>
    </xf>
    <xf numFmtId="164" fontId="1" fillId="0" borderId="1" xfId="0" applyNumberFormat="1" applyFont="1" applyBorder="1"/>
    <xf numFmtId="0" fontId="2" fillId="0" borderId="0" xfId="0" applyFont="1"/>
    <xf numFmtId="0" fontId="1" fillId="0" borderId="1" xfId="0" applyFont="1" applyFill="1" applyBorder="1"/>
    <xf numFmtId="0" fontId="2" fillId="0" borderId="1" xfId="0" applyFont="1" applyBorder="1" applyAlignment="1">
      <alignment textRotation="90"/>
    </xf>
    <xf numFmtId="0" fontId="2" fillId="0" borderId="1" xfId="0" applyFont="1" applyBorder="1"/>
    <xf numFmtId="164" fontId="1" fillId="0" borderId="1" xfId="0" applyNumberFormat="1" applyFont="1" applyFill="1" applyBorder="1"/>
    <xf numFmtId="0" fontId="0" fillId="0" borderId="1" xfId="0" applyBorder="1"/>
    <xf numFmtId="1" fontId="0" fillId="0" borderId="1" xfId="0" applyNumberFormat="1" applyBorder="1"/>
    <xf numFmtId="1" fontId="3" fillId="0" borderId="1" xfId="0" applyNumberFormat="1" applyFont="1" applyBorder="1"/>
    <xf numFmtId="0" fontId="1" fillId="0" borderId="1" xfId="0" applyFont="1" applyBorder="1" applyAlignment="1">
      <alignment horizontal="center" textRotation="90"/>
    </xf>
    <xf numFmtId="0" fontId="1" fillId="0" borderId="1" xfId="0" applyFont="1" applyBorder="1" applyAlignment="1">
      <alignment horizontal="center" textRotation="90"/>
    </xf>
    <xf numFmtId="0" fontId="1" fillId="0" borderId="4" xfId="0" applyFont="1" applyBorder="1" applyAlignment="1">
      <alignment textRotation="90"/>
    </xf>
    <xf numFmtId="0" fontId="1" fillId="0" borderId="2" xfId="0" applyFont="1" applyBorder="1" applyAlignment="1">
      <alignment textRotation="90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textRotation="90"/>
    </xf>
    <xf numFmtId="0" fontId="1" fillId="0" borderId="3" xfId="0" applyFont="1" applyBorder="1" applyAlignment="1">
      <alignment horizontal="center" textRotation="90"/>
    </xf>
    <xf numFmtId="0" fontId="1" fillId="0" borderId="4" xfId="0" applyFont="1" applyBorder="1" applyAlignment="1">
      <alignment horizontal="center" textRotation="90"/>
    </xf>
    <xf numFmtId="0" fontId="1" fillId="0" borderId="1" xfId="0" applyFont="1" applyBorder="1" applyAlignment="1">
      <alignment horizontal="center" textRotation="9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1"/>
  <sheetViews>
    <sheetView workbookViewId="0">
      <selection activeCell="I21" sqref="I21"/>
    </sheetView>
  </sheetViews>
  <sheetFormatPr defaultRowHeight="14.25"/>
  <cols>
    <col min="1" max="1" width="28" style="1" customWidth="1"/>
    <col min="2" max="14" width="3.7109375" style="1" customWidth="1"/>
    <col min="15" max="15" width="5.140625" style="1" customWidth="1"/>
    <col min="16" max="42" width="3.7109375" style="1" customWidth="1"/>
    <col min="43" max="16384" width="9.140625" style="1"/>
  </cols>
  <sheetData>
    <row r="1" spans="1:23">
      <c r="A1" s="1" t="s">
        <v>10</v>
      </c>
    </row>
    <row r="2" spans="1:23">
      <c r="A2" s="18" t="s">
        <v>0</v>
      </c>
      <c r="B2" s="22" t="s">
        <v>1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1:23" ht="91.5">
      <c r="A3" s="18"/>
      <c r="B3" s="14" t="s">
        <v>22</v>
      </c>
      <c r="C3" s="14" t="s">
        <v>21</v>
      </c>
      <c r="D3" s="23" t="s">
        <v>23</v>
      </c>
      <c r="E3" s="24"/>
      <c r="F3" s="25"/>
      <c r="G3" s="4" t="s">
        <v>24</v>
      </c>
      <c r="H3" s="23" t="s">
        <v>25</v>
      </c>
      <c r="I3" s="25"/>
      <c r="J3" s="23" t="s">
        <v>26</v>
      </c>
      <c r="K3" s="25"/>
      <c r="L3" s="23" t="s">
        <v>27</v>
      </c>
      <c r="M3" s="25"/>
      <c r="N3" s="4" t="s">
        <v>28</v>
      </c>
      <c r="O3" s="4" t="s">
        <v>11</v>
      </c>
      <c r="P3" s="8" t="s">
        <v>11</v>
      </c>
      <c r="Q3" s="2"/>
    </row>
    <row r="4" spans="1:23">
      <c r="A4" s="18"/>
      <c r="B4" s="19" t="s">
        <v>2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1"/>
    </row>
    <row r="5" spans="1:23">
      <c r="A5" s="3" t="s">
        <v>3</v>
      </c>
      <c r="B5" s="3">
        <v>10</v>
      </c>
      <c r="C5" s="3"/>
      <c r="D5" s="3">
        <v>10</v>
      </c>
      <c r="E5" s="3"/>
      <c r="F5" s="3"/>
      <c r="G5" s="3">
        <v>10</v>
      </c>
      <c r="H5" s="7">
        <v>9</v>
      </c>
      <c r="I5" s="7">
        <v>8</v>
      </c>
      <c r="J5" s="3">
        <v>9</v>
      </c>
      <c r="K5" s="3">
        <v>9</v>
      </c>
      <c r="L5" s="3">
        <v>8</v>
      </c>
      <c r="M5" s="3"/>
      <c r="N5" s="3">
        <v>9</v>
      </c>
      <c r="O5" s="5">
        <f t="shared" ref="O5:O11" si="0">SUM(B5:N5)/COUNT(B5:N5)</f>
        <v>9.1111111111111107</v>
      </c>
      <c r="P5" s="9">
        <v>9</v>
      </c>
      <c r="R5" s="6">
        <v>10</v>
      </c>
      <c r="S5" s="1">
        <f>COUNTIF($B$5:$N$11,10)</f>
        <v>13</v>
      </c>
      <c r="V5" s="6">
        <v>5</v>
      </c>
      <c r="W5" s="1">
        <f>COUNTIF($B$5:$N$11,5)</f>
        <v>0</v>
      </c>
    </row>
    <row r="6" spans="1:23">
      <c r="A6" s="3" t="s">
        <v>4</v>
      </c>
      <c r="B6" s="3"/>
      <c r="C6" s="3"/>
      <c r="D6" s="3">
        <v>7</v>
      </c>
      <c r="E6" s="3">
        <v>8</v>
      </c>
      <c r="F6" s="3">
        <v>9</v>
      </c>
      <c r="G6" s="3">
        <v>7</v>
      </c>
      <c r="H6" s="7">
        <v>9</v>
      </c>
      <c r="I6" s="7">
        <v>6</v>
      </c>
      <c r="J6" s="3"/>
      <c r="K6" s="3"/>
      <c r="L6" s="3">
        <v>9</v>
      </c>
      <c r="M6" s="3"/>
      <c r="N6" s="3">
        <v>6</v>
      </c>
      <c r="O6" s="5">
        <f t="shared" si="0"/>
        <v>7.625</v>
      </c>
      <c r="P6" s="9">
        <v>8</v>
      </c>
      <c r="R6" s="6">
        <v>9</v>
      </c>
      <c r="S6" s="1">
        <f>COUNTIF($B$5:$N$11,9)</f>
        <v>20</v>
      </c>
      <c r="V6" s="6">
        <v>4</v>
      </c>
      <c r="W6" s="1">
        <f>COUNTIF($B$5:$N$11,4)</f>
        <v>0</v>
      </c>
    </row>
    <row r="7" spans="1:23">
      <c r="A7" s="3" t="s">
        <v>5</v>
      </c>
      <c r="B7" s="3">
        <v>10</v>
      </c>
      <c r="C7" s="3"/>
      <c r="D7" s="3">
        <v>10</v>
      </c>
      <c r="E7" s="3"/>
      <c r="F7" s="3"/>
      <c r="G7" s="3"/>
      <c r="H7" s="7">
        <v>9</v>
      </c>
      <c r="I7" s="7"/>
      <c r="J7" s="3">
        <v>10</v>
      </c>
      <c r="K7" s="3"/>
      <c r="L7" s="3">
        <v>10</v>
      </c>
      <c r="M7" s="3">
        <v>9</v>
      </c>
      <c r="N7" s="3">
        <v>10</v>
      </c>
      <c r="O7" s="5">
        <f t="shared" si="0"/>
        <v>9.7142857142857135</v>
      </c>
      <c r="P7" s="9">
        <v>10</v>
      </c>
      <c r="R7" s="6">
        <v>8</v>
      </c>
      <c r="S7" s="1">
        <f>COUNTIF($B$5:$N$11,8)</f>
        <v>7</v>
      </c>
      <c r="V7" s="6">
        <v>3</v>
      </c>
      <c r="W7" s="1">
        <f>COUNTIF($B$5:$N$11,3)</f>
        <v>0</v>
      </c>
    </row>
    <row r="8" spans="1:23">
      <c r="A8" s="3" t="s">
        <v>6</v>
      </c>
      <c r="B8" s="3">
        <v>7</v>
      </c>
      <c r="C8" s="3"/>
      <c r="D8" s="3">
        <v>8</v>
      </c>
      <c r="E8" s="3"/>
      <c r="F8" s="3"/>
      <c r="G8" s="3">
        <v>8</v>
      </c>
      <c r="H8" s="7">
        <v>8</v>
      </c>
      <c r="I8" s="7">
        <v>9</v>
      </c>
      <c r="J8" s="3">
        <v>9</v>
      </c>
      <c r="K8" s="3"/>
      <c r="L8" s="3">
        <v>9</v>
      </c>
      <c r="M8" s="3"/>
      <c r="N8" s="3"/>
      <c r="O8" s="5">
        <f t="shared" si="0"/>
        <v>8.2857142857142865</v>
      </c>
      <c r="P8" s="9">
        <v>8</v>
      </c>
      <c r="R8" s="6">
        <v>7</v>
      </c>
      <c r="S8" s="1">
        <f>COUNTIF($B$5:$N$11,7)</f>
        <v>5</v>
      </c>
      <c r="V8" s="6">
        <v>2</v>
      </c>
      <c r="W8" s="1">
        <f>COUNTIF($B$5:$N$11,2)</f>
        <v>0</v>
      </c>
    </row>
    <row r="9" spans="1:23">
      <c r="A9" s="3" t="s">
        <v>7</v>
      </c>
      <c r="B9" s="3"/>
      <c r="C9" s="3"/>
      <c r="D9" s="3">
        <v>10</v>
      </c>
      <c r="E9" s="3"/>
      <c r="F9" s="3"/>
      <c r="G9" s="3"/>
      <c r="H9" s="3">
        <v>10</v>
      </c>
      <c r="I9" s="3"/>
      <c r="J9" s="3">
        <v>10</v>
      </c>
      <c r="K9" s="3"/>
      <c r="L9" s="3">
        <v>9</v>
      </c>
      <c r="M9" s="3"/>
      <c r="N9" s="3">
        <v>8</v>
      </c>
      <c r="O9" s="5">
        <f t="shared" si="0"/>
        <v>9.4</v>
      </c>
      <c r="P9" s="9">
        <v>9</v>
      </c>
      <c r="R9" s="6">
        <v>6</v>
      </c>
      <c r="S9" s="1">
        <f>COUNTIF($B$5:$N$11,6)</f>
        <v>2</v>
      </c>
      <c r="V9" s="6">
        <v>1</v>
      </c>
      <c r="W9" s="1">
        <f>COUNTIF($B$5:$N$11,1)</f>
        <v>0</v>
      </c>
    </row>
    <row r="10" spans="1:23">
      <c r="A10" s="3" t="s">
        <v>8</v>
      </c>
      <c r="B10" s="3">
        <v>9</v>
      </c>
      <c r="C10" s="3"/>
      <c r="D10" s="3">
        <v>9</v>
      </c>
      <c r="E10" s="3"/>
      <c r="F10" s="3"/>
      <c r="G10" s="3">
        <v>9</v>
      </c>
      <c r="H10" s="3">
        <v>10</v>
      </c>
      <c r="I10" s="3"/>
      <c r="J10" s="3">
        <v>9</v>
      </c>
      <c r="K10" s="3"/>
      <c r="L10" s="3">
        <v>9</v>
      </c>
      <c r="M10" s="3"/>
      <c r="N10" s="3">
        <v>7</v>
      </c>
      <c r="O10" s="5">
        <f t="shared" si="0"/>
        <v>8.8571428571428577</v>
      </c>
      <c r="P10" s="9">
        <v>9</v>
      </c>
    </row>
    <row r="11" spans="1:23">
      <c r="A11" s="3" t="s">
        <v>9</v>
      </c>
      <c r="B11" s="3"/>
      <c r="C11" s="3"/>
      <c r="D11" s="3">
        <v>9</v>
      </c>
      <c r="E11" s="3"/>
      <c r="F11" s="3"/>
      <c r="G11" s="3">
        <v>9</v>
      </c>
      <c r="H11" s="3"/>
      <c r="I11" s="3"/>
      <c r="J11" s="3">
        <v>7</v>
      </c>
      <c r="K11" s="3"/>
      <c r="L11" s="3">
        <v>10</v>
      </c>
      <c r="M11" s="3"/>
      <c r="N11" s="3"/>
      <c r="O11" s="5">
        <f t="shared" si="0"/>
        <v>8.75</v>
      </c>
      <c r="P11" s="9">
        <v>9</v>
      </c>
    </row>
  </sheetData>
  <mergeCells count="7">
    <mergeCell ref="A2:A4"/>
    <mergeCell ref="B4:P4"/>
    <mergeCell ref="B2:P2"/>
    <mergeCell ref="D3:F3"/>
    <mergeCell ref="H3:I3"/>
    <mergeCell ref="J3:K3"/>
    <mergeCell ref="L3:M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1"/>
  <sheetViews>
    <sheetView workbookViewId="0">
      <selection activeCell="B21" sqref="B21"/>
    </sheetView>
  </sheetViews>
  <sheetFormatPr defaultRowHeight="14.25"/>
  <cols>
    <col min="1" max="1" width="28" style="1" customWidth="1"/>
    <col min="2" max="15" width="3.7109375" style="1" customWidth="1"/>
    <col min="16" max="16" width="4.7109375" style="1" customWidth="1"/>
    <col min="17" max="43" width="3.7109375" style="1" customWidth="1"/>
    <col min="44" max="16384" width="9.140625" style="1"/>
  </cols>
  <sheetData>
    <row r="1" spans="1:21">
      <c r="A1" s="1" t="s">
        <v>10</v>
      </c>
    </row>
    <row r="2" spans="1:21">
      <c r="A2" s="18" t="s">
        <v>0</v>
      </c>
      <c r="B2" s="19" t="s">
        <v>1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1"/>
    </row>
    <row r="3" spans="1:21" ht="91.5">
      <c r="A3" s="18"/>
      <c r="B3" s="15" t="s">
        <v>29</v>
      </c>
      <c r="C3" s="4" t="s">
        <v>30</v>
      </c>
      <c r="D3" s="23" t="s">
        <v>31</v>
      </c>
      <c r="E3" s="25"/>
      <c r="F3" s="23" t="s">
        <v>32</v>
      </c>
      <c r="G3" s="25"/>
      <c r="H3" s="26" t="s">
        <v>33</v>
      </c>
      <c r="I3" s="26"/>
      <c r="J3" s="26" t="s">
        <v>34</v>
      </c>
      <c r="K3" s="26"/>
      <c r="L3" s="16" t="s">
        <v>35</v>
      </c>
      <c r="M3" s="4" t="s">
        <v>12</v>
      </c>
      <c r="N3" s="8" t="s">
        <v>12</v>
      </c>
      <c r="O3" s="2"/>
    </row>
    <row r="4" spans="1:21">
      <c r="A4" s="18"/>
      <c r="B4" s="19" t="s">
        <v>2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</row>
    <row r="5" spans="1:21">
      <c r="A5" s="3" t="s">
        <v>3</v>
      </c>
      <c r="B5" s="3"/>
      <c r="C5" s="7">
        <v>8</v>
      </c>
      <c r="D5" s="7">
        <v>8</v>
      </c>
      <c r="E5" s="7">
        <v>9</v>
      </c>
      <c r="F5" s="7">
        <v>10</v>
      </c>
      <c r="G5" s="7"/>
      <c r="H5" s="7">
        <v>8</v>
      </c>
      <c r="I5" s="7"/>
      <c r="J5" s="7">
        <v>7</v>
      </c>
      <c r="K5" s="7">
        <v>10</v>
      </c>
      <c r="L5" s="7">
        <v>9</v>
      </c>
      <c r="M5" s="5">
        <f t="shared" ref="M5:M11" si="0">SUM(B5:L5)/COUNT(B5:L5)</f>
        <v>8.625</v>
      </c>
      <c r="N5" s="9">
        <v>9</v>
      </c>
      <c r="P5" s="6">
        <v>10</v>
      </c>
      <c r="Q5" s="1">
        <f>COUNTIF($B$5:$L$11,10)</f>
        <v>14</v>
      </c>
      <c r="T5" s="6">
        <v>5</v>
      </c>
      <c r="U5" s="1">
        <f>COUNTIF($B$5:$L$11,5)</f>
        <v>0</v>
      </c>
    </row>
    <row r="6" spans="1:21">
      <c r="A6" s="3" t="s">
        <v>4</v>
      </c>
      <c r="B6" s="3">
        <v>8</v>
      </c>
      <c r="C6" s="7">
        <v>7</v>
      </c>
      <c r="D6" s="7">
        <v>9</v>
      </c>
      <c r="E6" s="7"/>
      <c r="F6" s="7">
        <v>6</v>
      </c>
      <c r="G6" s="7">
        <v>7</v>
      </c>
      <c r="H6" s="7">
        <v>9</v>
      </c>
      <c r="I6" s="7">
        <v>4</v>
      </c>
      <c r="J6" s="7">
        <v>7</v>
      </c>
      <c r="K6" s="7">
        <v>7</v>
      </c>
      <c r="L6" s="7">
        <v>6</v>
      </c>
      <c r="M6" s="5">
        <f t="shared" si="0"/>
        <v>7</v>
      </c>
      <c r="N6" s="9">
        <v>7</v>
      </c>
      <c r="P6" s="6">
        <v>9</v>
      </c>
      <c r="Q6" s="1">
        <f>COUNTIF($B$5:$L$11,9)</f>
        <v>10</v>
      </c>
      <c r="T6" s="6">
        <v>4</v>
      </c>
      <c r="U6" s="1">
        <f>COUNTIF($B$5:$L$11,4)</f>
        <v>1</v>
      </c>
    </row>
    <row r="7" spans="1:21">
      <c r="A7" s="3" t="s">
        <v>5</v>
      </c>
      <c r="B7" s="3"/>
      <c r="C7" s="7">
        <v>9</v>
      </c>
      <c r="D7" s="7">
        <v>10</v>
      </c>
      <c r="E7" s="7"/>
      <c r="F7" s="7">
        <v>10</v>
      </c>
      <c r="G7" s="7"/>
      <c r="H7" s="7">
        <v>10</v>
      </c>
      <c r="I7" s="7">
        <v>9</v>
      </c>
      <c r="J7" s="7">
        <v>8</v>
      </c>
      <c r="K7" s="7"/>
      <c r="L7" s="7">
        <v>9</v>
      </c>
      <c r="M7" s="5">
        <f t="shared" si="0"/>
        <v>9.2857142857142865</v>
      </c>
      <c r="N7" s="9">
        <v>9</v>
      </c>
      <c r="P7" s="6">
        <v>8</v>
      </c>
      <c r="Q7" s="1">
        <f>COUNTIF($B$5:$L$11,8)</f>
        <v>12</v>
      </c>
      <c r="T7" s="6">
        <v>3</v>
      </c>
      <c r="U7" s="1">
        <f>COUNTIF($B$5:$L$11,3)</f>
        <v>0</v>
      </c>
    </row>
    <row r="8" spans="1:21">
      <c r="A8" s="3" t="s">
        <v>6</v>
      </c>
      <c r="B8" s="3"/>
      <c r="C8" s="7"/>
      <c r="D8" s="7">
        <v>8</v>
      </c>
      <c r="E8" s="7"/>
      <c r="F8" s="7">
        <v>9</v>
      </c>
      <c r="G8" s="7">
        <v>8</v>
      </c>
      <c r="H8" s="7"/>
      <c r="I8" s="7"/>
      <c r="J8" s="7">
        <v>8</v>
      </c>
      <c r="K8" s="7"/>
      <c r="L8" s="7">
        <v>8</v>
      </c>
      <c r="M8" s="5">
        <f t="shared" si="0"/>
        <v>8.1999999999999993</v>
      </c>
      <c r="N8" s="9">
        <v>8</v>
      </c>
      <c r="P8" s="6">
        <v>7</v>
      </c>
      <c r="Q8" s="1">
        <f>COUNTIF($B$5:$L$11,7)</f>
        <v>5</v>
      </c>
      <c r="T8" s="6">
        <v>2</v>
      </c>
      <c r="U8" s="1">
        <f>COUNTIF($B$5:$L$11,2)</f>
        <v>0</v>
      </c>
    </row>
    <row r="9" spans="1:21">
      <c r="A9" s="3" t="s">
        <v>7</v>
      </c>
      <c r="B9" s="3"/>
      <c r="C9" s="7">
        <v>8</v>
      </c>
      <c r="D9" s="7">
        <v>10</v>
      </c>
      <c r="E9" s="7"/>
      <c r="F9" s="7">
        <v>10</v>
      </c>
      <c r="G9" s="7"/>
      <c r="H9" s="7">
        <v>10</v>
      </c>
      <c r="I9" s="7"/>
      <c r="J9" s="7"/>
      <c r="K9" s="7"/>
      <c r="L9" s="7"/>
      <c r="M9" s="5">
        <f t="shared" si="0"/>
        <v>9.5</v>
      </c>
      <c r="N9" s="9">
        <v>10</v>
      </c>
      <c r="P9" s="6">
        <v>6</v>
      </c>
      <c r="Q9" s="1">
        <f>COUNTIF($B$5:$L$11,6)</f>
        <v>3</v>
      </c>
      <c r="T9" s="6">
        <v>1</v>
      </c>
      <c r="U9" s="1">
        <f>COUNTIF($B$5:$L$11,1)</f>
        <v>0</v>
      </c>
    </row>
    <row r="10" spans="1:21">
      <c r="A10" s="3" t="s">
        <v>8</v>
      </c>
      <c r="B10" s="3"/>
      <c r="C10" s="7">
        <v>9</v>
      </c>
      <c r="D10" s="7">
        <v>10</v>
      </c>
      <c r="E10" s="7"/>
      <c r="F10" s="7">
        <v>6</v>
      </c>
      <c r="G10" s="7">
        <v>8</v>
      </c>
      <c r="H10" s="7">
        <v>10</v>
      </c>
      <c r="I10" s="7"/>
      <c r="J10" s="7">
        <v>10</v>
      </c>
      <c r="K10" s="7"/>
      <c r="L10" s="7"/>
      <c r="M10" s="5">
        <f t="shared" si="0"/>
        <v>8.8333333333333339</v>
      </c>
      <c r="N10" s="9">
        <v>9</v>
      </c>
    </row>
    <row r="11" spans="1:21">
      <c r="A11" s="3" t="s">
        <v>9</v>
      </c>
      <c r="B11" s="3">
        <v>9</v>
      </c>
      <c r="C11" s="7">
        <v>10</v>
      </c>
      <c r="D11" s="7">
        <v>10</v>
      </c>
      <c r="E11" s="7"/>
      <c r="F11" s="7">
        <v>8</v>
      </c>
      <c r="G11" s="7"/>
      <c r="H11" s="7"/>
      <c r="I11" s="7"/>
      <c r="J11" s="7">
        <v>10</v>
      </c>
      <c r="K11" s="7"/>
      <c r="L11" s="7"/>
      <c r="M11" s="5">
        <f t="shared" si="0"/>
        <v>9.4</v>
      </c>
      <c r="N11" s="9">
        <v>9</v>
      </c>
    </row>
  </sheetData>
  <mergeCells count="7">
    <mergeCell ref="A2:A4"/>
    <mergeCell ref="F3:G3"/>
    <mergeCell ref="H3:I3"/>
    <mergeCell ref="B2:N2"/>
    <mergeCell ref="B4:N4"/>
    <mergeCell ref="D3:E3"/>
    <mergeCell ref="J3:K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11"/>
  <sheetViews>
    <sheetView workbookViewId="0">
      <selection activeCell="P1" sqref="P1:R1048576"/>
    </sheetView>
  </sheetViews>
  <sheetFormatPr defaultRowHeight="14.25"/>
  <cols>
    <col min="1" max="1" width="28" style="1" customWidth="1"/>
    <col min="2" max="15" width="3.7109375" style="1" customWidth="1"/>
    <col min="16" max="16" width="5" style="1" customWidth="1"/>
    <col min="17" max="43" width="3.7109375" style="1" customWidth="1"/>
    <col min="44" max="16384" width="9.140625" style="1"/>
  </cols>
  <sheetData>
    <row r="1" spans="1:24">
      <c r="A1" s="1" t="s">
        <v>10</v>
      </c>
    </row>
    <row r="2" spans="1:24">
      <c r="A2" s="18" t="s">
        <v>0</v>
      </c>
      <c r="B2" s="22" t="s">
        <v>1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24" ht="91.5" customHeight="1">
      <c r="A3" s="18"/>
      <c r="B3" s="4" t="s">
        <v>36</v>
      </c>
      <c r="C3" s="26" t="s">
        <v>37</v>
      </c>
      <c r="D3" s="26"/>
      <c r="E3" s="23" t="s">
        <v>38</v>
      </c>
      <c r="F3" s="25"/>
      <c r="G3" s="26" t="s">
        <v>39</v>
      </c>
      <c r="H3" s="26"/>
      <c r="I3" s="26" t="s">
        <v>40</v>
      </c>
      <c r="J3" s="26"/>
      <c r="K3" s="23" t="s">
        <v>41</v>
      </c>
      <c r="L3" s="25"/>
      <c r="M3" s="23" t="s">
        <v>42</v>
      </c>
      <c r="N3" s="24"/>
      <c r="O3" s="25"/>
      <c r="P3" s="4" t="s">
        <v>14</v>
      </c>
      <c r="Q3" s="8" t="s">
        <v>14</v>
      </c>
      <c r="R3" s="2"/>
    </row>
    <row r="4" spans="1:24">
      <c r="A4" s="18"/>
      <c r="B4" s="19" t="s">
        <v>2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</row>
    <row r="5" spans="1:24">
      <c r="A5" s="3" t="s">
        <v>3</v>
      </c>
      <c r="B5" s="3">
        <v>7</v>
      </c>
      <c r="C5" s="3">
        <v>7</v>
      </c>
      <c r="D5" s="3"/>
      <c r="E5" s="3">
        <v>9</v>
      </c>
      <c r="F5" s="7"/>
      <c r="G5" s="3">
        <v>9</v>
      </c>
      <c r="H5" s="3">
        <v>9</v>
      </c>
      <c r="I5" s="3">
        <v>7</v>
      </c>
      <c r="J5" s="3"/>
      <c r="K5" s="3">
        <v>7</v>
      </c>
      <c r="L5" s="3"/>
      <c r="M5" s="3">
        <v>10</v>
      </c>
      <c r="N5" s="3">
        <v>10</v>
      </c>
      <c r="O5" s="3">
        <v>9</v>
      </c>
      <c r="P5" s="5">
        <f>SUM(B5:N5)/COUNT(B5:N5)</f>
        <v>8.3333333333333339</v>
      </c>
      <c r="Q5" s="9">
        <v>8</v>
      </c>
      <c r="S5" s="6">
        <v>10</v>
      </c>
      <c r="T5" s="1">
        <f>COUNTIF($B$5:$O$11,10)</f>
        <v>11</v>
      </c>
      <c r="W5" s="6">
        <v>5</v>
      </c>
      <c r="X5" s="1">
        <f>COUNTIF($B$5:$O$11,5)</f>
        <v>0</v>
      </c>
    </row>
    <row r="6" spans="1:24">
      <c r="A6" s="3" t="s">
        <v>4</v>
      </c>
      <c r="B6" s="3"/>
      <c r="C6" s="3"/>
      <c r="D6" s="3"/>
      <c r="E6" s="3"/>
      <c r="F6" s="3"/>
      <c r="G6" s="3">
        <v>8</v>
      </c>
      <c r="H6" s="3"/>
      <c r="I6" s="3">
        <v>7</v>
      </c>
      <c r="J6" s="3"/>
      <c r="K6" s="3"/>
      <c r="L6" s="3"/>
      <c r="M6" s="3">
        <v>9</v>
      </c>
      <c r="N6" s="3">
        <v>8</v>
      </c>
      <c r="O6" s="3"/>
      <c r="P6" s="5">
        <f t="shared" ref="P6:P11" si="0">SUM(B6:O6)/COUNT(B6:O6)</f>
        <v>8</v>
      </c>
      <c r="Q6" s="9">
        <v>8</v>
      </c>
      <c r="S6" s="6">
        <v>9</v>
      </c>
      <c r="T6" s="1">
        <f>COUNTIF($B$5:$O$11,9)</f>
        <v>14</v>
      </c>
      <c r="W6" s="6">
        <v>4</v>
      </c>
      <c r="X6" s="1">
        <f>COUNTIF($B$5:$O$11,4)</f>
        <v>0</v>
      </c>
    </row>
    <row r="7" spans="1:24">
      <c r="A7" s="3" t="s">
        <v>5</v>
      </c>
      <c r="B7" s="3"/>
      <c r="C7" s="3">
        <v>9</v>
      </c>
      <c r="D7" s="3"/>
      <c r="E7" s="3"/>
      <c r="F7" s="3"/>
      <c r="G7" s="3">
        <v>9</v>
      </c>
      <c r="H7" s="3"/>
      <c r="I7" s="3"/>
      <c r="J7" s="3"/>
      <c r="K7" s="3">
        <v>9</v>
      </c>
      <c r="L7" s="3"/>
      <c r="M7" s="3"/>
      <c r="N7" s="3"/>
      <c r="O7" s="3"/>
      <c r="P7" s="5">
        <f t="shared" si="0"/>
        <v>9</v>
      </c>
      <c r="Q7" s="9">
        <v>9</v>
      </c>
      <c r="S7" s="6">
        <v>8</v>
      </c>
      <c r="T7" s="1">
        <f>COUNTIF($B$5:$O$11,8)</f>
        <v>6</v>
      </c>
      <c r="W7" s="6">
        <v>3</v>
      </c>
      <c r="X7" s="1">
        <f>COUNTIF($B$5:$O$11,3)</f>
        <v>0</v>
      </c>
    </row>
    <row r="8" spans="1:24">
      <c r="A8" s="3" t="s">
        <v>6</v>
      </c>
      <c r="B8" s="3"/>
      <c r="C8" s="3">
        <v>7</v>
      </c>
      <c r="D8" s="3"/>
      <c r="E8" s="3">
        <v>8</v>
      </c>
      <c r="F8" s="3">
        <v>7</v>
      </c>
      <c r="G8" s="3">
        <v>8</v>
      </c>
      <c r="H8" s="3"/>
      <c r="I8" s="3">
        <v>9</v>
      </c>
      <c r="J8" s="3"/>
      <c r="K8" s="3">
        <v>9</v>
      </c>
      <c r="L8" s="3">
        <v>10</v>
      </c>
      <c r="M8" s="3"/>
      <c r="N8" s="3"/>
      <c r="O8" s="3"/>
      <c r="P8" s="5">
        <f t="shared" si="0"/>
        <v>8.2857142857142865</v>
      </c>
      <c r="Q8" s="9">
        <v>8</v>
      </c>
      <c r="S8" s="6">
        <v>7</v>
      </c>
      <c r="T8" s="1">
        <f>COUNTIF($B$5:$O$11,7)</f>
        <v>10</v>
      </c>
      <c r="W8" s="6">
        <v>2</v>
      </c>
      <c r="X8" s="1">
        <f>COUNTIF($B$5:$O$11,2)</f>
        <v>1</v>
      </c>
    </row>
    <row r="9" spans="1:24">
      <c r="A9" s="3" t="s">
        <v>7</v>
      </c>
      <c r="B9" s="3">
        <v>7</v>
      </c>
      <c r="C9" s="3"/>
      <c r="D9" s="3"/>
      <c r="E9" s="3">
        <v>9</v>
      </c>
      <c r="F9" s="3"/>
      <c r="G9" s="3">
        <v>9</v>
      </c>
      <c r="H9" s="3">
        <v>8</v>
      </c>
      <c r="I9" s="3">
        <v>10</v>
      </c>
      <c r="J9" s="3"/>
      <c r="K9" s="3">
        <v>10</v>
      </c>
      <c r="L9" s="3"/>
      <c r="M9" s="3"/>
      <c r="N9" s="3"/>
      <c r="O9" s="3"/>
      <c r="P9" s="10">
        <f t="shared" si="0"/>
        <v>8.8333333333333339</v>
      </c>
      <c r="Q9" s="9">
        <v>9</v>
      </c>
      <c r="S9" s="6">
        <v>6</v>
      </c>
      <c r="T9" s="1">
        <f>COUNTIF($B$5:$O$11,6)</f>
        <v>1</v>
      </c>
      <c r="W9" s="6">
        <v>1</v>
      </c>
      <c r="X9" s="1">
        <f>COUNTIF($B$5:$O$11,1)</f>
        <v>0</v>
      </c>
    </row>
    <row r="10" spans="1:24">
      <c r="A10" s="3" t="s">
        <v>8</v>
      </c>
      <c r="B10" s="3"/>
      <c r="C10" s="3">
        <v>7</v>
      </c>
      <c r="D10" s="3">
        <v>10</v>
      </c>
      <c r="E10" s="3">
        <v>9</v>
      </c>
      <c r="F10" s="3">
        <v>7</v>
      </c>
      <c r="G10" s="7">
        <v>8</v>
      </c>
      <c r="H10" s="3"/>
      <c r="I10" s="3">
        <v>6</v>
      </c>
      <c r="J10" s="3">
        <v>10</v>
      </c>
      <c r="K10" s="3">
        <v>2</v>
      </c>
      <c r="L10" s="3">
        <v>10</v>
      </c>
      <c r="M10" s="3">
        <v>10</v>
      </c>
      <c r="N10" s="3"/>
      <c r="O10" s="3"/>
      <c r="P10" s="10">
        <f t="shared" si="0"/>
        <v>7.9</v>
      </c>
      <c r="Q10" s="9">
        <v>8</v>
      </c>
    </row>
    <row r="11" spans="1:24">
      <c r="A11" s="3" t="s">
        <v>9</v>
      </c>
      <c r="B11" s="3"/>
      <c r="C11" s="3"/>
      <c r="D11" s="3"/>
      <c r="E11" s="3">
        <v>10</v>
      </c>
      <c r="F11" s="3"/>
      <c r="G11" s="3"/>
      <c r="H11" s="3"/>
      <c r="I11" s="3"/>
      <c r="J11" s="3"/>
      <c r="K11" s="3">
        <v>10</v>
      </c>
      <c r="L11" s="3"/>
      <c r="M11" s="3"/>
      <c r="N11" s="3"/>
      <c r="O11" s="3">
        <v>9</v>
      </c>
      <c r="P11" s="10">
        <f t="shared" si="0"/>
        <v>9.6666666666666661</v>
      </c>
      <c r="Q11" s="9">
        <v>10</v>
      </c>
    </row>
  </sheetData>
  <mergeCells count="9">
    <mergeCell ref="A2:A4"/>
    <mergeCell ref="B2:Q2"/>
    <mergeCell ref="B4:Q4"/>
    <mergeCell ref="C3:D3"/>
    <mergeCell ref="E3:F3"/>
    <mergeCell ref="G3:H3"/>
    <mergeCell ref="I3:J3"/>
    <mergeCell ref="K3:L3"/>
    <mergeCell ref="M3:O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11"/>
  <sheetViews>
    <sheetView tabSelected="1" workbookViewId="0">
      <selection activeCell="P8" sqref="P8"/>
    </sheetView>
  </sheetViews>
  <sheetFormatPr defaultRowHeight="14.25"/>
  <cols>
    <col min="1" max="1" width="28" style="1" customWidth="1"/>
    <col min="2" max="43" width="3.7109375" style="1" customWidth="1"/>
    <col min="44" max="16384" width="9.140625" style="1"/>
  </cols>
  <sheetData>
    <row r="1" spans="1:24">
      <c r="A1" s="1" t="s">
        <v>10</v>
      </c>
    </row>
    <row r="2" spans="1:24">
      <c r="A2" s="18" t="s">
        <v>0</v>
      </c>
      <c r="B2" s="22" t="s">
        <v>1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24" ht="91.5" customHeight="1">
      <c r="A3" s="18"/>
      <c r="B3" s="23" t="s">
        <v>43</v>
      </c>
      <c r="C3" s="25"/>
      <c r="D3" s="23" t="s">
        <v>44</v>
      </c>
      <c r="E3" s="25"/>
      <c r="F3" s="26" t="s">
        <v>45</v>
      </c>
      <c r="G3" s="26"/>
      <c r="H3" s="16" t="s">
        <v>46</v>
      </c>
      <c r="I3" s="23" t="s">
        <v>47</v>
      </c>
      <c r="J3" s="25"/>
      <c r="K3" s="17" t="s">
        <v>48</v>
      </c>
      <c r="L3" s="16"/>
      <c r="M3" s="4"/>
      <c r="N3" s="4"/>
      <c r="O3" s="4"/>
      <c r="P3" s="4" t="s">
        <v>13</v>
      </c>
      <c r="Q3" s="8" t="s">
        <v>13</v>
      </c>
      <c r="R3" s="8" t="s">
        <v>15</v>
      </c>
    </row>
    <row r="4" spans="1:24">
      <c r="A4" s="18"/>
      <c r="B4" s="22" t="s">
        <v>2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</row>
    <row r="5" spans="1:24">
      <c r="A5" s="3" t="s">
        <v>3</v>
      </c>
      <c r="B5" s="3">
        <v>8</v>
      </c>
      <c r="C5" s="3"/>
      <c r="D5" s="3">
        <v>7</v>
      </c>
      <c r="E5" s="3">
        <v>5</v>
      </c>
      <c r="F5" s="3">
        <v>7</v>
      </c>
      <c r="G5" s="3">
        <v>8</v>
      </c>
      <c r="H5" s="3"/>
      <c r="I5" s="3">
        <v>8</v>
      </c>
      <c r="J5" s="3">
        <v>8</v>
      </c>
      <c r="K5" s="3"/>
      <c r="L5" s="3"/>
      <c r="M5" s="3"/>
      <c r="N5" s="3"/>
      <c r="O5" s="3"/>
      <c r="P5" s="5">
        <f>SUM(B5:N5)/COUNT(B5:N5)</f>
        <v>7.2857142857142856</v>
      </c>
      <c r="Q5" s="9"/>
      <c r="R5" s="9"/>
      <c r="S5" s="6">
        <v>10</v>
      </c>
      <c r="T5" s="1">
        <f>COUNTIF($B$5:$O$11,10)</f>
        <v>7</v>
      </c>
      <c r="W5" s="6">
        <v>5</v>
      </c>
      <c r="X5" s="1">
        <f>COUNTIF($B$5:$O$11,5)</f>
        <v>1</v>
      </c>
    </row>
    <row r="6" spans="1:24">
      <c r="A6" s="3" t="s">
        <v>4</v>
      </c>
      <c r="B6" s="3">
        <v>9</v>
      </c>
      <c r="C6" s="3"/>
      <c r="D6" s="3">
        <v>8</v>
      </c>
      <c r="E6" s="3">
        <v>8</v>
      </c>
      <c r="F6" s="3">
        <v>7</v>
      </c>
      <c r="G6" s="3"/>
      <c r="H6" s="3"/>
      <c r="I6" s="3">
        <v>7</v>
      </c>
      <c r="J6" s="3">
        <v>8</v>
      </c>
      <c r="K6" s="3"/>
      <c r="L6" s="3"/>
      <c r="M6" s="3"/>
      <c r="N6" s="3"/>
      <c r="O6" s="3"/>
      <c r="P6" s="5">
        <f t="shared" ref="P6:P11" si="0">SUM(B6:O6)/COUNT(B6:O6)</f>
        <v>7.833333333333333</v>
      </c>
      <c r="Q6" s="9"/>
      <c r="R6" s="9"/>
      <c r="S6" s="6">
        <v>9</v>
      </c>
      <c r="T6" s="1">
        <f>COUNTIF($B$5:$O$11,9)</f>
        <v>4</v>
      </c>
      <c r="W6" s="6">
        <v>4</v>
      </c>
      <c r="X6" s="1">
        <f>COUNTIF($B$5:$O$11,4)</f>
        <v>0</v>
      </c>
    </row>
    <row r="7" spans="1:24">
      <c r="A7" s="3" t="s">
        <v>5</v>
      </c>
      <c r="B7" s="3">
        <v>9</v>
      </c>
      <c r="C7" s="3"/>
      <c r="D7" s="3">
        <v>10</v>
      </c>
      <c r="E7" s="3">
        <v>8</v>
      </c>
      <c r="F7" s="3">
        <v>10</v>
      </c>
      <c r="G7" s="3"/>
      <c r="H7" s="3"/>
      <c r="I7" s="3">
        <v>7</v>
      </c>
      <c r="J7" s="3"/>
      <c r="K7" s="3"/>
      <c r="L7" s="3"/>
      <c r="M7" s="3"/>
      <c r="N7" s="3"/>
      <c r="O7" s="3"/>
      <c r="P7" s="5">
        <f t="shared" si="0"/>
        <v>8.8000000000000007</v>
      </c>
      <c r="Q7" s="9"/>
      <c r="R7" s="9"/>
      <c r="S7" s="6">
        <v>8</v>
      </c>
      <c r="T7" s="1">
        <f>COUNTIF($B$5:$O$11,8)</f>
        <v>15</v>
      </c>
      <c r="W7" s="6">
        <v>3</v>
      </c>
      <c r="X7" s="1">
        <f>COUNTIF($B$5:$O$11,3)</f>
        <v>0</v>
      </c>
    </row>
    <row r="8" spans="1:24">
      <c r="A8" s="3" t="s">
        <v>6</v>
      </c>
      <c r="B8" s="3">
        <v>8</v>
      </c>
      <c r="C8" s="3">
        <v>6</v>
      </c>
      <c r="D8" s="3"/>
      <c r="E8" s="3">
        <v>6</v>
      </c>
      <c r="F8" s="3">
        <v>8</v>
      </c>
      <c r="G8" s="3">
        <v>8</v>
      </c>
      <c r="H8" s="3"/>
      <c r="I8" s="3">
        <v>7</v>
      </c>
      <c r="J8" s="3"/>
      <c r="K8" s="3"/>
      <c r="L8" s="3"/>
      <c r="M8" s="3"/>
      <c r="N8" s="3"/>
      <c r="O8" s="3"/>
      <c r="P8" s="5">
        <f t="shared" si="0"/>
        <v>7.166666666666667</v>
      </c>
      <c r="Q8" s="9"/>
      <c r="R8" s="9"/>
      <c r="S8" s="6">
        <v>7</v>
      </c>
      <c r="T8" s="1">
        <f>COUNTIF($B$5:$O$11,7)</f>
        <v>8</v>
      </c>
      <c r="W8" s="6">
        <v>2</v>
      </c>
      <c r="X8" s="1">
        <f>COUNTIF($B$5:$O$11,2)</f>
        <v>0</v>
      </c>
    </row>
    <row r="9" spans="1:24">
      <c r="A9" s="3" t="s">
        <v>7</v>
      </c>
      <c r="B9" s="3">
        <v>8</v>
      </c>
      <c r="C9" s="3">
        <v>10</v>
      </c>
      <c r="D9" s="3">
        <v>7</v>
      </c>
      <c r="E9" s="3"/>
      <c r="F9" s="3"/>
      <c r="G9" s="3"/>
      <c r="H9" s="3">
        <v>10</v>
      </c>
      <c r="I9" s="3">
        <v>10</v>
      </c>
      <c r="J9" s="3"/>
      <c r="K9" s="3"/>
      <c r="L9" s="3"/>
      <c r="M9" s="3"/>
      <c r="N9" s="3"/>
      <c r="O9" s="3"/>
      <c r="P9" s="5">
        <f t="shared" si="0"/>
        <v>9</v>
      </c>
      <c r="Q9" s="9"/>
      <c r="R9" s="9"/>
      <c r="S9" s="6">
        <v>6</v>
      </c>
      <c r="T9" s="1">
        <f>COUNTIF($B$5:$O$11,6)</f>
        <v>2</v>
      </c>
      <c r="W9" s="6">
        <v>1</v>
      </c>
      <c r="X9" s="1">
        <f>COUNTIF($B$5:$O$11,1)</f>
        <v>0</v>
      </c>
    </row>
    <row r="10" spans="1:24">
      <c r="A10" s="3" t="s">
        <v>8</v>
      </c>
      <c r="B10" s="3">
        <v>9</v>
      </c>
      <c r="C10" s="3">
        <v>8</v>
      </c>
      <c r="D10" s="3">
        <v>8</v>
      </c>
      <c r="E10" s="3">
        <v>10</v>
      </c>
      <c r="F10" s="3"/>
      <c r="G10" s="3"/>
      <c r="H10" s="3">
        <v>7</v>
      </c>
      <c r="I10" s="3">
        <v>8</v>
      </c>
      <c r="J10" s="3"/>
      <c r="K10" s="3"/>
      <c r="L10" s="3"/>
      <c r="M10" s="3"/>
      <c r="N10" s="3"/>
      <c r="O10" s="3"/>
      <c r="P10" s="5">
        <f t="shared" si="0"/>
        <v>8.3333333333333339</v>
      </c>
      <c r="Q10" s="9"/>
      <c r="R10" s="9"/>
    </row>
    <row r="11" spans="1:24">
      <c r="A11" s="3" t="s">
        <v>9</v>
      </c>
      <c r="B11" s="3">
        <v>10</v>
      </c>
      <c r="C11" s="3"/>
      <c r="D11" s="3"/>
      <c r="E11" s="3"/>
      <c r="F11" s="3">
        <v>9</v>
      </c>
      <c r="G11" s="3"/>
      <c r="H11" s="3"/>
      <c r="I11" s="3"/>
      <c r="J11" s="3"/>
      <c r="K11" s="3"/>
      <c r="L11" s="3"/>
      <c r="M11" s="3"/>
      <c r="N11" s="3"/>
      <c r="O11" s="3"/>
      <c r="P11" s="5">
        <f t="shared" si="0"/>
        <v>9.5</v>
      </c>
      <c r="Q11" s="9"/>
      <c r="R11" s="9"/>
    </row>
  </sheetData>
  <mergeCells count="7">
    <mergeCell ref="A2:A4"/>
    <mergeCell ref="B2:Q2"/>
    <mergeCell ref="B4:R4"/>
    <mergeCell ref="B3:C3"/>
    <mergeCell ref="D3:E3"/>
    <mergeCell ref="F3:G3"/>
    <mergeCell ref="I3:J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selection activeCell="G6" sqref="G6"/>
    </sheetView>
  </sheetViews>
  <sheetFormatPr defaultRowHeight="15"/>
  <cols>
    <col min="1" max="1" width="28" customWidth="1"/>
    <col min="2" max="6" width="3.7109375" customWidth="1"/>
  </cols>
  <sheetData>
    <row r="1" spans="1:6" ht="60"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</row>
    <row r="2" spans="1:6">
      <c r="A2" s="3" t="s">
        <v>3</v>
      </c>
      <c r="B2" s="11">
        <f>'1 четверть'!P5</f>
        <v>9</v>
      </c>
      <c r="C2" s="11">
        <f>'2 четверть'!N5</f>
        <v>9</v>
      </c>
      <c r="D2" s="11">
        <f>'3 четверть'!Q5</f>
        <v>8</v>
      </c>
      <c r="E2" s="12">
        <f>'4 четверть'!Q5</f>
        <v>0</v>
      </c>
      <c r="F2" s="13">
        <f>SUM(B2:E2)/4</f>
        <v>6.5</v>
      </c>
    </row>
    <row r="3" spans="1:6">
      <c r="A3" s="3" t="s">
        <v>4</v>
      </c>
      <c r="B3" s="11">
        <f>'1 четверть'!P6</f>
        <v>8</v>
      </c>
      <c r="C3" s="11">
        <f>'2 четверть'!N6</f>
        <v>7</v>
      </c>
      <c r="D3" s="11">
        <f>'3 четверть'!Q6</f>
        <v>8</v>
      </c>
      <c r="E3" s="12">
        <f>'4 четверть'!Q6</f>
        <v>0</v>
      </c>
      <c r="F3" s="13">
        <f t="shared" ref="F3:F8" si="0">SUM(B3:E3)/4</f>
        <v>5.75</v>
      </c>
    </row>
    <row r="4" spans="1:6">
      <c r="A4" s="3" t="s">
        <v>5</v>
      </c>
      <c r="B4" s="11">
        <f>'1 четверть'!P7</f>
        <v>10</v>
      </c>
      <c r="C4" s="11">
        <f>'2 четверть'!N7</f>
        <v>9</v>
      </c>
      <c r="D4" s="11">
        <f>'3 четверть'!Q7</f>
        <v>9</v>
      </c>
      <c r="E4" s="12">
        <f>'4 четверть'!Q7</f>
        <v>0</v>
      </c>
      <c r="F4" s="13">
        <f t="shared" si="0"/>
        <v>7</v>
      </c>
    </row>
    <row r="5" spans="1:6">
      <c r="A5" s="3" t="s">
        <v>6</v>
      </c>
      <c r="B5" s="11">
        <f>'1 четверть'!P8</f>
        <v>8</v>
      </c>
      <c r="C5" s="11">
        <f>'2 четверть'!N8</f>
        <v>8</v>
      </c>
      <c r="D5" s="11">
        <f>'3 четверть'!Q8</f>
        <v>8</v>
      </c>
      <c r="E5" s="12">
        <f>'4 четверть'!Q8</f>
        <v>0</v>
      </c>
      <c r="F5" s="13">
        <f t="shared" si="0"/>
        <v>6</v>
      </c>
    </row>
    <row r="6" spans="1:6">
      <c r="A6" s="3" t="s">
        <v>7</v>
      </c>
      <c r="B6" s="11">
        <f>'1 четверть'!P9</f>
        <v>9</v>
      </c>
      <c r="C6" s="11">
        <f>'2 четверть'!N9</f>
        <v>10</v>
      </c>
      <c r="D6" s="11">
        <f>'3 четверть'!Q9</f>
        <v>9</v>
      </c>
      <c r="E6" s="12">
        <f>'4 четверть'!Q9</f>
        <v>0</v>
      </c>
      <c r="F6" s="13">
        <f t="shared" si="0"/>
        <v>7</v>
      </c>
    </row>
    <row r="7" spans="1:6">
      <c r="A7" s="3" t="s">
        <v>8</v>
      </c>
      <c r="B7" s="11">
        <f>'1 четверть'!P10</f>
        <v>9</v>
      </c>
      <c r="C7" s="11">
        <f>'2 четверть'!N10</f>
        <v>9</v>
      </c>
      <c r="D7" s="11">
        <f>'3 четверть'!Q10</f>
        <v>8</v>
      </c>
      <c r="E7" s="12">
        <f>'4 четверть'!Q10</f>
        <v>0</v>
      </c>
      <c r="F7" s="13">
        <f t="shared" si="0"/>
        <v>6.5</v>
      </c>
    </row>
    <row r="8" spans="1:6">
      <c r="A8" s="3" t="s">
        <v>9</v>
      </c>
      <c r="B8" s="11">
        <f>'1 четверть'!P11</f>
        <v>9</v>
      </c>
      <c r="C8" s="11">
        <f>'2 четверть'!N11</f>
        <v>9</v>
      </c>
      <c r="D8" s="11">
        <f>'3 четверть'!Q11</f>
        <v>10</v>
      </c>
      <c r="E8" s="12">
        <f>'4 четверть'!Q11</f>
        <v>0</v>
      </c>
      <c r="F8" s="13">
        <f t="shared" si="0"/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 четверть</vt:lpstr>
      <vt:lpstr>2 четверть</vt:lpstr>
      <vt:lpstr>3 четверть</vt:lpstr>
      <vt:lpstr>4 четверть</vt:lpstr>
      <vt:lpstr>годовые</vt:lpstr>
    </vt:vector>
  </TitlesOfParts>
  <Company>AlexSoft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2017-10-17T14:23:16Z</dcterms:created>
  <dcterms:modified xsi:type="dcterms:W3CDTF">2019-05-20T21:08:01Z</dcterms:modified>
</cp:coreProperties>
</file>