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awol\Documents\TWD\proj2\proj2\"/>
    </mc:Choice>
  </mc:AlternateContent>
  <xr:revisionPtr revIDLastSave="0" documentId="13_ncr:1_{1DA4CAB5-D2C0-4707-B922-BF66BC9FD4D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licja" sheetId="1" r:id="rId1"/>
    <sheet name="Paula" sheetId="2" r:id="rId2"/>
    <sheet name="Ola" sheetId="3" r:id="rId3"/>
    <sheet name="Składnik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0" i="1" l="1"/>
  <c r="I97" i="1"/>
  <c r="H97" i="1"/>
  <c r="G97" i="1"/>
  <c r="F97" i="1"/>
  <c r="I86" i="1"/>
  <c r="H86" i="1"/>
  <c r="G86" i="1"/>
  <c r="F86" i="1"/>
  <c r="I67" i="1"/>
  <c r="H67" i="1"/>
  <c r="G67" i="1"/>
  <c r="F67" i="1"/>
  <c r="I63" i="1"/>
  <c r="H63" i="1"/>
  <c r="G63" i="1"/>
  <c r="F63" i="1"/>
  <c r="I62" i="1"/>
  <c r="H62" i="1"/>
  <c r="G62" i="1"/>
  <c r="F62" i="1"/>
  <c r="I33" i="1"/>
  <c r="H33" i="1"/>
  <c r="G33" i="1"/>
  <c r="F33" i="1"/>
  <c r="I6" i="1"/>
  <c r="H6" i="1"/>
  <c r="G6" i="1"/>
  <c r="F6" i="1"/>
</calcChain>
</file>

<file path=xl/sharedStrings.xml><?xml version="1.0" encoding="utf-8"?>
<sst xmlns="http://schemas.openxmlformats.org/spreadsheetml/2006/main" count="2395" uniqueCount="553">
  <si>
    <t>data_posilku</t>
  </si>
  <si>
    <t>godzina_posilku</t>
  </si>
  <si>
    <t>kolejnosc_posilku</t>
  </si>
  <si>
    <t>typ_posilku</t>
  </si>
  <si>
    <t>nazwa_posilku</t>
  </si>
  <si>
    <t>kalorie</t>
  </si>
  <si>
    <t>bialko_g</t>
  </si>
  <si>
    <t>tluszcz_g</t>
  </si>
  <si>
    <t>weglowodany_g</t>
  </si>
  <si>
    <t>skladniki</t>
  </si>
  <si>
    <t>nabial</t>
  </si>
  <si>
    <t>mieso</t>
  </si>
  <si>
    <t>ryby</t>
  </si>
  <si>
    <t>owoce</t>
  </si>
  <si>
    <t>warzywa</t>
  </si>
  <si>
    <t>produkty_zbozowe</t>
  </si>
  <si>
    <t>produkty_roslinne</t>
  </si>
  <si>
    <t>orzechy</t>
  </si>
  <si>
    <t>przekaski</t>
  </si>
  <si>
    <t>alkohol</t>
  </si>
  <si>
    <t>kategoria_posilku</t>
  </si>
  <si>
    <t>miejsce_spozycia</t>
  </si>
  <si>
    <t>sposob_przygotowania</t>
  </si>
  <si>
    <t>śniadanie</t>
  </si>
  <si>
    <t>bajgiel z awokado</t>
  </si>
  <si>
    <t>filet z kurczaka, pomidor, serek kanapkowy, awokado, bajgiel</t>
  </si>
  <si>
    <t>słony</t>
  </si>
  <si>
    <t xml:space="preserve">w domu </t>
  </si>
  <si>
    <t>samemu</t>
  </si>
  <si>
    <t>obiad</t>
  </si>
  <si>
    <t>lasagne bolgnese</t>
  </si>
  <si>
    <t>makaron, mięso mielone, pomidor, ser</t>
  </si>
  <si>
    <t>w domu</t>
  </si>
  <si>
    <t>kupione</t>
  </si>
  <si>
    <t>kolacja</t>
  </si>
  <si>
    <t>owsianka z mlekiem kokosowym, bananem i chia</t>
  </si>
  <si>
    <t>płatki owsiane, mleko kokosowe, chia, banan</t>
  </si>
  <si>
    <t>słodki</t>
  </si>
  <si>
    <t>inny</t>
  </si>
  <si>
    <t>sushi wrap z łososiem</t>
  </si>
  <si>
    <t>ryż, łosoś, płatki chili</t>
  </si>
  <si>
    <t>bajgiel</t>
  </si>
  <si>
    <t>bajgiel, serek kanapkowy, pomidor,filet z kurczaka, rukola</t>
  </si>
  <si>
    <t>parówki z kurczaka</t>
  </si>
  <si>
    <t>parówka z kurczaka</t>
  </si>
  <si>
    <t>bajgiel, serek kanapkowy, filet z kurczaka, rukola</t>
  </si>
  <si>
    <t>na uczelni</t>
  </si>
  <si>
    <t>napój</t>
  </si>
  <si>
    <t>kawa z mlekiem</t>
  </si>
  <si>
    <t>kawa, mleko</t>
  </si>
  <si>
    <t>racuchy z jabłkami</t>
  </si>
  <si>
    <t>mąka, mleko, jajko, jabłko, cukier, olej</t>
  </si>
  <si>
    <t>bajgiel, pomidor, ketchup</t>
  </si>
  <si>
    <t>jajecznica</t>
  </si>
  <si>
    <t xml:space="preserve"> jajko</t>
  </si>
  <si>
    <t xml:space="preserve">zupa krem z pieczarek </t>
  </si>
  <si>
    <t>pieczarki</t>
  </si>
  <si>
    <t>chocolate truffle(z lodami)</t>
  </si>
  <si>
    <t>ciasto biszkoptowe czekoladowe, lody czekoladowe</t>
  </si>
  <si>
    <t>makaron na mleku</t>
  </si>
  <si>
    <t>mleko, makaron, cukier</t>
  </si>
  <si>
    <t>chipsy jabłkowe</t>
  </si>
  <si>
    <t>jabłka</t>
  </si>
  <si>
    <t>bajgiel, serek kanapkowy, pomidor, filet z kurczaka, rukola, awokado</t>
  </si>
  <si>
    <t>kawa z mlekiem kokosowym</t>
  </si>
  <si>
    <t>kawa, mleko kokosowe</t>
  </si>
  <si>
    <t>pierogi ruskie</t>
  </si>
  <si>
    <t>ziemniaki, ser twarogowy, cebula, olej, mąka</t>
  </si>
  <si>
    <t>krem z pomidorów</t>
  </si>
  <si>
    <t xml:space="preserve">pomidory </t>
  </si>
  <si>
    <t>butter chicken</t>
  </si>
  <si>
    <t>ryż, sos pomidorowy, kurczak, cebula, cukier, orzechy ziemne, czosnek, śmietanka, masło</t>
  </si>
  <si>
    <t>wafle ryżowe</t>
  </si>
  <si>
    <t>schabowy z ziemniakami pieczonymi i kapustą</t>
  </si>
  <si>
    <t>schab, ziemniaki, kapusta czerwona, mąka, olej</t>
  </si>
  <si>
    <t>poke bowl z łososiem</t>
  </si>
  <si>
    <t>ryż, łosoś, mango, fasolka, wodorosty, szczypior</t>
  </si>
  <si>
    <t>płatki z mlekiem</t>
  </si>
  <si>
    <t>płatki, mleko</t>
  </si>
  <si>
    <t>poza domem</t>
  </si>
  <si>
    <t>jajecznica z parówką i bułka</t>
  </si>
  <si>
    <t>jajko, parówka z kurczaka, olej, bułka pszenna</t>
  </si>
  <si>
    <t>bułka</t>
  </si>
  <si>
    <t>mąka, masło,jajko, drożdże</t>
  </si>
  <si>
    <t>pierś z kurczaka z pomidorem i mozzarellą i ziemniaki pieczone</t>
  </si>
  <si>
    <t>kurczak, mozzarella, pomidor, olej, ziemniak</t>
  </si>
  <si>
    <t>płatki z jogurtem i borówkami</t>
  </si>
  <si>
    <t>płatki, borówki, jogurt kokosowy</t>
  </si>
  <si>
    <t>shake mango-banan z miętą</t>
  </si>
  <si>
    <t>mleko, mango, banan, limonka, mięta</t>
  </si>
  <si>
    <t>łazanki z kapustą i grzybami</t>
  </si>
  <si>
    <t>makaron, kapusta kiszona, olej, pieczarki</t>
  </si>
  <si>
    <t>sałatka owocowa</t>
  </si>
  <si>
    <t>jabłko, banan, mango, mandarynka, jogurt, miód</t>
  </si>
  <si>
    <t>żelki arbuzowe</t>
  </si>
  <si>
    <t>płatki zbożowe z jogurtem i owocami</t>
  </si>
  <si>
    <t>banan, borówki, płatki, jogurt kokosowy</t>
  </si>
  <si>
    <t>chrupki z soczewicy</t>
  </si>
  <si>
    <t>zupa krem z pomidorów</t>
  </si>
  <si>
    <t>pomidor</t>
  </si>
  <si>
    <t>pierniczki</t>
  </si>
  <si>
    <t>masło, miód, mąka</t>
  </si>
  <si>
    <t>cynamonka</t>
  </si>
  <si>
    <t>jajko, mąka, cynamon</t>
  </si>
  <si>
    <t>kabanosy drobiowe</t>
  </si>
  <si>
    <t>kurczak, indyk</t>
  </si>
  <si>
    <t>banan, borówki, płatki, jogurt kokosowy, gryka ekspandowana</t>
  </si>
  <si>
    <t>pomarańcza</t>
  </si>
  <si>
    <t>łosoś pieczony z ziemniakami i warzywami</t>
  </si>
  <si>
    <t>łosoś, ziemniaki, marchewka, brokól, kalafior</t>
  </si>
  <si>
    <t>ciastko słony karmel</t>
  </si>
  <si>
    <t>karmel, mąka, jajka, masło</t>
  </si>
  <si>
    <t>ryż z sosem słodko-kwaśnym</t>
  </si>
  <si>
    <t>ryż, marchew, pomidory, papryka, ananas</t>
  </si>
  <si>
    <t>owsianka malinowa  z owocami</t>
  </si>
  <si>
    <t>płatki owskane, maliny, banan, pomarańcza</t>
  </si>
  <si>
    <t>smoothie owocowe</t>
  </si>
  <si>
    <t>ananas, banan, mleko kokosowe, mango, cytryna</t>
  </si>
  <si>
    <t>ciasto drożdżowe</t>
  </si>
  <si>
    <t>drożdże, mleko, masło, mąka</t>
  </si>
  <si>
    <t>crossant maślany</t>
  </si>
  <si>
    <t>mąka, masło</t>
  </si>
  <si>
    <t>makaron z sosem słodko-kwaśnym</t>
  </si>
  <si>
    <t>marchew, pomidory, papryka, ananas, makaron</t>
  </si>
  <si>
    <t>kanapki z serem</t>
  </si>
  <si>
    <t>chleb, serek kanapkowy, ser żółty</t>
  </si>
  <si>
    <t>rosół</t>
  </si>
  <si>
    <t>makaron, marchewka, pietruszka, bulion</t>
  </si>
  <si>
    <t>spagetti z pieczarkami</t>
  </si>
  <si>
    <t>makaron, mięso mielone, pieczarki, sos pomidorowy, ser żółty</t>
  </si>
  <si>
    <t>mandarynki</t>
  </si>
  <si>
    <t>mandarynka</t>
  </si>
  <si>
    <t>tosty z serem</t>
  </si>
  <si>
    <t>chleb tostowy, ser topiony</t>
  </si>
  <si>
    <t>mleko, płatki</t>
  </si>
  <si>
    <t>naleśniki z dżemem</t>
  </si>
  <si>
    <t>mleko, jajko, dżem wiśniowy, mąka, olej</t>
  </si>
  <si>
    <t>zupa burakowa</t>
  </si>
  <si>
    <t>buraki, marchewka, bulion</t>
  </si>
  <si>
    <t>sałatka z burakiem i kurczakiem grillowanym + chlebek czosnkowy</t>
  </si>
  <si>
    <t>rukola, roszpunka, burak, kurczak, orzechy włoskie, olej, miód</t>
  </si>
  <si>
    <t>na mieście</t>
  </si>
  <si>
    <t>herbata zimowa</t>
  </si>
  <si>
    <t>herbata, maliny, miód, cytryna, pomarańcza</t>
  </si>
  <si>
    <t>jabłko + jogurt</t>
  </si>
  <si>
    <t>jabłko, jogurt</t>
  </si>
  <si>
    <t>pizza</t>
  </si>
  <si>
    <t>pieczarki, sos pomidorowy, ser żółty, szynka, kukurydza</t>
  </si>
  <si>
    <t>ciasta (piernik, sernik,pierniczki, kanapka mleczna, rogaliki)</t>
  </si>
  <si>
    <t>mąka, masło, mleko, cukier, twaróg, kakao</t>
  </si>
  <si>
    <t>piernik</t>
  </si>
  <si>
    <t>masło, miód, mąka, jajka, mleko</t>
  </si>
  <si>
    <t>kapusta z pieczarkami + chleb</t>
  </si>
  <si>
    <t>kapusta kiszona, pieczarki</t>
  </si>
  <si>
    <t>krokiety, kapusta z pieczarkami, łosoś, dorsz, ziemniaki, pierogi</t>
  </si>
  <si>
    <t>mleko, jajka, mąka, kapusta kiszona, pieczarki, łośoś, dorsz, ziemniaki</t>
  </si>
  <si>
    <t>zupa owocowa</t>
  </si>
  <si>
    <t xml:space="preserve">owoce mrożone </t>
  </si>
  <si>
    <t>ciasto</t>
  </si>
  <si>
    <t>mąka, masło, mleko, cukier, twaróg</t>
  </si>
  <si>
    <t>piernik, pierniczki, rogaliki</t>
  </si>
  <si>
    <t>mąka, masło, mleko, cukier, marmolada</t>
  </si>
  <si>
    <t>krokiet z kapusta i pieczarkami</t>
  </si>
  <si>
    <t>mąka, mleko, jajko, kapusta kiszona, pieczarki</t>
  </si>
  <si>
    <t>kotlety siekane, karkówka, ziemniaki, rosół, sałatka</t>
  </si>
  <si>
    <t>kurczak, ziemniaki, bulion, marchewka, sałata, pomidor, ogórek, kukurydza</t>
  </si>
  <si>
    <t>bigos, sałatka jarzynowa, kurczak pieczony, ziemniaki</t>
  </si>
  <si>
    <t>kapusta kiszona, ziemniaki, marchew, groszek, kukurydza, majonez, ogórki kiszone, cebula, por, kurczak</t>
  </si>
  <si>
    <t>sałatka jarzynowa</t>
  </si>
  <si>
    <t xml:space="preserve"> ziemniaki, marchew, groszek, kukurydza, majonez, ogórki kiszone, cebula, por</t>
  </si>
  <si>
    <t>jajecznica z chlebem</t>
  </si>
  <si>
    <t>jajka, masło, chleb</t>
  </si>
  <si>
    <t>polędwiczki w sosie pieczarkowym, kluski</t>
  </si>
  <si>
    <t>polędwiczka, pieczarki, ziemniaki, jajko</t>
  </si>
  <si>
    <t>masło, miód, mąka, jajka</t>
  </si>
  <si>
    <t>żelki</t>
  </si>
  <si>
    <t>chipsy</t>
  </si>
  <si>
    <t>ciasto mleczna kanapka</t>
  </si>
  <si>
    <t>mąka, masło, mleko, cukier, kakao</t>
  </si>
  <si>
    <t>kurczak pieczony, ziemniaki, sałata</t>
  </si>
  <si>
    <t>kurczak, ziemniaki, sałata, pomidor, szczypior</t>
  </si>
  <si>
    <t>zupa warzywna</t>
  </si>
  <si>
    <t xml:space="preserve">bulion, marchewka, pieruszka, kalafior, seler, </t>
  </si>
  <si>
    <t>mąka, masło, mleko, cukier</t>
  </si>
  <si>
    <t>zapiekanki z serem</t>
  </si>
  <si>
    <t>chleb, ser, ketchup</t>
  </si>
  <si>
    <t>pierogi z kapustą i grzybami</t>
  </si>
  <si>
    <t>kapusat kiszona, pieczarki, mąka</t>
  </si>
  <si>
    <t>toffifee</t>
  </si>
  <si>
    <t>czekolada, orzechy ziemne</t>
  </si>
  <si>
    <t>kopytka z cukrem</t>
  </si>
  <si>
    <t>mąka, twaróg, jajko, cukier</t>
  </si>
  <si>
    <t>zupa pomidorowa</t>
  </si>
  <si>
    <t>pomidor, bulion, marchewka, pietruszka</t>
  </si>
  <si>
    <t>banan, płatki owsiane, mandarynka, maliny</t>
  </si>
  <si>
    <t>kanapka</t>
  </si>
  <si>
    <t>chleb, ser, pomidor, szynka</t>
  </si>
  <si>
    <t>kurczak w przyprawach, ryż, warzywa na parze</t>
  </si>
  <si>
    <t>ryż, pierś z kurczaka, marchew, brokół, kalafior</t>
  </si>
  <si>
    <t>jogurt kokosowy</t>
  </si>
  <si>
    <t>jogurt</t>
  </si>
  <si>
    <t>sałatka z tuńczykiem</t>
  </si>
  <si>
    <t>tuńczyk, ryż, kukurydza, szczypior, majonez</t>
  </si>
  <si>
    <t>jajecznica +pomidor + chleb</t>
  </si>
  <si>
    <t>jajka, pomidor, chleb</t>
  </si>
  <si>
    <t>burger z frytkami</t>
  </si>
  <si>
    <t>kurczak, ziemniaki, bułka, majonez, sałata</t>
  </si>
  <si>
    <t>sushi</t>
  </si>
  <si>
    <t>nori, ryż, łosoś, awokado, ogórek, papryka, serek kanapkowy, sos sojowy</t>
  </si>
  <si>
    <t>drineczki</t>
  </si>
  <si>
    <t>wódka cytrynowa, syrop monin</t>
  </si>
  <si>
    <t>jogurt z musli</t>
  </si>
  <si>
    <t>jogurt naturalny,musli,maliny</t>
  </si>
  <si>
    <t>grzanka z szynką i serem</t>
  </si>
  <si>
    <t>chleb żytni,szynka,ser</t>
  </si>
  <si>
    <t>makaron z sosem pomidorowym</t>
  </si>
  <si>
    <t>makaron pszenny,pomidor,czosnek,cebula,parmezan</t>
  </si>
  <si>
    <t>jabłko</t>
  </si>
  <si>
    <t>pinsa z oliwą i solą</t>
  </si>
  <si>
    <t>pinsa,oliwa</t>
  </si>
  <si>
    <t>chleb razowy,szynka,ser</t>
  </si>
  <si>
    <t>hummus z czipsami z buraka</t>
  </si>
  <si>
    <t>hummus,burak</t>
  </si>
  <si>
    <t>puplety w sosie pomidorowym z ryżem</t>
  </si>
  <si>
    <t>indyk,pomidor,cebula,czosnek,ryż,burak</t>
  </si>
  <si>
    <t>kanapka z serkiem wiejskim i ogórkiem</t>
  </si>
  <si>
    <t>chleb razowy,serek wiejski,ogórek</t>
  </si>
  <si>
    <t>jogurt z musli i malinami</t>
  </si>
  <si>
    <t>flat white</t>
  </si>
  <si>
    <t>kawa,mleko</t>
  </si>
  <si>
    <t>bajgiel z żółtym serem i pomidorem</t>
  </si>
  <si>
    <t>bajgiel,ser,masło,pomidor</t>
  </si>
  <si>
    <t>gorąca czekolada</t>
  </si>
  <si>
    <t>kakao,cukier,mleko</t>
  </si>
  <si>
    <t>bajgiel z serkiem wiejskim z suszonymi pomidorami</t>
  </si>
  <si>
    <t>bajgiel,serek wiejski,suszone pomidory</t>
  </si>
  <si>
    <t>popcorn</t>
  </si>
  <si>
    <t>kanapka z serem i szynką</t>
  </si>
  <si>
    <t>chleb żytni,ser,szynka</t>
  </si>
  <si>
    <t>krem z dyni</t>
  </si>
  <si>
    <t>dynia,marchewka,imbir,rosół,miód,mleczko kokosowe</t>
  </si>
  <si>
    <t>ryż</t>
  </si>
  <si>
    <t>owsianka z prażonym jabłkiem</t>
  </si>
  <si>
    <t>płatki owsiane, jabłko, mleczko kokosowe</t>
  </si>
  <si>
    <t>grzanka z almette i ogórkiem</t>
  </si>
  <si>
    <t>chleb razowy,serek chrzanowy,ogórek</t>
  </si>
  <si>
    <t>kanapka z szynką, serkiem chrzanowym i ogórkiem</t>
  </si>
  <si>
    <t>chleb razowy,szynka,ogórek,serek chrzanowy</t>
  </si>
  <si>
    <t>wieprzowina stir-fry</t>
  </si>
  <si>
    <t>wieprzowina,cukinia,papryka,ryż,cebula</t>
  </si>
  <si>
    <t>grzanka z ubitą ricottą i malinami</t>
  </si>
  <si>
    <t>chleb pszenny,ricotta,maliny</t>
  </si>
  <si>
    <t>migdały solone</t>
  </si>
  <si>
    <t>migdały</t>
  </si>
  <si>
    <t>czerwone wino</t>
  </si>
  <si>
    <t>grzanka z szynką i pomidorem</t>
  </si>
  <si>
    <t>chleb pszenny,szynka,pomidor</t>
  </si>
  <si>
    <t>focaccia z dynią</t>
  </si>
  <si>
    <t>focaccia,dynia</t>
  </si>
  <si>
    <t>zupa pho z wołowiną</t>
  </si>
  <si>
    <t>wołowina,rosół,makaron ryżowy</t>
  </si>
  <si>
    <t>chleb na zakwasie z pastą grzybową</t>
  </si>
  <si>
    <t>chleb pszenny,masło,pieczarki,ser długodojrzewający</t>
  </si>
  <si>
    <t>foccacia z serem truflowym</t>
  </si>
  <si>
    <t>focaccia,ser z truflami</t>
  </si>
  <si>
    <t>grzanka z serem i pomiorkami</t>
  </si>
  <si>
    <t>chleb pszenny,ser</t>
  </si>
  <si>
    <t>ciastka maślane</t>
  </si>
  <si>
    <t>chicken tikka masala</t>
  </si>
  <si>
    <t>kurczak,pomidor,cebula,oliwa,jogurt,ryż</t>
  </si>
  <si>
    <t xml:space="preserve">ryż </t>
  </si>
  <si>
    <t>pierniki</t>
  </si>
  <si>
    <t>grzanka z serem i pomidorami</t>
  </si>
  <si>
    <t>chleb razowy,ser,pomidor</t>
  </si>
  <si>
    <t>grzanka z sardynkami i ogórkiem</t>
  </si>
  <si>
    <t>chleb razowy,ogórek,pomidor,sardynki</t>
  </si>
  <si>
    <t>owsianka z malinami i masłem orzechowym</t>
  </si>
  <si>
    <t>płatki owsiane,maliny,orzechy włoskie</t>
  </si>
  <si>
    <t>kurczak w sosie pieczarkowym z kaszą bulgur</t>
  </si>
  <si>
    <t>kurczak,pieczarki,śmietana owsiana,kasza bulgur</t>
  </si>
  <si>
    <t>grzanki z serkiem wiejskim i pomidorem</t>
  </si>
  <si>
    <t>chleb razowy,serek wiejski,pomidor</t>
  </si>
  <si>
    <t>grzanki z szynką prosciutto i pomidorkami</t>
  </si>
  <si>
    <t>chleb razowy,szynka prosciutto,pomidor</t>
  </si>
  <si>
    <t>chlebki pszenne z sezamem</t>
  </si>
  <si>
    <t>pieczywo chrupkie,sezam</t>
  </si>
  <si>
    <t>kurczak,pieczarki,śmietana owsiana,kasza bulgur,czerwona kapusta</t>
  </si>
  <si>
    <t>ciastko maślane</t>
  </si>
  <si>
    <t>owsianka z jabłkiem i masłem orzechowym</t>
  </si>
  <si>
    <t>płatki owsiane,jabłko,masło orzechowe</t>
  </si>
  <si>
    <t>barszcz z uszkami,pierogi z makiem,pieczony łosoś</t>
  </si>
  <si>
    <t>barszcz,mak,łosoś</t>
  </si>
  <si>
    <t>beza pavlova</t>
  </si>
  <si>
    <t>beza,bita śmietana,maliny</t>
  </si>
  <si>
    <t>bajgiel z szynką serano</t>
  </si>
  <si>
    <t>bajgiel z makie,szynka prosciutto</t>
  </si>
  <si>
    <t>kanapka z pastą jajeczną</t>
  </si>
  <si>
    <t>chleb pszenny,jajko,majonez</t>
  </si>
  <si>
    <t>focaccia z serem truflowym</t>
  </si>
  <si>
    <t>focaccia,ser truflowy</t>
  </si>
  <si>
    <t>zupa pomidorowa z makaronem</t>
  </si>
  <si>
    <t>pomidor,rosół,makaron</t>
  </si>
  <si>
    <t>zapiekane ciasto z łososiem i serkiem chrzanowym</t>
  </si>
  <si>
    <t>pizza,łosoś wędzony,serek chrzanowy</t>
  </si>
  <si>
    <t>grzaniec</t>
  </si>
  <si>
    <t>wino czerwone,miód</t>
  </si>
  <si>
    <t>sałatka z batatem i halloumi</t>
  </si>
  <si>
    <t>rukola,batat,halloumi</t>
  </si>
  <si>
    <t>kanapki z serem truflowym</t>
  </si>
  <si>
    <t>chleb pszenny,ser z truflą,masło</t>
  </si>
  <si>
    <t>pierś z indyka z gruszką i szalotką z ziemniakami</t>
  </si>
  <si>
    <t>indyk,gruszka,szalotka,miód,ziemniak</t>
  </si>
  <si>
    <t>paszteciki z kapustą i grzybami</t>
  </si>
  <si>
    <t>ciasto drożdżowe,kapusta,grzyby</t>
  </si>
  <si>
    <t>kanapki z pieczonym indykiem, serkiem chrzanowym i pomidorem</t>
  </si>
  <si>
    <t>chleb razowy,indyk pieczony,pomidor,serek chrzanowy</t>
  </si>
  <si>
    <t>krówka</t>
  </si>
  <si>
    <t>krokiety z mięsem z rosołu i warzywami</t>
  </si>
  <si>
    <t>naleśnik,kurczak,marchew,por,cebula</t>
  </si>
  <si>
    <t>shakshuka z ciecierzycą, pomidorami i szpinakiem</t>
  </si>
  <si>
    <t>jajko,ciecierzyca,pomidor,szpinak,cebula,oliwa</t>
  </si>
  <si>
    <t>banan</t>
  </si>
  <si>
    <t>kanapki z łososiem i almette chrzanowym</t>
  </si>
  <si>
    <t>chleb żytni,łosoś wędzony,serek chrzanowy</t>
  </si>
  <si>
    <t>zupa z soczewicą i batatami</t>
  </si>
  <si>
    <t>soczewica,batat</t>
  </si>
  <si>
    <t>barszcz z uszkami,pierogi z kapustą,pierogi z makiem,karp,łosoś,sałatka śledziowa</t>
  </si>
  <si>
    <t>barszcz,uszka,mak,kapusta,grzyby,karp,łosoś,śledź,burak,jajko,wino białe</t>
  </si>
  <si>
    <t>pasztet,karp,pierogi z kapustą i grzybami</t>
  </si>
  <si>
    <t>kapusta,grzyby,pasztet,karp</t>
  </si>
  <si>
    <t>piernik staropolski w czekoladzie, makowiec</t>
  </si>
  <si>
    <t>piernik,makowiec,czekolada gorzka</t>
  </si>
  <si>
    <t>gęś z zasmażaną kapustą i pieczonymi ziemniakami</t>
  </si>
  <si>
    <t>gęś,czerwona kapusta,ziemniak</t>
  </si>
  <si>
    <t>groch z kapustą</t>
  </si>
  <si>
    <t>groch,kapusta</t>
  </si>
  <si>
    <t>kanapki z pasztetem i pomidorem</t>
  </si>
  <si>
    <t>chleb pełnoziarnisty,pasztet,pomidor</t>
  </si>
  <si>
    <t>piernik staropolski w czekoladzie</t>
  </si>
  <si>
    <t>piernik,czekolada gorzka</t>
  </si>
  <si>
    <t>pierogi z kapustą i grzybami z barszczem</t>
  </si>
  <si>
    <t>kapusta,grzyby,cebula,burak</t>
  </si>
  <si>
    <t>ryba po grecku i pasztet</t>
  </si>
  <si>
    <t>pasztet,dorsz,marchewka,pomidor,cebula</t>
  </si>
  <si>
    <t>kanapki z pasztetem i pomidorem i śledzie</t>
  </si>
  <si>
    <t>chleb wieloziarnisty,pasztet,pomidor,śledź,suszona śliwka</t>
  </si>
  <si>
    <t>pierogi z makiem i twarogiem polane masłem z miodem</t>
  </si>
  <si>
    <t>pierogi,mak,twaróg,masło,miód,płatki migdałowe</t>
  </si>
  <si>
    <t>chleb biały,pasztet,pomidor</t>
  </si>
  <si>
    <t>nalewka z pigwy</t>
  </si>
  <si>
    <t>wódka,pigwa,cukier</t>
  </si>
  <si>
    <t>kanapka z serem truflowym i pomidorem</t>
  </si>
  <si>
    <t>chleb wieloziarnisty,ser truflowy,pomidor</t>
  </si>
  <si>
    <t>piernik staropolski</t>
  </si>
  <si>
    <t>pizza neopolitańska z salami i buratą</t>
  </si>
  <si>
    <t>pizza,salami,burata,pomidor,pecorino,miód,oliwa z oliwek</t>
  </si>
  <si>
    <t>chrupkie pieczywo z kawałkiem pasztetu</t>
  </si>
  <si>
    <t>pasztet,chrupkie pieczywo</t>
  </si>
  <si>
    <t>kanapka z indykiem i pomidorem i kanapka z miodem</t>
  </si>
  <si>
    <t>chleb pełnoziarnisty,indyk,pomidor,masło,miód</t>
  </si>
  <si>
    <t>pół kardmonki</t>
  </si>
  <si>
    <t>kardamonka</t>
  </si>
  <si>
    <t>kanapki z twarogiem i papryką</t>
  </si>
  <si>
    <t>chleb pełnoziarnisty,twaróg,papryka,masło</t>
  </si>
  <si>
    <t>kieliszek nalewki wiśniowej</t>
  </si>
  <si>
    <t>wiśnia,wódka</t>
  </si>
  <si>
    <t>jajecznica z pieczarkami</t>
  </si>
  <si>
    <t>jajko, pieczarki</t>
  </si>
  <si>
    <t>tosty z serem i szynką</t>
  </si>
  <si>
    <t>kajzerka, ser, szynka, pomidor</t>
  </si>
  <si>
    <t>ciasto śliwkowe i liliputy</t>
  </si>
  <si>
    <t>ciasto, liliputy</t>
  </si>
  <si>
    <t>zupa grochowa</t>
  </si>
  <si>
    <t>zmniaki, marchew, groch, boczek</t>
  </si>
  <si>
    <t>pączek z marmoladą</t>
  </si>
  <si>
    <t>pączek</t>
  </si>
  <si>
    <t>lane kluski na mleku</t>
  </si>
  <si>
    <t>mleko, jajko, mąka</t>
  </si>
  <si>
    <t>kawa, mleko, cukier</t>
  </si>
  <si>
    <t>makaron z kurczkiem w sosie pomidorowym</t>
  </si>
  <si>
    <t>passata, filet z kurczaka, makaron</t>
  </si>
  <si>
    <t>jogur truskawkowy</t>
  </si>
  <si>
    <t>pączek z pistacją</t>
  </si>
  <si>
    <t>pizza biała</t>
  </si>
  <si>
    <t>placki z jabłkami</t>
  </si>
  <si>
    <t>jabłko, jajko, mąka, mleko</t>
  </si>
  <si>
    <t>makaron z pieczarkami</t>
  </si>
  <si>
    <t>makaron, śmietana, pieczarki</t>
  </si>
  <si>
    <t>kakao</t>
  </si>
  <si>
    <t>mleko, kakao, cukier</t>
  </si>
  <si>
    <t>pizza pepperoni</t>
  </si>
  <si>
    <t>ryż z pulpetami w sosie pomidorowym</t>
  </si>
  <si>
    <t>ryż, mięso mielone, przecier pomidorowy, śmietana</t>
  </si>
  <si>
    <t>jajka w majonezie z kajzerką</t>
  </si>
  <si>
    <t>jajko, majonez, kajzerka</t>
  </si>
  <si>
    <t>drożdżówka z serem</t>
  </si>
  <si>
    <t>drożdżówka</t>
  </si>
  <si>
    <t>ryba z kapustą kiszoną i ziemniakami</t>
  </si>
  <si>
    <t>dorsz, ziemniaki, kapusta kiszona</t>
  </si>
  <si>
    <t>ciasto kanadyjskie</t>
  </si>
  <si>
    <t>parówki z kajzerką i pomidorem</t>
  </si>
  <si>
    <t>parówki, kajzerka, pomidor</t>
  </si>
  <si>
    <t>jogurt waniliowy</t>
  </si>
  <si>
    <t>szarlotka</t>
  </si>
  <si>
    <t>mąka, jajka, jabłko, masło</t>
  </si>
  <si>
    <t>sałatka makaronowa z kukurydzą, szynką i papryką</t>
  </si>
  <si>
    <t>makaron, szynka, papryka, kukurydza</t>
  </si>
  <si>
    <t>jajko, mąka, miód, przyprawy, masło</t>
  </si>
  <si>
    <t>kanapki z chlebem żytnim z żurawiną z pastą jajeczną</t>
  </si>
  <si>
    <t>jajko, majonez, chleb żytni z żurawiną</t>
  </si>
  <si>
    <t>żurek biały</t>
  </si>
  <si>
    <t>ziemniaki, jajko, kiełbasa, marchew, seler</t>
  </si>
  <si>
    <t>krokiety</t>
  </si>
  <si>
    <t>pieczarki, mąka, jajko</t>
  </si>
  <si>
    <t>ciastka owsiane</t>
  </si>
  <si>
    <t>ciastka</t>
  </si>
  <si>
    <t>jogurt truskawkowy</t>
  </si>
  <si>
    <t>nuggetsy, frytki i sałata</t>
  </si>
  <si>
    <t>kurczak, sałata, miód, frytki</t>
  </si>
  <si>
    <t>drożdżówka z budyniem</t>
  </si>
  <si>
    <t>pierożki gyosa</t>
  </si>
  <si>
    <t>makaron z kurczakiem curry</t>
  </si>
  <si>
    <t>makaron, kurczak, curry, szpinak, suszone pomidory</t>
  </si>
  <si>
    <t>naleśniki z serem i jabłkiem</t>
  </si>
  <si>
    <t>twaróg, mleko, mąka, jabłko, jajko</t>
  </si>
  <si>
    <t>kanapka z serem, szynką i papryką</t>
  </si>
  <si>
    <t>kajzerka, ser, szynka, papryka</t>
  </si>
  <si>
    <t>drwal z pieczarkami</t>
  </si>
  <si>
    <t>burger drwala</t>
  </si>
  <si>
    <t>ryż, marchew, pomidor, koncentrat</t>
  </si>
  <si>
    <t>zupa krupnik</t>
  </si>
  <si>
    <t>ziemniaki, marchew, kasza, seler</t>
  </si>
  <si>
    <t>zupa zacierkowa</t>
  </si>
  <si>
    <t>ziemniaki, zacierka, marchew, seler, pietruszka</t>
  </si>
  <si>
    <t>rogal z czekoladą</t>
  </si>
  <si>
    <t>lody</t>
  </si>
  <si>
    <t>pierogi z kapustą</t>
  </si>
  <si>
    <t>mąka, kapusta, grzyby suszone</t>
  </si>
  <si>
    <t>kanapka z serem i papryką</t>
  </si>
  <si>
    <t>kajzerka, ser, papryka</t>
  </si>
  <si>
    <t>płatki na mleku</t>
  </si>
  <si>
    <t>sałatka z mozzarellą i pomidorami suszonymi, kajzerka</t>
  </si>
  <si>
    <t>sałata, mozzarella, suszone pomidory</t>
  </si>
  <si>
    <t>wafelek pistacjowy</t>
  </si>
  <si>
    <t>kotlety mielone z marchewką i ziemniakami</t>
  </si>
  <si>
    <t>mięso mielone, ziemniaki, marchew</t>
  </si>
  <si>
    <t>jabłko, mąka, jajko, cukier, masło</t>
  </si>
  <si>
    <t>serek belriso</t>
  </si>
  <si>
    <t>sajgonki</t>
  </si>
  <si>
    <t>sajgonki z wieprzowiną</t>
  </si>
  <si>
    <t>wafle kukurydziane</t>
  </si>
  <si>
    <t>jogurt z płatkami</t>
  </si>
  <si>
    <t>jogurt truskawkowy, płatki</t>
  </si>
  <si>
    <t>chleb z masłem</t>
  </si>
  <si>
    <t>chleb, masło</t>
  </si>
  <si>
    <t>pierogi, krokiety, dorsz, barszcz z uszkami</t>
  </si>
  <si>
    <t>mąka, kapusta, grzyby suszone, szpinak, dorsz, buraki</t>
  </si>
  <si>
    <t>sernik, pierniczki</t>
  </si>
  <si>
    <t>mąka, jajka, przyprawy korzenne, ser</t>
  </si>
  <si>
    <t>krokiet z kapustą</t>
  </si>
  <si>
    <t>kotlet schabowy, łosoś, ziemniaki, surówka</t>
  </si>
  <si>
    <t>schab, łosoś, ziemniaki, kapusta pekińska, kukurydza</t>
  </si>
  <si>
    <t>nuggetsy z sosem czosnkowym</t>
  </si>
  <si>
    <t>kurczak, śmietana, majozez, czosnek</t>
  </si>
  <si>
    <t>ciasto czekoladowe</t>
  </si>
  <si>
    <t>herbata zimowa z pomarańczą i syropem korzennym</t>
  </si>
  <si>
    <t>herbata, pomarańcza, goździki, imbir, syrop korzenny, miód</t>
  </si>
  <si>
    <t>blok czekoladowy</t>
  </si>
  <si>
    <t>nuggetsy, ziemniaki pieczone, sałata</t>
  </si>
  <si>
    <t>kurczak, sałata, miód, ziemniaki</t>
  </si>
  <si>
    <t>dwie lampki wina</t>
  </si>
  <si>
    <t>wino półsłodkie</t>
  </si>
  <si>
    <t>tiramisu</t>
  </si>
  <si>
    <t>lampka wina</t>
  </si>
  <si>
    <t>sernik baskijski</t>
  </si>
  <si>
    <t>serek śmietankowy, cukier, jajko, śmietana, pierniczki</t>
  </si>
  <si>
    <t>kanapki ze schabem, pasztetem i chrzanem</t>
  </si>
  <si>
    <t>chleb, pasztet, schab, chrzan</t>
  </si>
  <si>
    <t>chleb żytni, pasztet, schab, chrzam</t>
  </si>
  <si>
    <t>carbonara</t>
  </si>
  <si>
    <t>makaron, boczek, jajko</t>
  </si>
  <si>
    <t>lemoniada ogórkowa</t>
  </si>
  <si>
    <t>zupa grochowa, chleb jaglany</t>
  </si>
  <si>
    <t>chleb jaglany, zmniaki, marchew, groch, boczek</t>
  </si>
  <si>
    <t>miodownik</t>
  </si>
  <si>
    <t>jajko, miód, mąka, mleko, cukier</t>
  </si>
  <si>
    <t>sajgonki warzywne</t>
  </si>
  <si>
    <t>tosty z serem i szynką, kawałek chałki</t>
  </si>
  <si>
    <t>kajzerka, ser, szynka, pomidor, chałka</t>
  </si>
  <si>
    <t>mleko, cukier, kakao</t>
  </si>
  <si>
    <t>kurczak gyros z ryżem</t>
  </si>
  <si>
    <t>kurczak, przyprawa gyros, ryż, śmietana, czosnek</t>
  </si>
  <si>
    <t>pizza calzone</t>
  </si>
  <si>
    <t>kolor</t>
  </si>
  <si>
    <t>kategoria (owoc, warzywo, nabiał, mięso, ...)</t>
  </si>
  <si>
    <t>awokado</t>
  </si>
  <si>
    <t>zielony</t>
  </si>
  <si>
    <t>warzywo</t>
  </si>
  <si>
    <t>pieczywo</t>
  </si>
  <si>
    <t>boczek</t>
  </si>
  <si>
    <t>borówki</t>
  </si>
  <si>
    <t>bułka pszenna</t>
  </si>
  <si>
    <t>cebula</t>
  </si>
  <si>
    <t>chia</t>
  </si>
  <si>
    <t>ciasto biszkoptowe czekoladowe</t>
  </si>
  <si>
    <t>ciasto ze śliwką</t>
  </si>
  <si>
    <t>cukier</t>
  </si>
  <si>
    <t>czosnek</t>
  </si>
  <si>
    <t>dorsz</t>
  </si>
  <si>
    <t>filet z kurczaka</t>
  </si>
  <si>
    <t>groch</t>
  </si>
  <si>
    <t>jajko</t>
  </si>
  <si>
    <t>kajzerka</t>
  </si>
  <si>
    <t>kapusta czerwona</t>
  </si>
  <si>
    <t>kapusta kiszona</t>
  </si>
  <si>
    <t>ketchup</t>
  </si>
  <si>
    <t>kiełbasa</t>
  </si>
  <si>
    <t>kurczak</t>
  </si>
  <si>
    <t>limonka</t>
  </si>
  <si>
    <t>lody czekoladowe</t>
  </si>
  <si>
    <t>łosoś</t>
  </si>
  <si>
    <t>makaron</t>
  </si>
  <si>
    <t>mango</t>
  </si>
  <si>
    <t>marchewka</t>
  </si>
  <si>
    <t>masło</t>
  </si>
  <si>
    <t>mąka</t>
  </si>
  <si>
    <t>mięso mielone</t>
  </si>
  <si>
    <t>mięso</t>
  </si>
  <si>
    <t>mięta</t>
  </si>
  <si>
    <t>miód</t>
  </si>
  <si>
    <t>mleko</t>
  </si>
  <si>
    <t>nabiał</t>
  </si>
  <si>
    <t>mleko kokosowe</t>
  </si>
  <si>
    <t>mozzarella</t>
  </si>
  <si>
    <t>orzechy ziemne</t>
  </si>
  <si>
    <t>papryka</t>
  </si>
  <si>
    <t>parówki</t>
  </si>
  <si>
    <t>passata</t>
  </si>
  <si>
    <t>płatki</t>
  </si>
  <si>
    <t>płatki chili</t>
  </si>
  <si>
    <t>płatki owsiane</t>
  </si>
  <si>
    <t>czerwony</t>
  </si>
  <si>
    <t>schab</t>
  </si>
  <si>
    <t xml:space="preserve">ser </t>
  </si>
  <si>
    <t>żółty</t>
  </si>
  <si>
    <t>ser twarogowy</t>
  </si>
  <si>
    <t>serek kanapkowy</t>
  </si>
  <si>
    <t>biały</t>
  </si>
  <si>
    <t>sos pomidorowy</t>
  </si>
  <si>
    <t>szynka</t>
  </si>
  <si>
    <t>śmietanka</t>
  </si>
  <si>
    <t>ziemniaki</t>
  </si>
  <si>
    <t>chrupki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</si>
</sst>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"/>
    <numFmt numFmtId="165" formatCode="dd\.mm\.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1" fontId="1" fillId="0" borderId="0" xfId="0" applyNumberFormat="1" applyFont="1"/>
    <xf numFmtId="164" fontId="1" fillId="0" borderId="0" xfId="0" applyNumberFormat="1" applyFont="1"/>
    <xf numFmtId="0" fontId="1" fillId="2" borderId="0" xfId="0" applyFont="1" applyFill="1"/>
    <xf numFmtId="165" fontId="1" fillId="0" borderId="0" xfId="0" applyNumberFormat="1" applyFont="1"/>
    <xf numFmtId="0" fontId="2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21" fontId="3" fillId="0" borderId="0" xfId="0" applyNumberFormat="1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26"/>
  <sheetViews>
    <sheetView topLeftCell="D1" workbookViewId="0">
      <pane ySplit="1" topLeftCell="A128" activePane="bottomLeft" state="frozen"/>
      <selection pane="bottomLeft" activeCell="J116" sqref="J116"/>
    </sheetView>
  </sheetViews>
  <sheetFormatPr defaultColWidth="12.6328125" defaultRowHeight="15.75" customHeight="1" x14ac:dyDescent="0.25"/>
  <cols>
    <col min="1" max="1" width="11" customWidth="1"/>
    <col min="3" max="3" width="10.90625" customWidth="1"/>
    <col min="4" max="4" width="11.90625" customWidth="1"/>
    <col min="5" max="5" width="37.08984375" customWidth="1"/>
    <col min="6" max="6" width="7" customWidth="1"/>
    <col min="7" max="7" width="8.08984375" customWidth="1"/>
    <col min="8" max="8" width="9.08984375" customWidth="1"/>
    <col min="10" max="10" width="78.26953125" customWidth="1"/>
    <col min="11" max="13" width="5.453125" customWidth="1"/>
    <col min="14" max="14" width="5.90625" customWidth="1"/>
    <col min="15" max="15" width="7.453125" customWidth="1"/>
    <col min="16" max="17" width="14.90625" customWidth="1"/>
    <col min="18" max="18" width="6.90625" customWidth="1"/>
    <col min="19" max="19" width="8" customWidth="1"/>
    <col min="20" max="20" width="6.26953125" customWidth="1"/>
    <col min="21" max="22" width="14.7265625" customWidth="1"/>
    <col min="23" max="23" width="18.26953125" customWidth="1"/>
    <col min="24" max="24" width="21.453125" customWidth="1"/>
  </cols>
  <sheetData>
    <row r="1" spans="1:2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</row>
    <row r="2" spans="1:24" ht="15.75" customHeight="1" x14ac:dyDescent="0.25">
      <c r="A2" s="3">
        <v>45635</v>
      </c>
      <c r="B2" s="2">
        <v>0.39583333333333331</v>
      </c>
      <c r="C2" s="1">
        <v>1</v>
      </c>
      <c r="D2" s="1" t="s">
        <v>23</v>
      </c>
      <c r="E2" s="1" t="s">
        <v>24</v>
      </c>
      <c r="F2" s="1">
        <v>320</v>
      </c>
      <c r="G2" s="1">
        <v>16.5</v>
      </c>
      <c r="H2" s="1">
        <v>6.8</v>
      </c>
      <c r="I2" s="1">
        <v>50.1</v>
      </c>
      <c r="J2" s="4" t="s">
        <v>25</v>
      </c>
      <c r="K2" s="1">
        <v>1</v>
      </c>
      <c r="L2" s="1">
        <v>1</v>
      </c>
      <c r="M2" s="1">
        <v>0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 t="s">
        <v>26</v>
      </c>
      <c r="V2" s="1" t="s">
        <v>27</v>
      </c>
      <c r="W2" s="1" t="s">
        <v>28</v>
      </c>
    </row>
    <row r="3" spans="1:24" ht="15.75" customHeight="1" x14ac:dyDescent="0.25">
      <c r="A3" s="3">
        <v>45635</v>
      </c>
      <c r="B3" s="2">
        <v>0.5</v>
      </c>
      <c r="C3" s="1">
        <v>2</v>
      </c>
      <c r="D3" s="1" t="s">
        <v>29</v>
      </c>
      <c r="E3" s="1" t="s">
        <v>30</v>
      </c>
      <c r="F3" s="1">
        <v>690</v>
      </c>
      <c r="G3" s="1">
        <v>33.200000000000003</v>
      </c>
      <c r="H3" s="1">
        <v>37.6</v>
      </c>
      <c r="I3" s="1">
        <v>53.2</v>
      </c>
      <c r="J3" s="1" t="s">
        <v>31</v>
      </c>
      <c r="K3" s="1">
        <v>1</v>
      </c>
      <c r="L3" s="1">
        <v>1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 t="s">
        <v>26</v>
      </c>
      <c r="V3" s="1" t="s">
        <v>32</v>
      </c>
      <c r="W3" s="1" t="s">
        <v>33</v>
      </c>
    </row>
    <row r="4" spans="1:24" ht="15.75" customHeight="1" x14ac:dyDescent="0.25">
      <c r="A4" s="3">
        <v>45635</v>
      </c>
      <c r="B4" s="2">
        <v>0.6875</v>
      </c>
      <c r="C4" s="1">
        <v>3</v>
      </c>
      <c r="D4" s="1" t="s">
        <v>34</v>
      </c>
      <c r="E4" s="1" t="s">
        <v>35</v>
      </c>
      <c r="F4" s="1">
        <v>515</v>
      </c>
      <c r="G4" s="1">
        <v>9.6</v>
      </c>
      <c r="H4" s="1">
        <v>19.3</v>
      </c>
      <c r="I4" s="1">
        <v>76.099999999999994</v>
      </c>
      <c r="J4" s="1" t="s">
        <v>36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 t="s">
        <v>37</v>
      </c>
      <c r="V4" s="1" t="s">
        <v>32</v>
      </c>
      <c r="W4" s="1" t="s">
        <v>28</v>
      </c>
    </row>
    <row r="5" spans="1:24" ht="15.75" customHeight="1" x14ac:dyDescent="0.25">
      <c r="A5" s="3">
        <v>45635</v>
      </c>
      <c r="B5" s="2">
        <v>0.875</v>
      </c>
      <c r="C5" s="1">
        <v>4</v>
      </c>
      <c r="D5" s="1" t="s">
        <v>38</v>
      </c>
      <c r="E5" s="1" t="s">
        <v>39</v>
      </c>
      <c r="F5" s="1">
        <v>365</v>
      </c>
      <c r="G5" s="1">
        <v>12.2</v>
      </c>
      <c r="H5" s="1">
        <v>5.7</v>
      </c>
      <c r="I5" s="1">
        <v>65.099999999999994</v>
      </c>
      <c r="J5" s="1" t="s">
        <v>40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 t="s">
        <v>26</v>
      </c>
      <c r="V5" s="1" t="s">
        <v>32</v>
      </c>
      <c r="W5" s="1" t="s">
        <v>33</v>
      </c>
    </row>
    <row r="6" spans="1:24" ht="15.75" customHeight="1" x14ac:dyDescent="0.25">
      <c r="A6" s="3">
        <v>45636</v>
      </c>
      <c r="B6" s="2">
        <v>0.3125</v>
      </c>
      <c r="C6" s="1">
        <v>1</v>
      </c>
      <c r="D6" s="1" t="s">
        <v>23</v>
      </c>
      <c r="E6" s="1" t="s">
        <v>41</v>
      </c>
      <c r="F6" s="1">
        <f>554-194</f>
        <v>360</v>
      </c>
      <c r="G6" s="1">
        <f>33.4-16</f>
        <v>17.399999999999999</v>
      </c>
      <c r="H6" s="1">
        <f>26.4-14</f>
        <v>12.399999999999999</v>
      </c>
      <c r="I6" s="1">
        <f>45.7-1.1</f>
        <v>44.6</v>
      </c>
      <c r="J6" s="1" t="s">
        <v>42</v>
      </c>
      <c r="K6" s="1">
        <v>1</v>
      </c>
      <c r="L6" s="1">
        <v>1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 t="s">
        <v>26</v>
      </c>
      <c r="V6" s="1" t="s">
        <v>32</v>
      </c>
      <c r="W6" s="1" t="s">
        <v>28</v>
      </c>
    </row>
    <row r="7" spans="1:24" ht="15.75" customHeight="1" x14ac:dyDescent="0.25">
      <c r="A7" s="3">
        <v>45636</v>
      </c>
      <c r="B7" s="2">
        <v>0.3125</v>
      </c>
      <c r="C7" s="1">
        <v>1</v>
      </c>
      <c r="D7" s="1" t="s">
        <v>23</v>
      </c>
      <c r="E7" s="1" t="s">
        <v>43</v>
      </c>
      <c r="F7" s="1">
        <v>194</v>
      </c>
      <c r="G7" s="1">
        <v>16</v>
      </c>
      <c r="H7" s="1">
        <v>14</v>
      </c>
      <c r="I7" s="1">
        <v>1.1000000000000001</v>
      </c>
      <c r="J7" s="1" t="s">
        <v>44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 t="s">
        <v>26</v>
      </c>
      <c r="V7" s="1" t="s">
        <v>32</v>
      </c>
      <c r="W7" s="1" t="s">
        <v>28</v>
      </c>
    </row>
    <row r="8" spans="1:24" ht="15.75" customHeight="1" x14ac:dyDescent="0.25">
      <c r="A8" s="3">
        <v>45636</v>
      </c>
      <c r="B8" s="2">
        <v>0.45833333333333331</v>
      </c>
      <c r="C8" s="1">
        <v>2</v>
      </c>
      <c r="D8" s="1" t="s">
        <v>38</v>
      </c>
      <c r="E8" s="1" t="s">
        <v>41</v>
      </c>
      <c r="F8" s="1">
        <v>347</v>
      </c>
      <c r="G8" s="1">
        <v>16.399999999999999</v>
      </c>
      <c r="H8" s="1">
        <v>12.2</v>
      </c>
      <c r="I8" s="1">
        <v>42.1</v>
      </c>
      <c r="J8" s="1" t="s">
        <v>45</v>
      </c>
      <c r="K8" s="1">
        <v>1</v>
      </c>
      <c r="L8" s="1">
        <v>1</v>
      </c>
      <c r="M8" s="1">
        <v>0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 t="s">
        <v>26</v>
      </c>
      <c r="V8" s="1" t="s">
        <v>46</v>
      </c>
      <c r="W8" s="1" t="s">
        <v>28</v>
      </c>
    </row>
    <row r="9" spans="1:24" ht="15.75" customHeight="1" x14ac:dyDescent="0.25">
      <c r="A9" s="3">
        <v>45636</v>
      </c>
      <c r="B9" s="2">
        <v>0.45833333333333331</v>
      </c>
      <c r="C9" s="1">
        <v>2</v>
      </c>
      <c r="D9" s="1" t="s">
        <v>47</v>
      </c>
      <c r="E9" s="1" t="s">
        <v>48</v>
      </c>
      <c r="F9" s="1">
        <v>120</v>
      </c>
      <c r="G9" s="1">
        <v>0</v>
      </c>
      <c r="H9" s="1">
        <v>4</v>
      </c>
      <c r="I9" s="1">
        <v>0</v>
      </c>
      <c r="J9" s="1" t="s">
        <v>49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 t="s">
        <v>37</v>
      </c>
      <c r="V9" s="1" t="s">
        <v>46</v>
      </c>
      <c r="W9" s="1" t="s">
        <v>33</v>
      </c>
    </row>
    <row r="10" spans="1:24" ht="15.75" customHeight="1" x14ac:dyDescent="0.25">
      <c r="A10" s="3">
        <v>45636</v>
      </c>
      <c r="B10" s="2">
        <v>0.66666666666666663</v>
      </c>
      <c r="C10" s="1">
        <v>3</v>
      </c>
      <c r="D10" s="1" t="s">
        <v>38</v>
      </c>
      <c r="E10" s="1" t="s">
        <v>41</v>
      </c>
      <c r="F10" s="1">
        <v>347</v>
      </c>
      <c r="G10" s="1">
        <v>16.399999999999999</v>
      </c>
      <c r="H10" s="1">
        <v>12.2</v>
      </c>
      <c r="I10" s="1">
        <v>42.1</v>
      </c>
      <c r="J10" s="1" t="s">
        <v>45</v>
      </c>
      <c r="K10" s="1">
        <v>1</v>
      </c>
      <c r="L10" s="1">
        <v>1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 t="s">
        <v>26</v>
      </c>
      <c r="V10" s="1" t="s">
        <v>46</v>
      </c>
      <c r="W10" s="1" t="s">
        <v>28</v>
      </c>
    </row>
    <row r="11" spans="1:24" ht="15.75" customHeight="1" x14ac:dyDescent="0.25">
      <c r="A11" s="3">
        <v>45636</v>
      </c>
      <c r="B11" s="2">
        <v>0.875</v>
      </c>
      <c r="C11" s="1">
        <v>4</v>
      </c>
      <c r="D11" s="1" t="s">
        <v>29</v>
      </c>
      <c r="E11" s="1" t="s">
        <v>50</v>
      </c>
      <c r="F11" s="1">
        <v>436</v>
      </c>
      <c r="G11" s="1">
        <v>13</v>
      </c>
      <c r="H11" s="1">
        <v>10.7</v>
      </c>
      <c r="I11" s="1">
        <v>74.099999999999994</v>
      </c>
      <c r="J11" s="1" t="s">
        <v>51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 t="s">
        <v>37</v>
      </c>
      <c r="V11" s="1" t="s">
        <v>32</v>
      </c>
      <c r="W11" s="1" t="s">
        <v>28</v>
      </c>
    </row>
    <row r="12" spans="1:24" ht="15.75" customHeight="1" x14ac:dyDescent="0.25">
      <c r="A12" s="3">
        <v>45637</v>
      </c>
      <c r="B12" s="2">
        <v>0.39583333333333331</v>
      </c>
      <c r="C12" s="1">
        <v>1</v>
      </c>
      <c r="D12" s="1" t="s">
        <v>23</v>
      </c>
      <c r="E12" s="1" t="s">
        <v>41</v>
      </c>
      <c r="F12" s="1">
        <v>622</v>
      </c>
      <c r="G12" s="1">
        <v>37.299999999999997</v>
      </c>
      <c r="H12" s="1">
        <v>30.6</v>
      </c>
      <c r="I12" s="1">
        <v>49.2</v>
      </c>
      <c r="J12" s="1" t="s">
        <v>52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 t="s">
        <v>26</v>
      </c>
      <c r="V12" s="1" t="s">
        <v>32</v>
      </c>
      <c r="W12" s="1" t="s">
        <v>28</v>
      </c>
    </row>
    <row r="13" spans="1:24" ht="15.75" customHeight="1" x14ac:dyDescent="0.25">
      <c r="A13" s="3">
        <v>45637</v>
      </c>
      <c r="B13" s="2">
        <v>0.39583333333333331</v>
      </c>
      <c r="C13" s="1">
        <v>1</v>
      </c>
      <c r="D13" s="1" t="s">
        <v>23</v>
      </c>
      <c r="E13" s="1" t="s">
        <v>53</v>
      </c>
      <c r="F13" s="1">
        <v>204</v>
      </c>
      <c r="G13" s="1">
        <v>14.1</v>
      </c>
      <c r="H13" s="1">
        <v>15.9</v>
      </c>
      <c r="I13" s="1">
        <v>1.3</v>
      </c>
      <c r="J13" s="1" t="s">
        <v>54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 t="s">
        <v>26</v>
      </c>
      <c r="V13" s="1" t="s">
        <v>32</v>
      </c>
      <c r="W13" s="1" t="s">
        <v>28</v>
      </c>
    </row>
    <row r="14" spans="1:24" ht="15.75" customHeight="1" x14ac:dyDescent="0.25">
      <c r="A14" s="3">
        <v>45637</v>
      </c>
      <c r="B14" s="2">
        <v>0.39583333333333331</v>
      </c>
      <c r="C14" s="1">
        <v>1</v>
      </c>
      <c r="D14" s="1" t="s">
        <v>23</v>
      </c>
      <c r="E14" s="1" t="s">
        <v>43</v>
      </c>
      <c r="F14" s="1">
        <v>175</v>
      </c>
      <c r="G14" s="1">
        <v>14.4</v>
      </c>
      <c r="H14" s="1">
        <v>12.6</v>
      </c>
      <c r="I14" s="1">
        <v>1</v>
      </c>
      <c r="J14" s="1" t="s">
        <v>44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 t="s">
        <v>26</v>
      </c>
      <c r="V14" s="1" t="s">
        <v>32</v>
      </c>
      <c r="W14" s="1" t="s">
        <v>28</v>
      </c>
    </row>
    <row r="15" spans="1:24" ht="15.75" customHeight="1" x14ac:dyDescent="0.25">
      <c r="A15" s="3">
        <v>45637</v>
      </c>
      <c r="B15" s="2">
        <v>0.45833333333333331</v>
      </c>
      <c r="C15" s="1">
        <v>2</v>
      </c>
      <c r="D15" s="1" t="s">
        <v>47</v>
      </c>
      <c r="E15" s="1" t="s">
        <v>48</v>
      </c>
      <c r="F15" s="1">
        <v>120</v>
      </c>
      <c r="G15" s="1">
        <v>0</v>
      </c>
      <c r="H15" s="1">
        <v>4</v>
      </c>
      <c r="I15" s="1">
        <v>0</v>
      </c>
      <c r="J15" s="1" t="s">
        <v>49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 t="s">
        <v>37</v>
      </c>
      <c r="V15" s="1" t="s">
        <v>32</v>
      </c>
      <c r="W15" s="1" t="s">
        <v>28</v>
      </c>
    </row>
    <row r="16" spans="1:24" ht="15.75" customHeight="1" x14ac:dyDescent="0.25">
      <c r="A16" s="3">
        <v>45637</v>
      </c>
      <c r="B16" s="2">
        <v>0.58333333333333337</v>
      </c>
      <c r="C16" s="1">
        <v>3</v>
      </c>
      <c r="D16" s="1" t="s">
        <v>29</v>
      </c>
      <c r="E16" s="1" t="s">
        <v>55</v>
      </c>
      <c r="F16" s="1">
        <v>135</v>
      </c>
      <c r="G16" s="1">
        <v>4.9000000000000004</v>
      </c>
      <c r="H16" s="1">
        <v>6</v>
      </c>
      <c r="I16" s="1">
        <v>13.9</v>
      </c>
      <c r="J16" s="1" t="s">
        <v>56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 t="s">
        <v>26</v>
      </c>
      <c r="V16" s="1" t="s">
        <v>32</v>
      </c>
      <c r="W16" s="1" t="s">
        <v>33</v>
      </c>
    </row>
    <row r="17" spans="1:23" ht="15.75" customHeight="1" x14ac:dyDescent="0.25">
      <c r="A17" s="3">
        <v>45637</v>
      </c>
      <c r="B17" s="2">
        <v>0.58333333333333337</v>
      </c>
      <c r="C17" s="1">
        <v>3</v>
      </c>
      <c r="D17" s="1" t="s">
        <v>29</v>
      </c>
      <c r="E17" s="1" t="s">
        <v>50</v>
      </c>
      <c r="F17" s="1">
        <v>200</v>
      </c>
      <c r="G17" s="1">
        <v>5.8</v>
      </c>
      <c r="H17" s="1">
        <v>6.3</v>
      </c>
      <c r="I17" s="1">
        <v>32</v>
      </c>
      <c r="J17" s="1" t="s">
        <v>51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 t="s">
        <v>37</v>
      </c>
      <c r="V17" s="1" t="s">
        <v>32</v>
      </c>
      <c r="W17" s="1" t="s">
        <v>28</v>
      </c>
    </row>
    <row r="18" spans="1:23" ht="15.75" customHeight="1" x14ac:dyDescent="0.25">
      <c r="A18" s="3">
        <v>45637</v>
      </c>
      <c r="B18" s="2">
        <v>0.60416666666666663</v>
      </c>
      <c r="C18" s="1">
        <v>4</v>
      </c>
      <c r="D18" s="1" t="s">
        <v>38</v>
      </c>
      <c r="E18" s="1" t="s">
        <v>57</v>
      </c>
      <c r="F18" s="1">
        <v>98</v>
      </c>
      <c r="G18" s="1">
        <v>1.2</v>
      </c>
      <c r="H18" s="1">
        <v>4.8</v>
      </c>
      <c r="I18" s="1">
        <v>12.2</v>
      </c>
      <c r="J18" s="1" t="s">
        <v>58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  <c r="U18" s="1" t="s">
        <v>37</v>
      </c>
      <c r="V18" s="1" t="s">
        <v>32</v>
      </c>
      <c r="W18" s="1" t="s">
        <v>33</v>
      </c>
    </row>
    <row r="19" spans="1:23" ht="15.75" customHeight="1" x14ac:dyDescent="0.25">
      <c r="A19" s="3">
        <v>45637</v>
      </c>
      <c r="B19" s="2">
        <v>0.77083333333333337</v>
      </c>
      <c r="C19" s="1">
        <v>5</v>
      </c>
      <c r="D19" s="1" t="s">
        <v>34</v>
      </c>
      <c r="E19" s="1" t="s">
        <v>59</v>
      </c>
      <c r="F19" s="1">
        <v>160</v>
      </c>
      <c r="G19" s="1">
        <v>9.1999999999999993</v>
      </c>
      <c r="H19" s="1">
        <v>3.8</v>
      </c>
      <c r="I19" s="1">
        <v>22.2</v>
      </c>
      <c r="J19" s="1" t="s">
        <v>60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 t="s">
        <v>37</v>
      </c>
      <c r="V19" s="1" t="s">
        <v>32</v>
      </c>
      <c r="W19" s="1" t="s">
        <v>28</v>
      </c>
    </row>
    <row r="20" spans="1:23" ht="15.75" customHeight="1" x14ac:dyDescent="0.25">
      <c r="A20" s="3">
        <v>45637</v>
      </c>
      <c r="B20" s="2">
        <v>0.83333333333333337</v>
      </c>
      <c r="C20" s="1">
        <v>6</v>
      </c>
      <c r="D20" s="1" t="s">
        <v>38</v>
      </c>
      <c r="E20" s="1" t="s">
        <v>61</v>
      </c>
      <c r="F20" s="1">
        <v>278</v>
      </c>
      <c r="G20" s="1">
        <v>1.4</v>
      </c>
      <c r="H20" s="1">
        <v>1.3</v>
      </c>
      <c r="I20" s="1">
        <v>59.8</v>
      </c>
      <c r="J20" s="1" t="s">
        <v>62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 t="s">
        <v>37</v>
      </c>
      <c r="V20" s="1" t="s">
        <v>32</v>
      </c>
      <c r="W20" s="1" t="s">
        <v>33</v>
      </c>
    </row>
    <row r="21" spans="1:23" ht="15.75" customHeight="1" x14ac:dyDescent="0.25">
      <c r="A21" s="3">
        <v>45638</v>
      </c>
      <c r="B21" s="2">
        <v>0.38541666666666669</v>
      </c>
      <c r="C21" s="1">
        <v>1</v>
      </c>
      <c r="D21" s="1" t="s">
        <v>23</v>
      </c>
      <c r="E21" s="1" t="s">
        <v>24</v>
      </c>
      <c r="F21" s="1">
        <v>453</v>
      </c>
      <c r="G21" s="1">
        <v>18.5</v>
      </c>
      <c r="H21" s="1">
        <v>20.8</v>
      </c>
      <c r="I21" s="1">
        <v>48.7</v>
      </c>
      <c r="J21" s="1" t="s">
        <v>63</v>
      </c>
      <c r="K21" s="1">
        <v>1</v>
      </c>
      <c r="L21" s="1">
        <v>1</v>
      </c>
      <c r="M21" s="1">
        <v>0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 t="s">
        <v>26</v>
      </c>
      <c r="V21" s="1" t="s">
        <v>32</v>
      </c>
      <c r="W21" s="1" t="s">
        <v>28</v>
      </c>
    </row>
    <row r="22" spans="1:23" ht="12.5" x14ac:dyDescent="0.25">
      <c r="A22" s="3">
        <v>45638</v>
      </c>
      <c r="B22" s="2">
        <v>0.41666666666666669</v>
      </c>
      <c r="C22" s="1">
        <v>2</v>
      </c>
      <c r="D22" s="1" t="s">
        <v>47</v>
      </c>
      <c r="E22" s="1" t="s">
        <v>64</v>
      </c>
      <c r="F22" s="1">
        <v>50</v>
      </c>
      <c r="G22" s="1">
        <v>2.2999999999999998</v>
      </c>
      <c r="H22" s="1">
        <v>2.1</v>
      </c>
      <c r="I22" s="1">
        <v>5</v>
      </c>
      <c r="J22" s="1" t="s">
        <v>65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 t="s">
        <v>37</v>
      </c>
      <c r="V22" s="1" t="s">
        <v>32</v>
      </c>
      <c r="W22" s="1" t="s">
        <v>28</v>
      </c>
    </row>
    <row r="23" spans="1:23" ht="12.5" x14ac:dyDescent="0.25">
      <c r="A23" s="3">
        <v>45638</v>
      </c>
      <c r="B23" s="2">
        <v>0.52777777777777779</v>
      </c>
      <c r="C23" s="1">
        <v>3</v>
      </c>
      <c r="D23" s="1" t="s">
        <v>29</v>
      </c>
      <c r="E23" s="1" t="s">
        <v>66</v>
      </c>
      <c r="F23" s="1">
        <v>358</v>
      </c>
      <c r="G23" s="1">
        <v>12.4</v>
      </c>
      <c r="H23" s="1">
        <v>7.4</v>
      </c>
      <c r="I23" s="1">
        <v>58.2</v>
      </c>
      <c r="J23" s="1" t="s">
        <v>67</v>
      </c>
      <c r="K23" s="1">
        <v>1</v>
      </c>
      <c r="L23" s="1">
        <v>0</v>
      </c>
      <c r="M23" s="1">
        <v>0</v>
      </c>
      <c r="N23" s="1">
        <v>0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 t="s">
        <v>26</v>
      </c>
      <c r="V23" s="1" t="s">
        <v>32</v>
      </c>
      <c r="W23" s="1" t="s">
        <v>33</v>
      </c>
    </row>
    <row r="24" spans="1:23" ht="12.5" x14ac:dyDescent="0.25">
      <c r="A24" s="3">
        <v>45638</v>
      </c>
      <c r="B24" s="2">
        <v>0.52777777777777779</v>
      </c>
      <c r="C24" s="1">
        <v>3</v>
      </c>
      <c r="D24" s="1" t="s">
        <v>29</v>
      </c>
      <c r="E24" s="1" t="s">
        <v>68</v>
      </c>
      <c r="F24" s="1">
        <v>154</v>
      </c>
      <c r="G24" s="1">
        <v>3.4</v>
      </c>
      <c r="H24" s="1">
        <v>6.8</v>
      </c>
      <c r="I24" s="1">
        <v>18.399999999999999</v>
      </c>
      <c r="J24" s="1" t="s">
        <v>69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 t="s">
        <v>26</v>
      </c>
      <c r="V24" s="1" t="s">
        <v>32</v>
      </c>
      <c r="W24" s="1" t="s">
        <v>33</v>
      </c>
    </row>
    <row r="25" spans="1:23" ht="12.5" x14ac:dyDescent="0.25">
      <c r="A25" s="3">
        <v>45638</v>
      </c>
      <c r="B25" s="2">
        <v>0.77083333333333337</v>
      </c>
      <c r="C25" s="1">
        <v>4</v>
      </c>
      <c r="D25" s="1" t="s">
        <v>34</v>
      </c>
      <c r="E25" s="1" t="s">
        <v>70</v>
      </c>
      <c r="F25" s="1">
        <v>452</v>
      </c>
      <c r="G25" s="1">
        <v>16.399999999999999</v>
      </c>
      <c r="H25" s="1">
        <v>11.2</v>
      </c>
      <c r="I25" s="1">
        <v>70</v>
      </c>
      <c r="J25" s="1" t="s">
        <v>71</v>
      </c>
      <c r="K25" s="1">
        <v>1</v>
      </c>
      <c r="L25" s="1">
        <v>1</v>
      </c>
      <c r="M25" s="1">
        <v>0</v>
      </c>
      <c r="N25" s="1">
        <v>0</v>
      </c>
      <c r="O25" s="1">
        <v>1</v>
      </c>
      <c r="P25" s="1">
        <v>1</v>
      </c>
      <c r="Q25" s="1">
        <v>0</v>
      </c>
      <c r="R25" s="1">
        <v>1</v>
      </c>
      <c r="S25" s="1">
        <v>0</v>
      </c>
      <c r="T25" s="1">
        <v>0</v>
      </c>
      <c r="U25" s="1" t="s">
        <v>26</v>
      </c>
      <c r="V25" s="1" t="s">
        <v>32</v>
      </c>
      <c r="W25" s="1" t="s">
        <v>33</v>
      </c>
    </row>
    <row r="26" spans="1:23" ht="12.5" x14ac:dyDescent="0.25">
      <c r="A26" s="3">
        <v>45638</v>
      </c>
      <c r="B26" s="2">
        <v>0.875</v>
      </c>
      <c r="C26" s="1">
        <v>5</v>
      </c>
      <c r="D26" s="1" t="s">
        <v>38</v>
      </c>
      <c r="E26" s="1" t="s">
        <v>72</v>
      </c>
      <c r="F26" s="1">
        <v>192</v>
      </c>
      <c r="G26" s="1">
        <v>5</v>
      </c>
      <c r="H26" s="1">
        <v>2</v>
      </c>
      <c r="I26" s="1">
        <v>36</v>
      </c>
      <c r="J26" s="1" t="s">
        <v>72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 t="s">
        <v>26</v>
      </c>
      <c r="V26" s="1" t="s">
        <v>32</v>
      </c>
      <c r="W26" s="1" t="s">
        <v>33</v>
      </c>
    </row>
    <row r="27" spans="1:23" ht="12.5" x14ac:dyDescent="0.25">
      <c r="A27" s="3">
        <v>45639</v>
      </c>
      <c r="B27" s="2">
        <v>0.35416666666666669</v>
      </c>
      <c r="C27" s="1">
        <v>1</v>
      </c>
      <c r="D27" s="1" t="s">
        <v>23</v>
      </c>
      <c r="E27" s="1" t="s">
        <v>66</v>
      </c>
      <c r="F27" s="1">
        <v>358</v>
      </c>
      <c r="G27" s="1">
        <v>12.4</v>
      </c>
      <c r="H27" s="1">
        <v>7.4</v>
      </c>
      <c r="I27" s="1">
        <v>58.2</v>
      </c>
      <c r="J27" s="1" t="s">
        <v>67</v>
      </c>
      <c r="K27" s="1">
        <v>1</v>
      </c>
      <c r="L27" s="1">
        <v>0</v>
      </c>
      <c r="M27" s="1">
        <v>0</v>
      </c>
      <c r="N27" s="1">
        <v>0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 t="s">
        <v>26</v>
      </c>
      <c r="V27" s="1" t="s">
        <v>32</v>
      </c>
      <c r="W27" s="1" t="s">
        <v>33</v>
      </c>
    </row>
    <row r="28" spans="1:23" ht="12.5" x14ac:dyDescent="0.25">
      <c r="A28" s="3">
        <v>45639</v>
      </c>
      <c r="B28" s="2">
        <v>0.41666666666666669</v>
      </c>
      <c r="C28" s="1">
        <v>2</v>
      </c>
      <c r="D28" s="1" t="s">
        <v>47</v>
      </c>
      <c r="E28" s="1" t="s">
        <v>64</v>
      </c>
      <c r="F28" s="1">
        <v>50</v>
      </c>
      <c r="G28" s="1">
        <v>2.2999999999999998</v>
      </c>
      <c r="H28" s="1">
        <v>2.1</v>
      </c>
      <c r="I28" s="1">
        <v>5</v>
      </c>
      <c r="J28" s="1" t="s">
        <v>65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 t="s">
        <v>37</v>
      </c>
      <c r="V28" s="1" t="s">
        <v>32</v>
      </c>
      <c r="W28" s="1" t="s">
        <v>28</v>
      </c>
    </row>
    <row r="29" spans="1:23" ht="12.5" x14ac:dyDescent="0.25">
      <c r="A29" s="3">
        <v>45639</v>
      </c>
      <c r="B29" s="2">
        <v>0.60416666666666663</v>
      </c>
      <c r="C29" s="1">
        <v>3</v>
      </c>
      <c r="D29" s="1" t="s">
        <v>29</v>
      </c>
      <c r="E29" s="1" t="s">
        <v>73</v>
      </c>
      <c r="F29" s="1">
        <v>484</v>
      </c>
      <c r="G29" s="1">
        <v>43.2</v>
      </c>
      <c r="H29" s="1">
        <v>17.600000000000001</v>
      </c>
      <c r="I29" s="1">
        <v>38.4</v>
      </c>
      <c r="J29" s="1" t="s">
        <v>74</v>
      </c>
      <c r="K29" s="1">
        <v>0</v>
      </c>
      <c r="L29" s="1">
        <v>1</v>
      </c>
      <c r="M29" s="1">
        <v>0</v>
      </c>
      <c r="N29" s="1">
        <v>0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 t="s">
        <v>26</v>
      </c>
      <c r="V29" s="1" t="s">
        <v>32</v>
      </c>
      <c r="W29" s="1" t="s">
        <v>33</v>
      </c>
    </row>
    <row r="30" spans="1:23" ht="12.5" x14ac:dyDescent="0.25">
      <c r="A30" s="3">
        <v>45639</v>
      </c>
      <c r="B30" s="2">
        <v>0.625</v>
      </c>
      <c r="C30" s="1">
        <v>4</v>
      </c>
      <c r="D30" s="1" t="s">
        <v>47</v>
      </c>
      <c r="E30" s="1" t="s">
        <v>64</v>
      </c>
      <c r="F30" s="1">
        <v>50</v>
      </c>
      <c r="G30" s="1">
        <v>2.2999999999999998</v>
      </c>
      <c r="H30" s="1">
        <v>2.1</v>
      </c>
      <c r="I30" s="1">
        <v>5</v>
      </c>
      <c r="J30" s="1" t="s">
        <v>65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 t="s">
        <v>37</v>
      </c>
      <c r="V30" s="1" t="s">
        <v>32</v>
      </c>
      <c r="W30" s="1" t="s">
        <v>28</v>
      </c>
    </row>
    <row r="31" spans="1:23" ht="12.5" x14ac:dyDescent="0.25">
      <c r="A31" s="3">
        <v>45639</v>
      </c>
      <c r="B31" s="2">
        <v>0.75</v>
      </c>
      <c r="C31" s="1">
        <v>5</v>
      </c>
      <c r="D31" s="1" t="s">
        <v>34</v>
      </c>
      <c r="E31" s="1" t="s">
        <v>75</v>
      </c>
      <c r="F31" s="1">
        <v>380</v>
      </c>
      <c r="G31" s="1">
        <v>18.8</v>
      </c>
      <c r="H31" s="1">
        <v>3.6</v>
      </c>
      <c r="I31" s="1">
        <v>67.599999999999994</v>
      </c>
      <c r="J31" s="1" t="s">
        <v>76</v>
      </c>
      <c r="K31" s="1">
        <v>0</v>
      </c>
      <c r="L31" s="1">
        <v>0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 t="s">
        <v>26</v>
      </c>
      <c r="V31" s="1" t="s">
        <v>32</v>
      </c>
      <c r="W31" s="1" t="s">
        <v>33</v>
      </c>
    </row>
    <row r="32" spans="1:23" ht="12.5" x14ac:dyDescent="0.25">
      <c r="A32" s="3">
        <v>45639</v>
      </c>
      <c r="B32" s="2">
        <v>0.91666666666666663</v>
      </c>
      <c r="C32" s="1">
        <v>6</v>
      </c>
      <c r="D32" s="1" t="s">
        <v>38</v>
      </c>
      <c r="E32" s="1" t="s">
        <v>77</v>
      </c>
      <c r="F32" s="1">
        <v>271</v>
      </c>
      <c r="G32" s="1">
        <v>10.4</v>
      </c>
      <c r="H32" s="1">
        <v>5.2</v>
      </c>
      <c r="I32" s="1">
        <v>45.3</v>
      </c>
      <c r="J32" s="1" t="s">
        <v>78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 t="s">
        <v>37</v>
      </c>
      <c r="V32" s="1" t="s">
        <v>79</v>
      </c>
      <c r="W32" s="1" t="s">
        <v>28</v>
      </c>
    </row>
    <row r="33" spans="1:23" ht="12.5" x14ac:dyDescent="0.25">
      <c r="A33" s="3">
        <v>45640</v>
      </c>
      <c r="B33" s="2">
        <v>0.41666666666666669</v>
      </c>
      <c r="C33" s="1">
        <v>1</v>
      </c>
      <c r="D33" s="1" t="s">
        <v>23</v>
      </c>
      <c r="E33" s="1" t="s">
        <v>80</v>
      </c>
      <c r="F33" s="1">
        <f>600-F34-F35</f>
        <v>296</v>
      </c>
      <c r="G33" s="1">
        <f>33.2-G34-G35</f>
        <v>21.200000000000003</v>
      </c>
      <c r="H33" s="1">
        <f>36.3-H34-H35</f>
        <v>22.999999999999996</v>
      </c>
      <c r="I33" s="1">
        <f>36.4-I34-I35</f>
        <v>2.2999999999999972</v>
      </c>
      <c r="J33" s="1" t="s">
        <v>81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 t="s">
        <v>26</v>
      </c>
      <c r="V33" s="1" t="s">
        <v>79</v>
      </c>
      <c r="W33" s="1" t="s">
        <v>28</v>
      </c>
    </row>
    <row r="34" spans="1:23" ht="12.5" x14ac:dyDescent="0.25">
      <c r="A34" s="3">
        <v>45640</v>
      </c>
      <c r="B34" s="2">
        <v>0.41666666666666669</v>
      </c>
      <c r="C34" s="1">
        <v>1</v>
      </c>
      <c r="D34" s="1" t="s">
        <v>23</v>
      </c>
      <c r="E34" s="1" t="s">
        <v>44</v>
      </c>
      <c r="F34" s="1">
        <v>126</v>
      </c>
      <c r="G34" s="1">
        <v>6.5</v>
      </c>
      <c r="H34" s="1">
        <v>10.5</v>
      </c>
      <c r="I34" s="1">
        <v>1.4</v>
      </c>
      <c r="J34" s="1" t="s">
        <v>44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 t="s">
        <v>26</v>
      </c>
      <c r="V34" s="1" t="s">
        <v>79</v>
      </c>
      <c r="W34" s="1" t="s">
        <v>28</v>
      </c>
    </row>
    <row r="35" spans="1:23" ht="12.5" x14ac:dyDescent="0.25">
      <c r="A35" s="3">
        <v>45640</v>
      </c>
      <c r="B35" s="2">
        <v>0.41666666666666669</v>
      </c>
      <c r="C35" s="1">
        <v>1</v>
      </c>
      <c r="D35" s="1" t="s">
        <v>23</v>
      </c>
      <c r="E35" s="1" t="s">
        <v>82</v>
      </c>
      <c r="F35" s="1">
        <v>178</v>
      </c>
      <c r="G35" s="1">
        <v>5.5</v>
      </c>
      <c r="H35" s="1">
        <v>2.8</v>
      </c>
      <c r="I35" s="1">
        <v>32.700000000000003</v>
      </c>
      <c r="J35" s="1" t="s">
        <v>83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 t="s">
        <v>26</v>
      </c>
      <c r="V35" s="1" t="s">
        <v>79</v>
      </c>
      <c r="W35" s="1" t="s">
        <v>28</v>
      </c>
    </row>
    <row r="36" spans="1:23" ht="12.5" x14ac:dyDescent="0.25">
      <c r="A36" s="3">
        <v>45640</v>
      </c>
      <c r="B36" s="2">
        <v>0.66666666666666663</v>
      </c>
      <c r="C36" s="1">
        <v>2</v>
      </c>
      <c r="D36" s="1" t="s">
        <v>29</v>
      </c>
      <c r="E36" s="1" t="s">
        <v>84</v>
      </c>
      <c r="F36" s="1">
        <v>560</v>
      </c>
      <c r="G36" s="1">
        <v>37.9</v>
      </c>
      <c r="H36" s="1">
        <v>28.5</v>
      </c>
      <c r="I36" s="1">
        <v>39.9</v>
      </c>
      <c r="J36" s="1" t="s">
        <v>85</v>
      </c>
      <c r="K36" s="1">
        <v>1</v>
      </c>
      <c r="L36" s="1">
        <v>1</v>
      </c>
      <c r="M36" s="1">
        <v>0</v>
      </c>
      <c r="N36" s="1">
        <v>0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 t="s">
        <v>26</v>
      </c>
      <c r="V36" s="1" t="s">
        <v>79</v>
      </c>
      <c r="W36" s="1" t="s">
        <v>28</v>
      </c>
    </row>
    <row r="37" spans="1:23" ht="12.5" x14ac:dyDescent="0.25">
      <c r="A37" s="3">
        <v>45640</v>
      </c>
      <c r="B37" s="2">
        <v>0.75</v>
      </c>
      <c r="C37" s="1">
        <v>3</v>
      </c>
      <c r="D37" s="1" t="s">
        <v>38</v>
      </c>
      <c r="E37" s="1" t="s">
        <v>72</v>
      </c>
      <c r="F37" s="1">
        <v>269</v>
      </c>
      <c r="G37" s="1">
        <v>7</v>
      </c>
      <c r="H37" s="1">
        <v>2.9</v>
      </c>
      <c r="I37" s="1">
        <v>50.8</v>
      </c>
      <c r="J37" s="1" t="s">
        <v>72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 t="s">
        <v>26</v>
      </c>
      <c r="V37" s="1" t="s">
        <v>79</v>
      </c>
      <c r="W37" s="1" t="s">
        <v>33</v>
      </c>
    </row>
    <row r="38" spans="1:23" ht="12.5" x14ac:dyDescent="0.25">
      <c r="A38" s="3">
        <v>45640</v>
      </c>
      <c r="B38" s="2">
        <v>0.875</v>
      </c>
      <c r="C38" s="1">
        <v>4</v>
      </c>
      <c r="D38" s="1" t="s">
        <v>34</v>
      </c>
      <c r="E38" s="1" t="s">
        <v>86</v>
      </c>
      <c r="F38" s="1">
        <v>532</v>
      </c>
      <c r="G38" s="1">
        <v>10.5</v>
      </c>
      <c r="H38" s="1">
        <v>24.3</v>
      </c>
      <c r="I38" s="1">
        <v>64.400000000000006</v>
      </c>
      <c r="J38" s="1" t="s">
        <v>87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 t="s">
        <v>37</v>
      </c>
      <c r="V38" s="1" t="s">
        <v>79</v>
      </c>
      <c r="W38" s="1" t="s">
        <v>28</v>
      </c>
    </row>
    <row r="39" spans="1:23" ht="12.5" x14ac:dyDescent="0.25">
      <c r="A39" s="3">
        <v>45641</v>
      </c>
      <c r="B39" s="2">
        <v>0.41666666666666669</v>
      </c>
      <c r="C39" s="1">
        <v>1</v>
      </c>
      <c r="D39" s="1" t="s">
        <v>23</v>
      </c>
      <c r="E39" s="1" t="s">
        <v>80</v>
      </c>
      <c r="F39" s="1">
        <v>550</v>
      </c>
      <c r="G39" s="1">
        <v>29.7</v>
      </c>
      <c r="H39" s="1">
        <v>32.1</v>
      </c>
      <c r="I39" s="1">
        <v>35.9</v>
      </c>
      <c r="J39" s="1" t="s">
        <v>81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 t="s">
        <v>26</v>
      </c>
      <c r="V39" s="1" t="s">
        <v>79</v>
      </c>
      <c r="W39" s="1" t="s">
        <v>28</v>
      </c>
    </row>
    <row r="40" spans="1:23" ht="12.5" x14ac:dyDescent="0.25">
      <c r="A40" s="3">
        <v>45641</v>
      </c>
      <c r="B40" s="2">
        <v>0.41666666666666669</v>
      </c>
      <c r="C40" s="1">
        <v>1</v>
      </c>
      <c r="D40" s="1" t="s">
        <v>47</v>
      </c>
      <c r="E40" s="1" t="s">
        <v>64</v>
      </c>
      <c r="F40" s="1">
        <v>50</v>
      </c>
      <c r="G40" s="1">
        <v>2.2999999999999998</v>
      </c>
      <c r="H40" s="1">
        <v>2.1</v>
      </c>
      <c r="I40" s="1">
        <v>5</v>
      </c>
      <c r="J40" s="1" t="s">
        <v>65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 t="s">
        <v>37</v>
      </c>
      <c r="V40" s="1" t="s">
        <v>79</v>
      </c>
      <c r="W40" s="1" t="s">
        <v>28</v>
      </c>
    </row>
    <row r="41" spans="1:23" ht="12.5" x14ac:dyDescent="0.25">
      <c r="A41" s="3">
        <v>45641</v>
      </c>
      <c r="B41" s="2">
        <v>0.53125</v>
      </c>
      <c r="C41" s="1">
        <v>2</v>
      </c>
      <c r="D41" s="1" t="s">
        <v>47</v>
      </c>
      <c r="E41" s="1" t="s">
        <v>88</v>
      </c>
      <c r="F41" s="1">
        <v>195</v>
      </c>
      <c r="G41" s="1">
        <v>8.6</v>
      </c>
      <c r="H41" s="1">
        <v>3.6</v>
      </c>
      <c r="I41" s="1">
        <v>35</v>
      </c>
      <c r="J41" s="1" t="s">
        <v>89</v>
      </c>
      <c r="K41" s="1">
        <v>1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 t="s">
        <v>37</v>
      </c>
      <c r="V41" s="1" t="s">
        <v>32</v>
      </c>
      <c r="W41" s="1" t="s">
        <v>33</v>
      </c>
    </row>
    <row r="42" spans="1:23" ht="12.5" x14ac:dyDescent="0.25">
      <c r="A42" s="3">
        <v>45641</v>
      </c>
      <c r="B42" s="2">
        <v>0.58333333333333337</v>
      </c>
      <c r="C42" s="1">
        <v>3</v>
      </c>
      <c r="D42" s="1" t="s">
        <v>47</v>
      </c>
      <c r="E42" s="1" t="s">
        <v>64</v>
      </c>
      <c r="F42" s="1">
        <v>50</v>
      </c>
      <c r="G42" s="1">
        <v>2.2999999999999998</v>
      </c>
      <c r="H42" s="1">
        <v>2.1</v>
      </c>
      <c r="I42" s="1">
        <v>5</v>
      </c>
      <c r="J42" s="1" t="s">
        <v>65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 t="s">
        <v>37</v>
      </c>
      <c r="V42" s="1" t="s">
        <v>32</v>
      </c>
      <c r="W42" s="1" t="s">
        <v>28</v>
      </c>
    </row>
    <row r="43" spans="1:23" ht="12.5" x14ac:dyDescent="0.25">
      <c r="A43" s="3">
        <v>45641</v>
      </c>
      <c r="B43" s="2">
        <v>0.625</v>
      </c>
      <c r="C43" s="1">
        <v>4</v>
      </c>
      <c r="D43" s="1" t="s">
        <v>29</v>
      </c>
      <c r="E43" s="1" t="s">
        <v>90</v>
      </c>
      <c r="F43" s="1">
        <v>230</v>
      </c>
      <c r="G43" s="1">
        <v>5.2</v>
      </c>
      <c r="H43" s="1">
        <v>10.8</v>
      </c>
      <c r="I43" s="1">
        <v>25.2</v>
      </c>
      <c r="J43" s="1" t="s">
        <v>91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 t="s">
        <v>26</v>
      </c>
      <c r="V43" s="1" t="s">
        <v>32</v>
      </c>
      <c r="W43" s="1" t="s">
        <v>33</v>
      </c>
    </row>
    <row r="44" spans="1:23" ht="12.5" x14ac:dyDescent="0.25">
      <c r="A44" s="3">
        <v>45641</v>
      </c>
      <c r="B44" s="2">
        <v>0.625</v>
      </c>
      <c r="C44" s="1">
        <v>4</v>
      </c>
      <c r="D44" s="1" t="s">
        <v>29</v>
      </c>
      <c r="E44" s="1" t="s">
        <v>55</v>
      </c>
      <c r="F44" s="1">
        <v>135</v>
      </c>
      <c r="G44" s="1">
        <v>4.9000000000000004</v>
      </c>
      <c r="H44" s="1">
        <v>6</v>
      </c>
      <c r="I44" s="1">
        <v>13.9</v>
      </c>
      <c r="J44" s="1" t="s">
        <v>56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 t="s">
        <v>26</v>
      </c>
      <c r="V44" s="1" t="s">
        <v>32</v>
      </c>
      <c r="W44" s="1" t="s">
        <v>33</v>
      </c>
    </row>
    <row r="45" spans="1:23" ht="12.5" x14ac:dyDescent="0.25">
      <c r="A45" s="3">
        <v>45641</v>
      </c>
      <c r="B45" s="2">
        <v>0.70833333333333337</v>
      </c>
      <c r="C45" s="1">
        <v>5</v>
      </c>
      <c r="D45" s="1" t="s">
        <v>34</v>
      </c>
      <c r="E45" s="1" t="s">
        <v>92</v>
      </c>
      <c r="F45" s="1">
        <v>232</v>
      </c>
      <c r="G45" s="1">
        <v>3.5</v>
      </c>
      <c r="H45" s="1">
        <v>6.7</v>
      </c>
      <c r="I45" s="1">
        <v>39.700000000000003</v>
      </c>
      <c r="J45" s="1" t="s">
        <v>93</v>
      </c>
      <c r="K45" s="1">
        <v>1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 t="s">
        <v>37</v>
      </c>
      <c r="V45" s="1" t="s">
        <v>32</v>
      </c>
      <c r="W45" s="1" t="s">
        <v>28</v>
      </c>
    </row>
    <row r="46" spans="1:23" ht="12.5" x14ac:dyDescent="0.25">
      <c r="A46" s="3">
        <v>45641</v>
      </c>
      <c r="B46" s="2">
        <v>0.83333333333333337</v>
      </c>
      <c r="C46" s="1">
        <v>6</v>
      </c>
      <c r="D46" s="1" t="s">
        <v>38</v>
      </c>
      <c r="E46" s="1" t="s">
        <v>94</v>
      </c>
      <c r="F46" s="1">
        <v>139</v>
      </c>
      <c r="G46" s="1">
        <v>2</v>
      </c>
      <c r="H46" s="1">
        <v>0.2</v>
      </c>
      <c r="I46" s="1">
        <v>32.799999999999997</v>
      </c>
      <c r="J46" s="1" t="s">
        <v>175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 t="s">
        <v>37</v>
      </c>
      <c r="V46" s="1" t="s">
        <v>32</v>
      </c>
      <c r="W46" s="1" t="s">
        <v>33</v>
      </c>
    </row>
    <row r="47" spans="1:23" ht="12.5" x14ac:dyDescent="0.25">
      <c r="A47" s="3">
        <v>45642</v>
      </c>
      <c r="B47" s="2">
        <v>0.41666666666666669</v>
      </c>
      <c r="C47" s="1">
        <v>1</v>
      </c>
      <c r="D47" s="1" t="s">
        <v>23</v>
      </c>
      <c r="E47" s="1" t="s">
        <v>95</v>
      </c>
      <c r="F47" s="1">
        <v>437</v>
      </c>
      <c r="G47" s="1">
        <v>6.9</v>
      </c>
      <c r="H47" s="1">
        <v>14.9</v>
      </c>
      <c r="I47" s="1">
        <v>76.7</v>
      </c>
      <c r="J47" s="1" t="s">
        <v>96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 t="s">
        <v>37</v>
      </c>
      <c r="V47" s="1" t="s">
        <v>32</v>
      </c>
      <c r="W47" s="1" t="s">
        <v>28</v>
      </c>
    </row>
    <row r="48" spans="1:23" ht="12.5" x14ac:dyDescent="0.25">
      <c r="A48" s="3">
        <v>45642</v>
      </c>
      <c r="B48" s="2">
        <v>0.54166666666666663</v>
      </c>
      <c r="C48" s="1">
        <v>2</v>
      </c>
      <c r="D48" s="1" t="s">
        <v>38</v>
      </c>
      <c r="E48" s="1" t="s">
        <v>41</v>
      </c>
      <c r="F48" s="1">
        <v>347</v>
      </c>
      <c r="G48" s="1">
        <v>16.399999999999999</v>
      </c>
      <c r="H48" s="1">
        <v>12.2</v>
      </c>
      <c r="I48" s="1">
        <v>42.1</v>
      </c>
      <c r="J48" s="1" t="s">
        <v>45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 t="s">
        <v>26</v>
      </c>
      <c r="V48" s="1" t="s">
        <v>32</v>
      </c>
      <c r="W48" s="1" t="s">
        <v>28</v>
      </c>
    </row>
    <row r="49" spans="1:23" ht="12.5" x14ac:dyDescent="0.25">
      <c r="A49" s="3">
        <v>45642</v>
      </c>
      <c r="B49" s="2">
        <v>0.58333333333333337</v>
      </c>
      <c r="C49" s="1">
        <v>3</v>
      </c>
      <c r="D49" s="1" t="s">
        <v>38</v>
      </c>
      <c r="E49" s="1" t="s">
        <v>97</v>
      </c>
      <c r="F49" s="1">
        <v>355</v>
      </c>
      <c r="G49" s="1">
        <v>7.7</v>
      </c>
      <c r="H49" s="1">
        <v>18.2</v>
      </c>
      <c r="I49" s="1">
        <v>39.200000000000003</v>
      </c>
      <c r="J49" s="1" t="s">
        <v>552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 t="s">
        <v>26</v>
      </c>
      <c r="V49" s="1" t="s">
        <v>32</v>
      </c>
      <c r="W49" s="1" t="s">
        <v>33</v>
      </c>
    </row>
    <row r="50" spans="1:23" ht="12.5" x14ac:dyDescent="0.25">
      <c r="A50" s="3">
        <v>45642</v>
      </c>
      <c r="B50" s="2">
        <v>0.70833333333333337</v>
      </c>
      <c r="C50" s="1">
        <v>4</v>
      </c>
      <c r="D50" s="1" t="s">
        <v>29</v>
      </c>
      <c r="E50" s="1" t="s">
        <v>98</v>
      </c>
      <c r="F50" s="1">
        <v>154</v>
      </c>
      <c r="G50" s="1">
        <v>3.4</v>
      </c>
      <c r="H50" s="1">
        <v>6.8</v>
      </c>
      <c r="I50" s="1">
        <v>18.399999999999999</v>
      </c>
      <c r="J50" s="1" t="s">
        <v>99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 t="s">
        <v>26</v>
      </c>
      <c r="V50" s="1" t="s">
        <v>32</v>
      </c>
      <c r="W50" s="1" t="s">
        <v>33</v>
      </c>
    </row>
    <row r="51" spans="1:23" ht="12.5" x14ac:dyDescent="0.25">
      <c r="A51" s="3">
        <v>45642</v>
      </c>
      <c r="B51" s="2">
        <v>0.70833333333333337</v>
      </c>
      <c r="C51" s="1">
        <v>4</v>
      </c>
      <c r="D51" s="1" t="s">
        <v>29</v>
      </c>
      <c r="E51" s="1" t="s">
        <v>90</v>
      </c>
      <c r="F51" s="1">
        <v>230</v>
      </c>
      <c r="G51" s="1">
        <v>5.2</v>
      </c>
      <c r="H51" s="1">
        <v>10.8</v>
      </c>
      <c r="I51" s="1">
        <v>25.2</v>
      </c>
      <c r="J51" s="1" t="s">
        <v>91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 t="s">
        <v>26</v>
      </c>
      <c r="V51" s="1" t="s">
        <v>32</v>
      </c>
      <c r="W51" s="1" t="s">
        <v>33</v>
      </c>
    </row>
    <row r="52" spans="1:23" ht="12.5" x14ac:dyDescent="0.25">
      <c r="A52" s="3">
        <v>45643</v>
      </c>
      <c r="B52" s="2">
        <v>0.29166666666666669</v>
      </c>
      <c r="C52" s="1">
        <v>1</v>
      </c>
      <c r="D52" s="1" t="s">
        <v>23</v>
      </c>
      <c r="E52" s="1" t="s">
        <v>95</v>
      </c>
      <c r="F52" s="1">
        <v>437</v>
      </c>
      <c r="G52" s="1">
        <v>6.9</v>
      </c>
      <c r="H52" s="1">
        <v>14.9</v>
      </c>
      <c r="I52" s="1">
        <v>76.7</v>
      </c>
      <c r="J52" s="1" t="s">
        <v>96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 t="s">
        <v>37</v>
      </c>
      <c r="V52" s="1" t="s">
        <v>32</v>
      </c>
      <c r="W52" s="1" t="s">
        <v>28</v>
      </c>
    </row>
    <row r="53" spans="1:23" ht="12.5" x14ac:dyDescent="0.25">
      <c r="A53" s="3">
        <v>45643</v>
      </c>
      <c r="B53" s="2">
        <v>0.58333333333333337</v>
      </c>
      <c r="C53" s="1">
        <v>2</v>
      </c>
      <c r="D53" s="1" t="s">
        <v>38</v>
      </c>
      <c r="E53" s="1" t="s">
        <v>100</v>
      </c>
      <c r="F53" s="1">
        <v>122</v>
      </c>
      <c r="G53" s="1">
        <v>1.8</v>
      </c>
      <c r="H53" s="1">
        <v>3.8</v>
      </c>
      <c r="I53" s="1">
        <v>20.100000000000001</v>
      </c>
      <c r="J53" s="1" t="s">
        <v>101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 t="s">
        <v>37</v>
      </c>
      <c r="V53" s="1" t="s">
        <v>32</v>
      </c>
      <c r="W53" s="1" t="s">
        <v>28</v>
      </c>
    </row>
    <row r="54" spans="1:23" ht="12.5" x14ac:dyDescent="0.25">
      <c r="A54" s="3">
        <v>45643</v>
      </c>
      <c r="B54" s="2">
        <v>0.66666666666666663</v>
      </c>
      <c r="C54" s="1">
        <v>3</v>
      </c>
      <c r="D54" s="1" t="s">
        <v>38</v>
      </c>
      <c r="E54" s="1" t="s">
        <v>102</v>
      </c>
      <c r="F54" s="1">
        <v>422</v>
      </c>
      <c r="G54" s="1">
        <v>8.1999999999999993</v>
      </c>
      <c r="H54" s="1">
        <v>22</v>
      </c>
      <c r="I54" s="1">
        <v>47</v>
      </c>
      <c r="J54" s="1" t="s">
        <v>103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 t="s">
        <v>37</v>
      </c>
      <c r="V54" s="1" t="s">
        <v>79</v>
      </c>
      <c r="W54" s="1" t="s">
        <v>33</v>
      </c>
    </row>
    <row r="55" spans="1:23" ht="12.5" x14ac:dyDescent="0.25">
      <c r="A55" s="3">
        <v>45643</v>
      </c>
      <c r="B55" s="2">
        <v>0.79166666666666663</v>
      </c>
      <c r="C55" s="1">
        <v>4</v>
      </c>
      <c r="D55" s="1" t="s">
        <v>29</v>
      </c>
      <c r="E55" s="1" t="s">
        <v>66</v>
      </c>
      <c r="F55" s="1">
        <v>358</v>
      </c>
      <c r="G55" s="1">
        <v>12.4</v>
      </c>
      <c r="H55" s="1">
        <v>7.4</v>
      </c>
      <c r="I55" s="1">
        <v>58.2</v>
      </c>
      <c r="J55" s="1" t="s">
        <v>67</v>
      </c>
      <c r="K55" s="1">
        <v>1</v>
      </c>
      <c r="L55" s="1">
        <v>0</v>
      </c>
      <c r="M55" s="1">
        <v>0</v>
      </c>
      <c r="N55" s="1">
        <v>0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 t="s">
        <v>26</v>
      </c>
      <c r="V55" s="1" t="s">
        <v>32</v>
      </c>
      <c r="W55" s="1" t="s">
        <v>33</v>
      </c>
    </row>
    <row r="56" spans="1:23" ht="12.5" x14ac:dyDescent="0.25">
      <c r="A56" s="3">
        <v>45643</v>
      </c>
      <c r="B56" s="2">
        <v>0.875</v>
      </c>
      <c r="C56" s="1">
        <v>5</v>
      </c>
      <c r="D56" s="1" t="s">
        <v>38</v>
      </c>
      <c r="E56" s="1" t="s">
        <v>104</v>
      </c>
      <c r="F56" s="1">
        <v>569</v>
      </c>
      <c r="G56" s="1">
        <v>26.3</v>
      </c>
      <c r="H56" s="1">
        <v>49.4</v>
      </c>
      <c r="I56" s="1">
        <v>3.6</v>
      </c>
      <c r="J56" s="1" t="s">
        <v>105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 t="s">
        <v>26</v>
      </c>
      <c r="V56" s="1" t="s">
        <v>32</v>
      </c>
      <c r="W56" s="1" t="s">
        <v>33</v>
      </c>
    </row>
    <row r="57" spans="1:23" ht="12.5" x14ac:dyDescent="0.25">
      <c r="A57" s="3">
        <v>45644</v>
      </c>
      <c r="B57" s="2">
        <v>0.375</v>
      </c>
      <c r="C57" s="1">
        <v>1</v>
      </c>
      <c r="D57" s="1" t="s">
        <v>23</v>
      </c>
      <c r="E57" s="1" t="s">
        <v>95</v>
      </c>
      <c r="F57" s="1">
        <v>578</v>
      </c>
      <c r="G57" s="1">
        <v>8.3000000000000007</v>
      </c>
      <c r="H57" s="1">
        <v>17.100000000000001</v>
      </c>
      <c r="I57" s="1">
        <v>96.3</v>
      </c>
      <c r="J57" s="1" t="s">
        <v>106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 t="s">
        <v>37</v>
      </c>
      <c r="V57" s="1" t="s">
        <v>32</v>
      </c>
      <c r="W57" s="1" t="s">
        <v>28</v>
      </c>
    </row>
    <row r="58" spans="1:23" ht="12.5" x14ac:dyDescent="0.25">
      <c r="A58" s="3">
        <v>45644</v>
      </c>
      <c r="B58" s="2">
        <v>0.4375</v>
      </c>
      <c r="C58" s="1">
        <v>2</v>
      </c>
      <c r="D58" s="1" t="s">
        <v>38</v>
      </c>
      <c r="E58" s="1" t="s">
        <v>107</v>
      </c>
      <c r="F58" s="1">
        <v>113</v>
      </c>
      <c r="G58" s="1">
        <v>2.2000000000000002</v>
      </c>
      <c r="H58" s="1">
        <v>0.5</v>
      </c>
      <c r="I58" s="1">
        <v>27.1</v>
      </c>
      <c r="J58" s="1" t="s">
        <v>107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 t="s">
        <v>37</v>
      </c>
      <c r="V58" s="1" t="s">
        <v>32</v>
      </c>
      <c r="W58" s="1" t="s">
        <v>33</v>
      </c>
    </row>
    <row r="59" spans="1:23" ht="12.5" x14ac:dyDescent="0.25">
      <c r="A59" s="3">
        <v>45644</v>
      </c>
      <c r="B59" s="2">
        <v>0.45833333333333331</v>
      </c>
      <c r="C59" s="1">
        <v>3</v>
      </c>
      <c r="D59" s="1" t="s">
        <v>47</v>
      </c>
      <c r="E59" s="1" t="s">
        <v>64</v>
      </c>
      <c r="F59" s="1">
        <v>50</v>
      </c>
      <c r="G59" s="1">
        <v>2.2999999999999998</v>
      </c>
      <c r="H59" s="1">
        <v>2.1</v>
      </c>
      <c r="I59" s="1">
        <v>5</v>
      </c>
      <c r="J59" s="1" t="s">
        <v>65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 t="s">
        <v>37</v>
      </c>
      <c r="V59" s="1" t="s">
        <v>32</v>
      </c>
      <c r="W59" s="1" t="s">
        <v>28</v>
      </c>
    </row>
    <row r="60" spans="1:23" ht="12.5" x14ac:dyDescent="0.25">
      <c r="A60" s="3">
        <v>45644</v>
      </c>
      <c r="B60" s="2">
        <v>0.5625</v>
      </c>
      <c r="C60" s="1">
        <v>4</v>
      </c>
      <c r="D60" s="1" t="s">
        <v>38</v>
      </c>
      <c r="E60" s="1" t="s">
        <v>66</v>
      </c>
      <c r="F60" s="1">
        <v>358</v>
      </c>
      <c r="G60" s="1">
        <v>12.4</v>
      </c>
      <c r="H60" s="1">
        <v>7.4</v>
      </c>
      <c r="I60" s="1">
        <v>58.2</v>
      </c>
      <c r="J60" s="1" t="s">
        <v>67</v>
      </c>
      <c r="K60" s="1">
        <v>1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 t="s">
        <v>26</v>
      </c>
      <c r="V60" s="1" t="s">
        <v>32</v>
      </c>
      <c r="W60" s="1" t="s">
        <v>33</v>
      </c>
    </row>
    <row r="61" spans="1:23" ht="12.5" x14ac:dyDescent="0.25">
      <c r="A61" s="3">
        <v>45644</v>
      </c>
      <c r="B61" s="2">
        <v>0.70833333333333337</v>
      </c>
      <c r="C61" s="1">
        <v>5</v>
      </c>
      <c r="D61" s="1" t="s">
        <v>29</v>
      </c>
      <c r="E61" s="1" t="s">
        <v>108</v>
      </c>
      <c r="F61" s="1">
        <v>371</v>
      </c>
      <c r="G61" s="1">
        <v>23.2</v>
      </c>
      <c r="H61" s="1">
        <v>12.6</v>
      </c>
      <c r="I61" s="1">
        <v>38.1</v>
      </c>
      <c r="J61" s="1" t="s">
        <v>109</v>
      </c>
      <c r="K61" s="1">
        <v>0</v>
      </c>
      <c r="L61" s="1">
        <v>0</v>
      </c>
      <c r="M61" s="1">
        <v>1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 t="s">
        <v>26</v>
      </c>
      <c r="V61" s="1" t="s">
        <v>32</v>
      </c>
      <c r="W61" s="1" t="s">
        <v>28</v>
      </c>
    </row>
    <row r="62" spans="1:23" ht="12.5" x14ac:dyDescent="0.25">
      <c r="A62" s="3">
        <v>45644</v>
      </c>
      <c r="B62" s="2">
        <v>0.83333333333333337</v>
      </c>
      <c r="C62" s="1">
        <v>6</v>
      </c>
      <c r="D62" s="1" t="s">
        <v>34</v>
      </c>
      <c r="E62" s="1" t="s">
        <v>41</v>
      </c>
      <c r="F62" s="1">
        <f t="shared" ref="F62:F63" si="0">554-194</f>
        <v>360</v>
      </c>
      <c r="G62" s="1">
        <f t="shared" ref="G62:G63" si="1">33.4-16</f>
        <v>17.399999999999999</v>
      </c>
      <c r="H62" s="1">
        <f t="shared" ref="H62:H63" si="2">26.4-14</f>
        <v>12.399999999999999</v>
      </c>
      <c r="I62" s="1">
        <f t="shared" ref="I62:I63" si="3">45.7-1.1</f>
        <v>44.6</v>
      </c>
      <c r="J62" s="1" t="s">
        <v>42</v>
      </c>
      <c r="K62" s="1">
        <v>1</v>
      </c>
      <c r="L62" s="1">
        <v>1</v>
      </c>
      <c r="M62" s="1">
        <v>0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 t="s">
        <v>26</v>
      </c>
      <c r="V62" s="1" t="s">
        <v>32</v>
      </c>
      <c r="W62" s="1" t="s">
        <v>28</v>
      </c>
    </row>
    <row r="63" spans="1:23" ht="12.5" x14ac:dyDescent="0.25">
      <c r="A63" s="3">
        <v>45645</v>
      </c>
      <c r="B63" s="2">
        <v>0.3125</v>
      </c>
      <c r="C63" s="1">
        <v>1</v>
      </c>
      <c r="D63" s="1" t="s">
        <v>23</v>
      </c>
      <c r="E63" s="1" t="s">
        <v>41</v>
      </c>
      <c r="F63" s="1">
        <f t="shared" si="0"/>
        <v>360</v>
      </c>
      <c r="G63" s="1">
        <f t="shared" si="1"/>
        <v>17.399999999999999</v>
      </c>
      <c r="H63" s="1">
        <f t="shared" si="2"/>
        <v>12.399999999999999</v>
      </c>
      <c r="I63" s="1">
        <f t="shared" si="3"/>
        <v>44.6</v>
      </c>
      <c r="J63" s="1" t="s">
        <v>42</v>
      </c>
      <c r="K63" s="1">
        <v>1</v>
      </c>
      <c r="L63" s="1">
        <v>1</v>
      </c>
      <c r="M63" s="1">
        <v>0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 t="s">
        <v>26</v>
      </c>
      <c r="V63" s="1" t="s">
        <v>32</v>
      </c>
      <c r="W63" s="1" t="s">
        <v>28</v>
      </c>
    </row>
    <row r="64" spans="1:23" ht="12.5" x14ac:dyDescent="0.25">
      <c r="A64" s="3">
        <v>45645</v>
      </c>
      <c r="B64" s="2">
        <v>0.375</v>
      </c>
      <c r="C64" s="1">
        <v>2</v>
      </c>
      <c r="D64" s="1" t="s">
        <v>38</v>
      </c>
      <c r="E64" s="1" t="s">
        <v>110</v>
      </c>
      <c r="F64" s="1">
        <v>260</v>
      </c>
      <c r="G64" s="1">
        <v>2.2999999999999998</v>
      </c>
      <c r="H64" s="1">
        <v>12.8</v>
      </c>
      <c r="I64" s="1">
        <v>45</v>
      </c>
      <c r="J64" s="1" t="s">
        <v>111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 t="s">
        <v>37</v>
      </c>
      <c r="V64" s="1" t="s">
        <v>46</v>
      </c>
      <c r="W64" s="1" t="s">
        <v>33</v>
      </c>
    </row>
    <row r="65" spans="1:23" ht="12.5" x14ac:dyDescent="0.25">
      <c r="A65" s="3">
        <v>45645</v>
      </c>
      <c r="B65" s="2">
        <v>0.375</v>
      </c>
      <c r="C65" s="1">
        <v>2</v>
      </c>
      <c r="D65" s="1" t="s">
        <v>47</v>
      </c>
      <c r="E65" s="1" t="s">
        <v>48</v>
      </c>
      <c r="F65" s="1">
        <v>48</v>
      </c>
      <c r="G65" s="1">
        <v>2.5</v>
      </c>
      <c r="H65" s="1">
        <v>2.5</v>
      </c>
      <c r="I65" s="1">
        <v>3.8</v>
      </c>
      <c r="J65" s="1" t="s">
        <v>49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 t="s">
        <v>37</v>
      </c>
      <c r="V65" s="1" t="s">
        <v>46</v>
      </c>
      <c r="W65" s="1" t="s">
        <v>33</v>
      </c>
    </row>
    <row r="66" spans="1:23" ht="12.5" x14ac:dyDescent="0.25">
      <c r="A66" s="3">
        <v>45645</v>
      </c>
      <c r="B66" s="2">
        <v>0.54166666666666663</v>
      </c>
      <c r="C66" s="1">
        <v>3</v>
      </c>
      <c r="D66" s="1" t="s">
        <v>38</v>
      </c>
      <c r="E66" s="1" t="s">
        <v>102</v>
      </c>
      <c r="F66" s="1">
        <v>422</v>
      </c>
      <c r="G66" s="1">
        <v>8.1999999999999993</v>
      </c>
      <c r="H66" s="1">
        <v>22</v>
      </c>
      <c r="I66" s="1">
        <v>47</v>
      </c>
      <c r="J66" s="1" t="s">
        <v>103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 t="s">
        <v>37</v>
      </c>
      <c r="V66" s="1" t="s">
        <v>79</v>
      </c>
      <c r="W66" s="1" t="s">
        <v>33</v>
      </c>
    </row>
    <row r="67" spans="1:23" ht="12.5" x14ac:dyDescent="0.25">
      <c r="A67" s="3">
        <v>45645</v>
      </c>
      <c r="B67" s="2">
        <v>0.66666666666666663</v>
      </c>
      <c r="C67" s="1">
        <v>4</v>
      </c>
      <c r="D67" s="1" t="s">
        <v>29</v>
      </c>
      <c r="E67" s="1" t="s">
        <v>41</v>
      </c>
      <c r="F67" s="1">
        <f>554-194</f>
        <v>360</v>
      </c>
      <c r="G67" s="1">
        <f>33.4-16</f>
        <v>17.399999999999999</v>
      </c>
      <c r="H67" s="1">
        <f>26.4-14</f>
        <v>12.399999999999999</v>
      </c>
      <c r="I67" s="1">
        <f>45.7-1.1</f>
        <v>44.6</v>
      </c>
      <c r="J67" s="1" t="s">
        <v>42</v>
      </c>
      <c r="K67" s="1">
        <v>1</v>
      </c>
      <c r="L67" s="1">
        <v>1</v>
      </c>
      <c r="M67" s="1">
        <v>0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 t="s">
        <v>26</v>
      </c>
      <c r="V67" s="1" t="s">
        <v>32</v>
      </c>
      <c r="W67" s="1" t="s">
        <v>28</v>
      </c>
    </row>
    <row r="68" spans="1:23" ht="12.5" x14ac:dyDescent="0.25">
      <c r="A68" s="3">
        <v>45645</v>
      </c>
      <c r="B68" s="2">
        <v>0.79166666666666663</v>
      </c>
      <c r="C68" s="1">
        <v>5</v>
      </c>
      <c r="D68" s="1" t="s">
        <v>34</v>
      </c>
      <c r="E68" s="1" t="s">
        <v>112</v>
      </c>
      <c r="F68" s="1">
        <v>763</v>
      </c>
      <c r="G68" s="1">
        <v>12.9</v>
      </c>
      <c r="H68" s="1">
        <v>2.6</v>
      </c>
      <c r="I68" s="1">
        <v>174.7</v>
      </c>
      <c r="J68" s="1" t="s">
        <v>113</v>
      </c>
      <c r="K68" s="1">
        <v>0</v>
      </c>
      <c r="L68" s="1">
        <v>0</v>
      </c>
      <c r="M68" s="1">
        <v>0</v>
      </c>
      <c r="N68" s="1">
        <v>1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 t="s">
        <v>26</v>
      </c>
      <c r="V68" s="1" t="s">
        <v>32</v>
      </c>
      <c r="W68" s="1" t="s">
        <v>28</v>
      </c>
    </row>
    <row r="69" spans="1:23" ht="12.5" x14ac:dyDescent="0.25">
      <c r="A69" s="3">
        <v>45645</v>
      </c>
      <c r="B69" s="2">
        <v>0.79166666666666663</v>
      </c>
      <c r="C69" s="1">
        <v>5</v>
      </c>
      <c r="D69" s="1" t="s">
        <v>38</v>
      </c>
      <c r="E69" s="1" t="s">
        <v>107</v>
      </c>
      <c r="F69" s="1">
        <v>226</v>
      </c>
      <c r="G69" s="1">
        <v>4.3</v>
      </c>
      <c r="H69" s="1">
        <v>1</v>
      </c>
      <c r="I69" s="1">
        <v>54.2</v>
      </c>
      <c r="J69" s="1" t="s">
        <v>107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 t="s">
        <v>37</v>
      </c>
      <c r="V69" s="1" t="s">
        <v>32</v>
      </c>
      <c r="W69" s="1" t="s">
        <v>33</v>
      </c>
    </row>
    <row r="70" spans="1:23" ht="12.5" x14ac:dyDescent="0.25">
      <c r="A70" s="3">
        <v>45646</v>
      </c>
      <c r="B70" s="2">
        <v>0.375</v>
      </c>
      <c r="C70" s="1">
        <v>1</v>
      </c>
      <c r="D70" s="1" t="s">
        <v>23</v>
      </c>
      <c r="E70" s="1" t="s">
        <v>114</v>
      </c>
      <c r="F70" s="1">
        <v>447</v>
      </c>
      <c r="G70" s="1">
        <v>9.6</v>
      </c>
      <c r="H70" s="1">
        <v>6</v>
      </c>
      <c r="I70" s="1">
        <v>95.6</v>
      </c>
      <c r="J70" s="1" t="s">
        <v>115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 t="s">
        <v>37</v>
      </c>
      <c r="V70" s="1" t="s">
        <v>32</v>
      </c>
      <c r="W70" s="1" t="s">
        <v>28</v>
      </c>
    </row>
    <row r="71" spans="1:23" ht="12.5" x14ac:dyDescent="0.25">
      <c r="A71" s="3">
        <v>45646</v>
      </c>
      <c r="B71" s="2">
        <v>0.58333333333333337</v>
      </c>
      <c r="C71" s="1">
        <v>2</v>
      </c>
      <c r="D71" s="1" t="s">
        <v>47</v>
      </c>
      <c r="E71" s="1" t="s">
        <v>116</v>
      </c>
      <c r="F71" s="1">
        <v>205</v>
      </c>
      <c r="G71" s="1">
        <v>0.2</v>
      </c>
      <c r="H71" s="1">
        <v>8</v>
      </c>
      <c r="I71" s="1">
        <v>29</v>
      </c>
      <c r="J71" s="1" t="s">
        <v>117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 t="s">
        <v>37</v>
      </c>
      <c r="V71" s="1" t="s">
        <v>46</v>
      </c>
      <c r="W71" s="1" t="s">
        <v>33</v>
      </c>
    </row>
    <row r="72" spans="1:23" ht="12.5" x14ac:dyDescent="0.25">
      <c r="A72" s="3">
        <v>45646</v>
      </c>
      <c r="B72" s="2">
        <v>0.58333333333333337</v>
      </c>
      <c r="C72" s="1">
        <v>2</v>
      </c>
      <c r="D72" s="1" t="s">
        <v>47</v>
      </c>
      <c r="E72" s="1" t="s">
        <v>48</v>
      </c>
      <c r="F72" s="1">
        <v>120</v>
      </c>
      <c r="G72" s="1">
        <v>0</v>
      </c>
      <c r="H72" s="1">
        <v>4</v>
      </c>
      <c r="I72" s="1">
        <v>0</v>
      </c>
      <c r="J72" s="1" t="s">
        <v>49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 t="s">
        <v>37</v>
      </c>
      <c r="V72" s="1" t="s">
        <v>46</v>
      </c>
      <c r="W72" s="1" t="s">
        <v>28</v>
      </c>
    </row>
    <row r="73" spans="1:23" ht="12.5" x14ac:dyDescent="0.25">
      <c r="A73" s="3">
        <v>45646</v>
      </c>
      <c r="B73" s="2">
        <v>0.58333333333333337</v>
      </c>
      <c r="C73" s="1">
        <v>2</v>
      </c>
      <c r="D73" s="1" t="s">
        <v>38</v>
      </c>
      <c r="E73" s="1" t="s">
        <v>118</v>
      </c>
      <c r="F73" s="1">
        <v>140</v>
      </c>
      <c r="G73" s="1">
        <v>2.8</v>
      </c>
      <c r="H73" s="1">
        <v>6</v>
      </c>
      <c r="I73" s="1">
        <v>19.100000000000001</v>
      </c>
      <c r="J73" s="1" t="s">
        <v>119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 t="s">
        <v>37</v>
      </c>
      <c r="V73" s="1" t="s">
        <v>46</v>
      </c>
      <c r="W73" s="1" t="s">
        <v>33</v>
      </c>
    </row>
    <row r="74" spans="1:23" ht="12.5" x14ac:dyDescent="0.25">
      <c r="A74" s="3">
        <v>45646</v>
      </c>
      <c r="B74" s="2">
        <v>0.66666666666666663</v>
      </c>
      <c r="C74" s="1">
        <v>3</v>
      </c>
      <c r="D74" s="1" t="s">
        <v>38</v>
      </c>
      <c r="E74" s="1" t="s">
        <v>120</v>
      </c>
      <c r="F74" s="1">
        <v>142</v>
      </c>
      <c r="G74" s="1">
        <v>2.9</v>
      </c>
      <c r="H74" s="1">
        <v>7.3</v>
      </c>
      <c r="I74" s="1">
        <v>16</v>
      </c>
      <c r="J74" s="1" t="s">
        <v>121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 t="s">
        <v>37</v>
      </c>
      <c r="V74" s="1" t="s">
        <v>46</v>
      </c>
      <c r="W74" s="1" t="s">
        <v>33</v>
      </c>
    </row>
    <row r="75" spans="1:23" ht="12.5" x14ac:dyDescent="0.25">
      <c r="A75" s="3">
        <v>45646</v>
      </c>
      <c r="B75" s="2">
        <v>0.79166666666666663</v>
      </c>
      <c r="C75" s="1">
        <v>4</v>
      </c>
      <c r="D75" s="1" t="s">
        <v>29</v>
      </c>
      <c r="E75" s="1" t="s">
        <v>122</v>
      </c>
      <c r="F75" s="1">
        <v>542</v>
      </c>
      <c r="G75" s="1">
        <v>14.8</v>
      </c>
      <c r="H75" s="1">
        <v>2.5</v>
      </c>
      <c r="I75" s="1">
        <v>112.5</v>
      </c>
      <c r="J75" s="1" t="s">
        <v>123</v>
      </c>
      <c r="K75" s="1">
        <v>0</v>
      </c>
      <c r="L75" s="1">
        <v>0</v>
      </c>
      <c r="M75" s="1">
        <v>0</v>
      </c>
      <c r="N75" s="1">
        <v>1</v>
      </c>
      <c r="O75" s="1">
        <v>1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 t="s">
        <v>26</v>
      </c>
      <c r="V75" s="1" t="s">
        <v>32</v>
      </c>
      <c r="W75" s="1" t="s">
        <v>28</v>
      </c>
    </row>
    <row r="76" spans="1:23" ht="12.5" x14ac:dyDescent="0.25">
      <c r="A76" s="3">
        <v>45647</v>
      </c>
      <c r="B76" s="2">
        <v>0.35416666666666669</v>
      </c>
      <c r="C76" s="1">
        <v>1</v>
      </c>
      <c r="D76" s="1" t="s">
        <v>23</v>
      </c>
      <c r="E76" s="1" t="s">
        <v>114</v>
      </c>
      <c r="F76" s="1">
        <v>447</v>
      </c>
      <c r="G76" s="1">
        <v>9.6</v>
      </c>
      <c r="H76" s="1">
        <v>6</v>
      </c>
      <c r="I76" s="1">
        <v>95.6</v>
      </c>
      <c r="J76" s="1" t="s">
        <v>115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 t="s">
        <v>37</v>
      </c>
      <c r="V76" s="1" t="s">
        <v>32</v>
      </c>
      <c r="W76" s="1" t="s">
        <v>28</v>
      </c>
    </row>
    <row r="77" spans="1:23" ht="12.5" x14ac:dyDescent="0.25">
      <c r="A77" s="3">
        <v>45647</v>
      </c>
      <c r="B77" s="2">
        <v>0.45833333333333331</v>
      </c>
      <c r="C77" s="1">
        <v>2</v>
      </c>
      <c r="D77" s="1" t="s">
        <v>38</v>
      </c>
      <c r="E77" s="1" t="s">
        <v>124</v>
      </c>
      <c r="F77" s="1">
        <v>268</v>
      </c>
      <c r="G77" s="1">
        <v>9.1999999999999993</v>
      </c>
      <c r="H77" s="1">
        <v>14.5</v>
      </c>
      <c r="I77" s="1">
        <v>28.1</v>
      </c>
      <c r="J77" s="1" t="s">
        <v>125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 t="s">
        <v>26</v>
      </c>
      <c r="V77" s="1" t="s">
        <v>79</v>
      </c>
      <c r="W77" s="1" t="s">
        <v>28</v>
      </c>
    </row>
    <row r="78" spans="1:23" ht="12.5" x14ac:dyDescent="0.25">
      <c r="A78" s="3">
        <v>45647</v>
      </c>
      <c r="B78" s="2">
        <v>0.625</v>
      </c>
      <c r="C78" s="1">
        <v>3</v>
      </c>
      <c r="D78" s="1" t="s">
        <v>29</v>
      </c>
      <c r="E78" s="1" t="s">
        <v>126</v>
      </c>
      <c r="F78" s="1">
        <v>182</v>
      </c>
      <c r="G78" s="1">
        <v>21.2</v>
      </c>
      <c r="H78" s="1">
        <v>7.4</v>
      </c>
      <c r="I78" s="1">
        <v>8.8000000000000007</v>
      </c>
      <c r="J78" s="1" t="s">
        <v>127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 t="s">
        <v>26</v>
      </c>
      <c r="V78" s="1" t="s">
        <v>32</v>
      </c>
      <c r="W78" s="1" t="s">
        <v>28</v>
      </c>
    </row>
    <row r="79" spans="1:23" ht="12.5" x14ac:dyDescent="0.25">
      <c r="A79" s="3">
        <v>45647</v>
      </c>
      <c r="B79" s="2">
        <v>0.625</v>
      </c>
      <c r="C79" s="1">
        <v>3</v>
      </c>
      <c r="D79" s="1" t="s">
        <v>29</v>
      </c>
      <c r="E79" s="1" t="s">
        <v>128</v>
      </c>
      <c r="F79" s="1">
        <v>514</v>
      </c>
      <c r="G79" s="1">
        <v>33</v>
      </c>
      <c r="H79" s="1">
        <v>18.7</v>
      </c>
      <c r="I79" s="1">
        <v>51.4</v>
      </c>
      <c r="J79" s="1" t="s">
        <v>129</v>
      </c>
      <c r="K79" s="1">
        <v>1</v>
      </c>
      <c r="L79" s="1">
        <v>1</v>
      </c>
      <c r="M79" s="1">
        <v>0</v>
      </c>
      <c r="N79" s="1">
        <v>0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 t="s">
        <v>26</v>
      </c>
      <c r="V79" s="1" t="s">
        <v>32</v>
      </c>
      <c r="W79" s="1" t="s">
        <v>28</v>
      </c>
    </row>
    <row r="80" spans="1:23" ht="12.5" x14ac:dyDescent="0.25">
      <c r="A80" s="3">
        <v>45647</v>
      </c>
      <c r="B80" s="2">
        <v>0.70833333333333337</v>
      </c>
      <c r="C80" s="1">
        <v>4</v>
      </c>
      <c r="D80" s="1" t="s">
        <v>38</v>
      </c>
      <c r="E80" s="1" t="s">
        <v>130</v>
      </c>
      <c r="F80" s="1">
        <v>108</v>
      </c>
      <c r="G80" s="1">
        <v>1.4</v>
      </c>
      <c r="H80" s="1">
        <v>0.5</v>
      </c>
      <c r="I80" s="1">
        <v>26.9</v>
      </c>
      <c r="J80" s="1" t="s">
        <v>131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 t="s">
        <v>37</v>
      </c>
      <c r="V80" s="1" t="s">
        <v>32</v>
      </c>
      <c r="W80" s="1" t="s">
        <v>33</v>
      </c>
    </row>
    <row r="81" spans="1:23" ht="12.5" x14ac:dyDescent="0.25">
      <c r="A81" s="3">
        <v>45647</v>
      </c>
      <c r="B81" s="2">
        <v>0.83333333333333337</v>
      </c>
      <c r="C81" s="1">
        <v>5</v>
      </c>
      <c r="D81" s="1" t="s">
        <v>34</v>
      </c>
      <c r="E81" s="1" t="s">
        <v>132</v>
      </c>
      <c r="F81" s="1">
        <v>113</v>
      </c>
      <c r="G81" s="1">
        <v>5.8</v>
      </c>
      <c r="H81" s="1">
        <v>2.9</v>
      </c>
      <c r="I81" s="1">
        <v>15.6</v>
      </c>
      <c r="J81" s="1" t="s">
        <v>133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 t="s">
        <v>26</v>
      </c>
      <c r="V81" s="1" t="s">
        <v>32</v>
      </c>
      <c r="W81" s="1" t="s">
        <v>28</v>
      </c>
    </row>
    <row r="82" spans="1:23" ht="12.5" x14ac:dyDescent="0.25">
      <c r="A82" s="3">
        <v>45648</v>
      </c>
      <c r="B82" s="2">
        <v>0.33333333333333331</v>
      </c>
      <c r="C82" s="1">
        <v>1</v>
      </c>
      <c r="D82" s="1" t="s">
        <v>23</v>
      </c>
      <c r="E82" s="1" t="s">
        <v>77</v>
      </c>
      <c r="F82" s="1">
        <v>271</v>
      </c>
      <c r="G82" s="1">
        <v>10.4</v>
      </c>
      <c r="H82" s="1">
        <v>5.2</v>
      </c>
      <c r="I82" s="1">
        <v>45.3</v>
      </c>
      <c r="J82" s="1" t="s">
        <v>134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 t="s">
        <v>37</v>
      </c>
      <c r="V82" s="1" t="s">
        <v>32</v>
      </c>
      <c r="W82" s="1" t="s">
        <v>28</v>
      </c>
    </row>
    <row r="83" spans="1:23" ht="12.5" x14ac:dyDescent="0.25">
      <c r="A83" s="3">
        <v>45648</v>
      </c>
      <c r="B83" s="2">
        <v>0.375</v>
      </c>
      <c r="C83" s="1">
        <v>2</v>
      </c>
      <c r="D83" s="1" t="s">
        <v>38</v>
      </c>
      <c r="E83" s="1" t="s">
        <v>135</v>
      </c>
      <c r="F83" s="1">
        <v>310</v>
      </c>
      <c r="G83" s="1">
        <v>8.9</v>
      </c>
      <c r="H83" s="1">
        <v>9.6</v>
      </c>
      <c r="I83" s="1">
        <v>47.7</v>
      </c>
      <c r="J83" s="1" t="s">
        <v>136</v>
      </c>
      <c r="K83" s="1">
        <v>1</v>
      </c>
      <c r="L83" s="1">
        <v>0</v>
      </c>
      <c r="M83" s="1">
        <v>0</v>
      </c>
      <c r="N83" s="1">
        <v>1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 t="s">
        <v>37</v>
      </c>
      <c r="V83" s="1" t="s">
        <v>32</v>
      </c>
      <c r="W83" s="1" t="s">
        <v>28</v>
      </c>
    </row>
    <row r="84" spans="1:23" ht="12.5" x14ac:dyDescent="0.25">
      <c r="A84" s="3">
        <v>45648</v>
      </c>
      <c r="B84" s="2">
        <v>0.39583333333333331</v>
      </c>
      <c r="C84" s="1">
        <v>3</v>
      </c>
      <c r="D84" s="1" t="s">
        <v>47</v>
      </c>
      <c r="E84" s="1" t="s">
        <v>48</v>
      </c>
      <c r="F84" s="1">
        <v>120</v>
      </c>
      <c r="G84" s="1">
        <v>0</v>
      </c>
      <c r="H84" s="1">
        <v>4</v>
      </c>
      <c r="I84" s="1">
        <v>0</v>
      </c>
      <c r="J84" s="1" t="s">
        <v>49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 t="s">
        <v>37</v>
      </c>
      <c r="V84" s="1" t="s">
        <v>27</v>
      </c>
      <c r="W84" s="1" t="s">
        <v>28</v>
      </c>
    </row>
    <row r="85" spans="1:23" ht="12.5" x14ac:dyDescent="0.25">
      <c r="A85" s="3">
        <v>45648</v>
      </c>
      <c r="B85" s="2">
        <v>0.52083333333333337</v>
      </c>
      <c r="C85" s="1">
        <v>4</v>
      </c>
      <c r="D85" s="1" t="s">
        <v>29</v>
      </c>
      <c r="E85" s="1" t="s">
        <v>137</v>
      </c>
      <c r="F85" s="1">
        <v>171</v>
      </c>
      <c r="G85" s="1">
        <v>5.5</v>
      </c>
      <c r="H85" s="1">
        <v>2.2999999999999998</v>
      </c>
      <c r="I85" s="1">
        <v>34.799999999999997</v>
      </c>
      <c r="J85" s="1" t="s">
        <v>138</v>
      </c>
      <c r="K85" s="1">
        <v>0</v>
      </c>
      <c r="L85" s="1">
        <v>1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 t="s">
        <v>26</v>
      </c>
      <c r="V85" s="1" t="s">
        <v>32</v>
      </c>
      <c r="W85" s="1" t="s">
        <v>28</v>
      </c>
    </row>
    <row r="86" spans="1:23" ht="12.5" x14ac:dyDescent="0.25">
      <c r="A86" s="3">
        <v>45648</v>
      </c>
      <c r="B86" s="2">
        <v>0.70833333333333337</v>
      </c>
      <c r="C86" s="1">
        <v>5</v>
      </c>
      <c r="D86" s="1" t="s">
        <v>38</v>
      </c>
      <c r="E86" s="1" t="s">
        <v>139</v>
      </c>
      <c r="F86" s="1">
        <f>283+232</f>
        <v>515</v>
      </c>
      <c r="G86" s="1">
        <f>15.9+4</f>
        <v>19.899999999999999</v>
      </c>
      <c r="H86" s="1">
        <f>15.5+12.6</f>
        <v>28.1</v>
      </c>
      <c r="I86" s="1">
        <f>23.9+25.2</f>
        <v>49.099999999999994</v>
      </c>
      <c r="J86" s="1" t="s">
        <v>140</v>
      </c>
      <c r="K86" s="1">
        <v>0</v>
      </c>
      <c r="L86" s="1">
        <v>1</v>
      </c>
      <c r="M86" s="1">
        <v>0</v>
      </c>
      <c r="N86" s="1">
        <v>0</v>
      </c>
      <c r="O86" s="1">
        <v>1</v>
      </c>
      <c r="P86" s="1">
        <v>0</v>
      </c>
      <c r="Q86" s="1">
        <v>1</v>
      </c>
      <c r="R86" s="1">
        <v>1</v>
      </c>
      <c r="S86" s="1">
        <v>0</v>
      </c>
      <c r="T86" s="1">
        <v>0</v>
      </c>
      <c r="U86" s="1" t="s">
        <v>26</v>
      </c>
      <c r="V86" s="1" t="s">
        <v>141</v>
      </c>
      <c r="W86" s="1" t="s">
        <v>33</v>
      </c>
    </row>
    <row r="87" spans="1:23" ht="12.5" x14ac:dyDescent="0.25">
      <c r="A87" s="3">
        <v>45648</v>
      </c>
      <c r="B87" s="2">
        <v>0.70833333333333337</v>
      </c>
      <c r="C87" s="1">
        <v>5</v>
      </c>
      <c r="D87" s="1" t="s">
        <v>47</v>
      </c>
      <c r="E87" s="1" t="s">
        <v>142</v>
      </c>
      <c r="F87" s="1">
        <v>230</v>
      </c>
      <c r="G87" s="1">
        <v>0</v>
      </c>
      <c r="H87" s="1">
        <v>0.1</v>
      </c>
      <c r="I87" s="1">
        <v>55.6</v>
      </c>
      <c r="J87" s="1" t="s">
        <v>143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 t="s">
        <v>37</v>
      </c>
      <c r="V87" s="1" t="s">
        <v>141</v>
      </c>
      <c r="W87" s="1" t="s">
        <v>33</v>
      </c>
    </row>
    <row r="88" spans="1:23" ht="12.5" x14ac:dyDescent="0.25">
      <c r="A88" s="3">
        <v>45648</v>
      </c>
      <c r="B88" s="2">
        <v>0.91666666666666663</v>
      </c>
      <c r="C88" s="1">
        <v>6</v>
      </c>
      <c r="D88" s="1" t="s">
        <v>34</v>
      </c>
      <c r="E88" s="1" t="s">
        <v>77</v>
      </c>
      <c r="F88" s="1">
        <v>271</v>
      </c>
      <c r="G88" s="1">
        <v>10.4</v>
      </c>
      <c r="H88" s="1">
        <v>5.2</v>
      </c>
      <c r="I88" s="1">
        <v>45.3</v>
      </c>
      <c r="J88" s="1" t="s">
        <v>134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 t="s">
        <v>37</v>
      </c>
      <c r="V88" s="1" t="s">
        <v>32</v>
      </c>
      <c r="W88" s="1" t="s">
        <v>28</v>
      </c>
    </row>
    <row r="89" spans="1:23" ht="12.5" x14ac:dyDescent="0.25">
      <c r="A89" s="3">
        <v>45649</v>
      </c>
      <c r="B89" s="2">
        <v>0.33333333333333331</v>
      </c>
      <c r="C89" s="1">
        <v>1</v>
      </c>
      <c r="D89" s="1" t="s">
        <v>47</v>
      </c>
      <c r="E89" s="1" t="s">
        <v>48</v>
      </c>
      <c r="F89" s="1">
        <v>120</v>
      </c>
      <c r="G89" s="1">
        <v>0</v>
      </c>
      <c r="H89" s="1">
        <v>4</v>
      </c>
      <c r="I89" s="1">
        <v>0</v>
      </c>
      <c r="J89" s="1" t="s">
        <v>49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 t="s">
        <v>37</v>
      </c>
      <c r="V89" s="1" t="s">
        <v>32</v>
      </c>
      <c r="W89" s="1" t="s">
        <v>28</v>
      </c>
    </row>
    <row r="90" spans="1:23" ht="12.5" x14ac:dyDescent="0.25">
      <c r="A90" s="3">
        <v>45649</v>
      </c>
      <c r="B90" s="2">
        <v>0.375</v>
      </c>
      <c r="C90" s="1">
        <v>2</v>
      </c>
      <c r="D90" s="1" t="s">
        <v>23</v>
      </c>
      <c r="E90" s="1" t="s">
        <v>144</v>
      </c>
      <c r="F90" s="1">
        <v>214</v>
      </c>
      <c r="G90" s="1">
        <v>2.4</v>
      </c>
      <c r="H90" s="1">
        <v>10</v>
      </c>
      <c r="I90" s="1">
        <v>30.2</v>
      </c>
      <c r="J90" s="1" t="s">
        <v>145</v>
      </c>
      <c r="K90" s="1">
        <v>1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 t="s">
        <v>37</v>
      </c>
      <c r="V90" s="1" t="s">
        <v>32</v>
      </c>
      <c r="W90" s="1" t="s">
        <v>28</v>
      </c>
    </row>
    <row r="91" spans="1:23" ht="12.5" x14ac:dyDescent="0.25">
      <c r="A91" s="3">
        <v>45649</v>
      </c>
      <c r="B91" s="2">
        <v>0.5625</v>
      </c>
      <c r="C91" s="1">
        <v>3</v>
      </c>
      <c r="D91" s="1" t="s">
        <v>29</v>
      </c>
      <c r="E91" s="1" t="s">
        <v>146</v>
      </c>
      <c r="F91" s="1">
        <v>451</v>
      </c>
      <c r="G91" s="1">
        <v>19.7</v>
      </c>
      <c r="H91" s="1">
        <v>11.3</v>
      </c>
      <c r="I91" s="1">
        <v>66.2</v>
      </c>
      <c r="J91" s="1" t="s">
        <v>147</v>
      </c>
      <c r="K91" s="1">
        <v>1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 t="s">
        <v>26</v>
      </c>
      <c r="V91" s="1" t="s">
        <v>32</v>
      </c>
      <c r="W91" s="1" t="s">
        <v>28</v>
      </c>
    </row>
    <row r="92" spans="1:23" ht="12.5" x14ac:dyDescent="0.25">
      <c r="A92" s="3">
        <v>45649</v>
      </c>
      <c r="B92" s="2">
        <v>0.66666666666666663</v>
      </c>
      <c r="C92" s="1">
        <v>4</v>
      </c>
      <c r="D92" s="1" t="s">
        <v>38</v>
      </c>
      <c r="E92" s="1" t="s">
        <v>137</v>
      </c>
      <c r="F92" s="1">
        <v>256</v>
      </c>
      <c r="G92" s="1">
        <v>8.3000000000000007</v>
      </c>
      <c r="H92" s="1">
        <v>3.5</v>
      </c>
      <c r="I92" s="1">
        <v>52.5</v>
      </c>
      <c r="J92" s="1" t="s">
        <v>138</v>
      </c>
      <c r="K92" s="1">
        <v>0</v>
      </c>
      <c r="L92" s="1">
        <v>1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 t="s">
        <v>26</v>
      </c>
      <c r="V92" s="1" t="s">
        <v>32</v>
      </c>
      <c r="W92" s="1" t="s">
        <v>28</v>
      </c>
    </row>
    <row r="93" spans="1:23" ht="12.5" x14ac:dyDescent="0.25">
      <c r="A93" s="3">
        <v>45649</v>
      </c>
      <c r="B93" s="2">
        <v>0.83333333333333337</v>
      </c>
      <c r="C93" s="1">
        <v>5</v>
      </c>
      <c r="D93" s="1" t="s">
        <v>34</v>
      </c>
      <c r="E93" s="1" t="s">
        <v>148</v>
      </c>
      <c r="F93" s="1">
        <v>509</v>
      </c>
      <c r="G93" s="1">
        <v>9.1999999999999993</v>
      </c>
      <c r="H93" s="1">
        <v>27.4</v>
      </c>
      <c r="I93" s="1">
        <v>59.2</v>
      </c>
      <c r="J93" s="1" t="s">
        <v>149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 t="s">
        <v>37</v>
      </c>
      <c r="V93" s="1" t="s">
        <v>32</v>
      </c>
      <c r="W93" s="1" t="s">
        <v>28</v>
      </c>
    </row>
    <row r="94" spans="1:23" ht="12.5" x14ac:dyDescent="0.25">
      <c r="A94" s="3">
        <v>45650</v>
      </c>
      <c r="B94" s="2">
        <v>0.33333333333333331</v>
      </c>
      <c r="C94" s="1">
        <v>1</v>
      </c>
      <c r="D94" s="1" t="s">
        <v>47</v>
      </c>
      <c r="E94" s="1" t="s">
        <v>48</v>
      </c>
      <c r="F94" s="1">
        <v>120</v>
      </c>
      <c r="G94" s="1">
        <v>0</v>
      </c>
      <c r="H94" s="1">
        <v>4</v>
      </c>
      <c r="I94" s="1">
        <v>0</v>
      </c>
      <c r="J94" s="1" t="s">
        <v>49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 t="s">
        <v>37</v>
      </c>
      <c r="V94" s="1" t="s">
        <v>32</v>
      </c>
      <c r="W94" s="1" t="s">
        <v>28</v>
      </c>
    </row>
    <row r="95" spans="1:23" ht="12.5" x14ac:dyDescent="0.25">
      <c r="A95" s="3">
        <v>45650</v>
      </c>
      <c r="B95" s="2">
        <v>0.33333333333333331</v>
      </c>
      <c r="C95" s="1">
        <v>1</v>
      </c>
      <c r="D95" s="1" t="s">
        <v>23</v>
      </c>
      <c r="E95" s="1" t="s">
        <v>150</v>
      </c>
      <c r="F95" s="1">
        <v>185</v>
      </c>
      <c r="G95" s="1">
        <v>2.2000000000000002</v>
      </c>
      <c r="H95" s="1">
        <v>4.5</v>
      </c>
      <c r="I95" s="1">
        <v>33.5</v>
      </c>
      <c r="J95" s="1" t="s">
        <v>151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 t="s">
        <v>37</v>
      </c>
      <c r="V95" s="1" t="s">
        <v>32</v>
      </c>
      <c r="W95" s="1" t="s">
        <v>28</v>
      </c>
    </row>
    <row r="96" spans="1:23" ht="12.5" x14ac:dyDescent="0.25">
      <c r="A96" s="3">
        <v>45650</v>
      </c>
      <c r="B96" s="2">
        <v>0.54166666666666663</v>
      </c>
      <c r="C96" s="1">
        <v>2</v>
      </c>
      <c r="D96" s="1" t="s">
        <v>38</v>
      </c>
      <c r="E96" s="1" t="s">
        <v>152</v>
      </c>
      <c r="F96" s="1">
        <v>216</v>
      </c>
      <c r="G96" s="1">
        <v>14.2</v>
      </c>
      <c r="H96" s="1">
        <v>1.7</v>
      </c>
      <c r="I96" s="1">
        <v>41.4</v>
      </c>
      <c r="J96" s="1" t="s">
        <v>153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 t="s">
        <v>26</v>
      </c>
      <c r="V96" s="1" t="s">
        <v>32</v>
      </c>
      <c r="W96" s="1" t="s">
        <v>28</v>
      </c>
    </row>
    <row r="97" spans="1:23" ht="12.5" x14ac:dyDescent="0.25">
      <c r="A97" s="3">
        <v>45650</v>
      </c>
      <c r="B97" s="2">
        <v>0.66666666666666663</v>
      </c>
      <c r="C97" s="1">
        <v>3</v>
      </c>
      <c r="D97" s="1" t="s">
        <v>29</v>
      </c>
      <c r="E97" s="1" t="s">
        <v>154</v>
      </c>
      <c r="F97" s="1">
        <f>920-F98</f>
        <v>747</v>
      </c>
      <c r="G97" s="1">
        <f>45.8-G98</f>
        <v>40.299999999999997</v>
      </c>
      <c r="H97" s="1">
        <f>30.7-H98</f>
        <v>28.9</v>
      </c>
      <c r="I97" s="1">
        <f>117.7-I98</f>
        <v>84.2</v>
      </c>
      <c r="J97" s="1" t="s">
        <v>155</v>
      </c>
      <c r="K97" s="1">
        <v>1</v>
      </c>
      <c r="L97" s="1">
        <v>0</v>
      </c>
      <c r="M97" s="1">
        <v>1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 t="s">
        <v>26</v>
      </c>
      <c r="V97" s="1" t="s">
        <v>32</v>
      </c>
      <c r="W97" s="1" t="s">
        <v>28</v>
      </c>
    </row>
    <row r="98" spans="1:23" ht="12.5" x14ac:dyDescent="0.25">
      <c r="A98" s="3">
        <v>45650</v>
      </c>
      <c r="B98" s="2">
        <v>0.66666666666666663</v>
      </c>
      <c r="C98" s="1">
        <v>3</v>
      </c>
      <c r="D98" s="1" t="s">
        <v>29</v>
      </c>
      <c r="E98" s="1" t="s">
        <v>156</v>
      </c>
      <c r="F98" s="1">
        <v>173</v>
      </c>
      <c r="G98" s="1">
        <v>5.5</v>
      </c>
      <c r="H98" s="1">
        <v>1.8</v>
      </c>
      <c r="I98" s="1">
        <v>33.5</v>
      </c>
      <c r="J98" s="1" t="s">
        <v>157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 t="s">
        <v>37</v>
      </c>
      <c r="V98" s="1" t="s">
        <v>32</v>
      </c>
      <c r="W98" s="1" t="s">
        <v>28</v>
      </c>
    </row>
    <row r="99" spans="1:23" ht="12.5" x14ac:dyDescent="0.25">
      <c r="A99" s="3">
        <v>45650</v>
      </c>
      <c r="B99" s="2">
        <v>0.79166666666666663</v>
      </c>
      <c r="C99" s="1">
        <v>4</v>
      </c>
      <c r="D99" s="1" t="s">
        <v>38</v>
      </c>
      <c r="E99" s="1" t="s">
        <v>158</v>
      </c>
      <c r="F99" s="1">
        <v>509</v>
      </c>
      <c r="G99" s="1">
        <v>9.1999999999999993</v>
      </c>
      <c r="H99" s="1">
        <v>27.4</v>
      </c>
      <c r="I99" s="1">
        <v>59.2</v>
      </c>
      <c r="J99" s="1" t="s">
        <v>159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 t="s">
        <v>37</v>
      </c>
      <c r="V99" s="1" t="s">
        <v>32</v>
      </c>
      <c r="W99" s="1" t="s">
        <v>28</v>
      </c>
    </row>
    <row r="100" spans="1:23" ht="12.5" x14ac:dyDescent="0.25">
      <c r="A100" s="3">
        <v>45650</v>
      </c>
      <c r="B100" s="2">
        <v>0.89583333333333337</v>
      </c>
      <c r="C100" s="1">
        <v>5</v>
      </c>
      <c r="D100" s="1" t="s">
        <v>38</v>
      </c>
      <c r="E100" s="1" t="s">
        <v>160</v>
      </c>
      <c r="F100" s="1">
        <v>241</v>
      </c>
      <c r="G100" s="1">
        <v>3.5</v>
      </c>
      <c r="H100" s="1">
        <v>8.6999999999999993</v>
      </c>
      <c r="I100" s="1">
        <v>39.1</v>
      </c>
      <c r="J100" s="1" t="s">
        <v>161</v>
      </c>
      <c r="K100" s="1">
        <v>1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 t="s">
        <v>37</v>
      </c>
      <c r="V100" s="1" t="s">
        <v>32</v>
      </c>
      <c r="W100" s="1" t="s">
        <v>28</v>
      </c>
    </row>
    <row r="101" spans="1:23" ht="12.5" x14ac:dyDescent="0.25">
      <c r="A101" s="3">
        <v>45651</v>
      </c>
      <c r="B101" s="2">
        <v>0.375</v>
      </c>
      <c r="C101" s="1">
        <v>1</v>
      </c>
      <c r="D101" s="1" t="s">
        <v>23</v>
      </c>
      <c r="E101" s="1" t="s">
        <v>162</v>
      </c>
      <c r="F101" s="1">
        <v>187</v>
      </c>
      <c r="G101" s="1">
        <v>4</v>
      </c>
      <c r="H101" s="1">
        <v>10</v>
      </c>
      <c r="I101" s="1">
        <v>22</v>
      </c>
      <c r="J101" s="1" t="s">
        <v>163</v>
      </c>
      <c r="K101" s="1">
        <v>1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 t="s">
        <v>26</v>
      </c>
      <c r="V101" s="1" t="s">
        <v>32</v>
      </c>
      <c r="W101" s="1" t="s">
        <v>28</v>
      </c>
    </row>
    <row r="102" spans="1:23" ht="12.5" x14ac:dyDescent="0.25">
      <c r="A102" s="3">
        <v>45651</v>
      </c>
      <c r="B102" s="2">
        <v>0.4375</v>
      </c>
      <c r="C102" s="1">
        <v>2</v>
      </c>
      <c r="D102" s="1" t="s">
        <v>38</v>
      </c>
      <c r="E102" s="1" t="s">
        <v>158</v>
      </c>
      <c r="F102" s="1">
        <v>241</v>
      </c>
      <c r="G102" s="1">
        <v>3.5</v>
      </c>
      <c r="H102" s="1">
        <v>8.6999999999999993</v>
      </c>
      <c r="I102" s="1">
        <v>39.1</v>
      </c>
      <c r="J102" s="1" t="s">
        <v>159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 t="s">
        <v>37</v>
      </c>
      <c r="V102" s="1" t="s">
        <v>32</v>
      </c>
      <c r="W102" s="1" t="s">
        <v>28</v>
      </c>
    </row>
    <row r="103" spans="1:23" ht="12.5" x14ac:dyDescent="0.25">
      <c r="A103" s="3">
        <v>45651</v>
      </c>
      <c r="B103" s="2">
        <v>0.5</v>
      </c>
      <c r="C103" s="1">
        <v>3</v>
      </c>
      <c r="D103" s="1" t="s">
        <v>29</v>
      </c>
      <c r="E103" s="1" t="s">
        <v>164</v>
      </c>
      <c r="F103" s="1">
        <v>623</v>
      </c>
      <c r="G103" s="1">
        <v>49.4</v>
      </c>
      <c r="H103" s="1">
        <v>30.3</v>
      </c>
      <c r="I103" s="1">
        <v>41.7</v>
      </c>
      <c r="J103" s="1" t="s">
        <v>165</v>
      </c>
      <c r="K103" s="1">
        <v>0</v>
      </c>
      <c r="L103" s="1">
        <v>1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 t="s">
        <v>26</v>
      </c>
      <c r="V103" s="1" t="s">
        <v>79</v>
      </c>
      <c r="W103" s="1" t="s">
        <v>28</v>
      </c>
    </row>
    <row r="104" spans="1:23" ht="12.5" x14ac:dyDescent="0.25">
      <c r="A104" s="3">
        <v>45651</v>
      </c>
      <c r="B104" s="2">
        <v>0.58333333333333337</v>
      </c>
      <c r="C104" s="1">
        <v>4</v>
      </c>
      <c r="D104" s="1" t="s">
        <v>47</v>
      </c>
      <c r="E104" s="1" t="s">
        <v>48</v>
      </c>
      <c r="F104" s="1">
        <v>120</v>
      </c>
      <c r="G104" s="1">
        <v>0</v>
      </c>
      <c r="H104" s="1">
        <v>4</v>
      </c>
      <c r="I104" s="1">
        <v>0</v>
      </c>
      <c r="J104" s="1" t="s">
        <v>49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 t="s">
        <v>37</v>
      </c>
      <c r="V104" s="1" t="s">
        <v>79</v>
      </c>
      <c r="W104" s="1" t="s">
        <v>28</v>
      </c>
    </row>
    <row r="105" spans="1:23" ht="12.5" x14ac:dyDescent="0.25">
      <c r="A105" s="3">
        <v>45651</v>
      </c>
      <c r="B105" s="2">
        <v>0.79166666666666663</v>
      </c>
      <c r="C105" s="1">
        <v>5</v>
      </c>
      <c r="D105" s="1" t="s">
        <v>34</v>
      </c>
      <c r="E105" s="1" t="s">
        <v>158</v>
      </c>
      <c r="F105" s="1">
        <v>520</v>
      </c>
      <c r="G105" s="1">
        <v>8.3000000000000007</v>
      </c>
      <c r="H105" s="1">
        <v>23.2</v>
      </c>
      <c r="I105" s="1">
        <v>70.400000000000006</v>
      </c>
      <c r="J105" s="1" t="s">
        <v>159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 t="s">
        <v>37</v>
      </c>
      <c r="V105" s="1" t="s">
        <v>79</v>
      </c>
      <c r="W105" s="1" t="s">
        <v>28</v>
      </c>
    </row>
    <row r="106" spans="1:23" ht="12.5" x14ac:dyDescent="0.25">
      <c r="A106" s="3">
        <v>45652</v>
      </c>
      <c r="B106" s="2">
        <v>0.41666666666666669</v>
      </c>
      <c r="C106" s="1">
        <v>1</v>
      </c>
      <c r="D106" s="1" t="s">
        <v>47</v>
      </c>
      <c r="E106" s="1" t="s">
        <v>48</v>
      </c>
      <c r="F106" s="1">
        <v>120</v>
      </c>
      <c r="G106" s="1">
        <v>0</v>
      </c>
      <c r="H106" s="1">
        <v>4</v>
      </c>
      <c r="I106" s="1">
        <v>0</v>
      </c>
      <c r="J106" s="1" t="s">
        <v>49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 t="s">
        <v>37</v>
      </c>
      <c r="V106" s="1" t="s">
        <v>32</v>
      </c>
      <c r="W106" s="1" t="s">
        <v>28</v>
      </c>
    </row>
    <row r="107" spans="1:23" ht="12.5" x14ac:dyDescent="0.25">
      <c r="A107" s="3">
        <v>45652</v>
      </c>
      <c r="B107" s="2">
        <v>0.5</v>
      </c>
      <c r="C107" s="1">
        <v>2</v>
      </c>
      <c r="D107" s="1" t="s">
        <v>29</v>
      </c>
      <c r="E107" s="1" t="s">
        <v>166</v>
      </c>
      <c r="F107" s="1">
        <v>567</v>
      </c>
      <c r="G107" s="1">
        <v>39.4</v>
      </c>
      <c r="H107" s="1">
        <v>27.6</v>
      </c>
      <c r="I107" s="1">
        <v>41.5</v>
      </c>
      <c r="J107" s="1" t="s">
        <v>167</v>
      </c>
      <c r="K107" s="1">
        <v>1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 t="s">
        <v>26</v>
      </c>
      <c r="V107" s="1" t="s">
        <v>79</v>
      </c>
      <c r="W107" s="1" t="s">
        <v>28</v>
      </c>
    </row>
    <row r="108" spans="1:23" ht="12.5" x14ac:dyDescent="0.25">
      <c r="A108" s="3">
        <v>45652</v>
      </c>
      <c r="B108" s="2">
        <v>0.58333333333333337</v>
      </c>
      <c r="C108" s="1">
        <v>2</v>
      </c>
      <c r="D108" s="1" t="s">
        <v>47</v>
      </c>
      <c r="E108" s="1" t="s">
        <v>48</v>
      </c>
      <c r="F108" s="1">
        <v>120</v>
      </c>
      <c r="G108" s="1">
        <v>0</v>
      </c>
      <c r="H108" s="1">
        <v>4</v>
      </c>
      <c r="I108" s="1">
        <v>0</v>
      </c>
      <c r="J108" s="1" t="s">
        <v>49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 t="s">
        <v>37</v>
      </c>
      <c r="V108" s="1" t="s">
        <v>79</v>
      </c>
      <c r="W108" s="1" t="s">
        <v>28</v>
      </c>
    </row>
    <row r="109" spans="1:23" ht="12.5" x14ac:dyDescent="0.25">
      <c r="A109" s="3">
        <v>45652</v>
      </c>
      <c r="B109" s="2">
        <v>0.70833333333333337</v>
      </c>
      <c r="C109" s="1">
        <v>3</v>
      </c>
      <c r="D109" s="1" t="s">
        <v>38</v>
      </c>
      <c r="E109" s="1" t="s">
        <v>168</v>
      </c>
      <c r="F109" s="1">
        <v>190</v>
      </c>
      <c r="G109" s="1">
        <v>1.9</v>
      </c>
      <c r="H109" s="1">
        <v>14</v>
      </c>
      <c r="I109" s="1">
        <v>13</v>
      </c>
      <c r="J109" s="1" t="s">
        <v>169</v>
      </c>
      <c r="K109" s="1">
        <v>1</v>
      </c>
      <c r="L109" s="1">
        <v>0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 t="s">
        <v>26</v>
      </c>
      <c r="V109" s="1" t="s">
        <v>79</v>
      </c>
      <c r="W109" s="1" t="s">
        <v>28</v>
      </c>
    </row>
    <row r="110" spans="1:23" ht="12.5" x14ac:dyDescent="0.25">
      <c r="A110" s="3">
        <v>45652</v>
      </c>
      <c r="B110" s="2">
        <v>0.875</v>
      </c>
      <c r="C110" s="1">
        <v>4</v>
      </c>
      <c r="D110" s="1" t="s">
        <v>34</v>
      </c>
      <c r="E110" s="1" t="s">
        <v>158</v>
      </c>
      <c r="F110" s="1">
        <f>466-120</f>
        <v>346</v>
      </c>
      <c r="G110" s="1">
        <v>5</v>
      </c>
      <c r="H110" s="1">
        <v>15.8</v>
      </c>
      <c r="I110" s="1">
        <v>46.3</v>
      </c>
      <c r="J110" s="1" t="s">
        <v>159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 t="s">
        <v>37</v>
      </c>
      <c r="V110" s="1" t="s">
        <v>32</v>
      </c>
      <c r="W110" s="1" t="s">
        <v>28</v>
      </c>
    </row>
    <row r="111" spans="1:23" ht="12.5" x14ac:dyDescent="0.25">
      <c r="A111" s="3">
        <v>45653</v>
      </c>
      <c r="B111" s="2">
        <v>0.35416666666666669</v>
      </c>
      <c r="C111" s="1">
        <v>1</v>
      </c>
      <c r="D111" s="1" t="s">
        <v>23</v>
      </c>
      <c r="E111" s="1" t="s">
        <v>170</v>
      </c>
      <c r="F111" s="1">
        <v>283</v>
      </c>
      <c r="G111" s="1">
        <v>16.899999999999999</v>
      </c>
      <c r="H111" s="1">
        <v>16.3</v>
      </c>
      <c r="I111" s="1">
        <v>17.600000000000001</v>
      </c>
      <c r="J111" s="1" t="s">
        <v>171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 t="s">
        <v>26</v>
      </c>
      <c r="V111" s="1" t="s">
        <v>32</v>
      </c>
      <c r="W111" s="1" t="s">
        <v>28</v>
      </c>
    </row>
    <row r="112" spans="1:23" ht="12.5" x14ac:dyDescent="0.25">
      <c r="A112" s="3">
        <v>45653</v>
      </c>
      <c r="B112" s="2">
        <v>0.375</v>
      </c>
      <c r="C112" s="1">
        <v>2</v>
      </c>
      <c r="D112" s="1" t="s">
        <v>47</v>
      </c>
      <c r="E112" s="1" t="s">
        <v>48</v>
      </c>
      <c r="F112" s="1">
        <v>120</v>
      </c>
      <c r="G112" s="1">
        <v>0</v>
      </c>
      <c r="H112" s="1">
        <v>4</v>
      </c>
      <c r="I112" s="1">
        <v>0</v>
      </c>
      <c r="J112" s="1" t="s">
        <v>49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 t="s">
        <v>37</v>
      </c>
      <c r="V112" s="1" t="s">
        <v>32</v>
      </c>
      <c r="W112" s="1" t="s">
        <v>28</v>
      </c>
    </row>
    <row r="113" spans="1:23" ht="12.5" x14ac:dyDescent="0.25">
      <c r="A113" s="3">
        <v>45653</v>
      </c>
      <c r="B113" s="2">
        <v>0.625</v>
      </c>
      <c r="C113" s="1">
        <v>3</v>
      </c>
      <c r="D113" s="1" t="s">
        <v>29</v>
      </c>
      <c r="E113" s="1" t="s">
        <v>172</v>
      </c>
      <c r="F113" s="1">
        <v>416</v>
      </c>
      <c r="G113" s="1">
        <v>30.6</v>
      </c>
      <c r="H113" s="1">
        <v>6.2</v>
      </c>
      <c r="I113" s="1">
        <v>59.4</v>
      </c>
      <c r="J113" s="1" t="s">
        <v>173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 t="s">
        <v>26</v>
      </c>
      <c r="V113" s="1" t="s">
        <v>79</v>
      </c>
      <c r="W113" s="1" t="s">
        <v>28</v>
      </c>
    </row>
    <row r="114" spans="1:23" ht="12.5" x14ac:dyDescent="0.25">
      <c r="A114" s="3">
        <v>45653</v>
      </c>
      <c r="B114" s="2">
        <v>0.70833333333333337</v>
      </c>
      <c r="C114" s="1">
        <v>4</v>
      </c>
      <c r="D114" s="1" t="s">
        <v>38</v>
      </c>
      <c r="E114" s="1" t="s">
        <v>100</v>
      </c>
      <c r="F114" s="1">
        <v>81</v>
      </c>
      <c r="G114" s="1">
        <v>1.2</v>
      </c>
      <c r="H114" s="1">
        <v>2.6</v>
      </c>
      <c r="I114" s="1">
        <v>13.4</v>
      </c>
      <c r="J114" s="1" t="s">
        <v>174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 t="s">
        <v>37</v>
      </c>
      <c r="V114" s="1" t="s">
        <v>79</v>
      </c>
      <c r="W114" s="1" t="s">
        <v>28</v>
      </c>
    </row>
    <row r="115" spans="1:23" ht="12.5" x14ac:dyDescent="0.25">
      <c r="A115" s="3">
        <v>45653</v>
      </c>
      <c r="B115" s="2">
        <v>0.71875</v>
      </c>
      <c r="C115" s="1">
        <v>5</v>
      </c>
      <c r="D115" s="1" t="s">
        <v>38</v>
      </c>
      <c r="E115" s="1" t="s">
        <v>175</v>
      </c>
      <c r="F115" s="1">
        <v>278</v>
      </c>
      <c r="G115" s="1">
        <v>0.4</v>
      </c>
      <c r="H115" s="1">
        <v>0.4</v>
      </c>
      <c r="I115" s="1">
        <v>68</v>
      </c>
      <c r="J115" s="1" t="s">
        <v>175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 t="s">
        <v>37</v>
      </c>
      <c r="V115" s="1" t="s">
        <v>79</v>
      </c>
      <c r="W115" s="1" t="s">
        <v>33</v>
      </c>
    </row>
    <row r="116" spans="1:23" ht="12.5" x14ac:dyDescent="0.25">
      <c r="A116" s="3">
        <v>45653</v>
      </c>
      <c r="B116" s="2">
        <v>0.79166666666666663</v>
      </c>
      <c r="C116" s="1">
        <v>6</v>
      </c>
      <c r="D116" s="1" t="s">
        <v>47</v>
      </c>
      <c r="E116" s="1" t="s">
        <v>142</v>
      </c>
      <c r="F116" s="1">
        <v>230</v>
      </c>
      <c r="G116" s="1">
        <v>0</v>
      </c>
      <c r="H116" s="1">
        <v>0.1</v>
      </c>
      <c r="I116" s="1">
        <v>55.6</v>
      </c>
      <c r="J116" s="1" t="s">
        <v>143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 t="s">
        <v>37</v>
      </c>
      <c r="V116" s="1" t="s">
        <v>79</v>
      </c>
      <c r="W116" s="1" t="s">
        <v>28</v>
      </c>
    </row>
    <row r="117" spans="1:23" ht="12.5" x14ac:dyDescent="0.25">
      <c r="A117" s="3">
        <v>45653</v>
      </c>
      <c r="B117" s="2">
        <v>0.79166666666666663</v>
      </c>
      <c r="C117" s="1">
        <v>6</v>
      </c>
      <c r="D117" s="1" t="s">
        <v>38</v>
      </c>
      <c r="E117" s="1" t="s">
        <v>176</v>
      </c>
      <c r="F117" s="1">
        <v>209</v>
      </c>
      <c r="G117" s="1">
        <v>3</v>
      </c>
      <c r="H117" s="1">
        <v>0.8</v>
      </c>
      <c r="I117" s="1">
        <v>30.5</v>
      </c>
      <c r="J117" s="1" t="s">
        <v>176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 t="s">
        <v>26</v>
      </c>
      <c r="V117" s="1" t="s">
        <v>79</v>
      </c>
      <c r="W117" s="1" t="s">
        <v>33</v>
      </c>
    </row>
    <row r="118" spans="1:23" ht="12.5" x14ac:dyDescent="0.25">
      <c r="A118" s="3">
        <v>45654</v>
      </c>
      <c r="B118" s="2">
        <v>0.33333333333333331</v>
      </c>
      <c r="C118" s="1">
        <v>1</v>
      </c>
      <c r="D118" s="1" t="s">
        <v>23</v>
      </c>
      <c r="E118" s="1" t="s">
        <v>77</v>
      </c>
      <c r="F118" s="1">
        <v>271</v>
      </c>
      <c r="G118" s="1">
        <v>10.4</v>
      </c>
      <c r="H118" s="1">
        <v>5.2</v>
      </c>
      <c r="I118" s="1">
        <v>45.3</v>
      </c>
      <c r="J118" s="1" t="s">
        <v>78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 t="s">
        <v>37</v>
      </c>
      <c r="V118" s="1" t="s">
        <v>32</v>
      </c>
      <c r="W118" s="1" t="s">
        <v>28</v>
      </c>
    </row>
    <row r="119" spans="1:23" ht="12.5" x14ac:dyDescent="0.25">
      <c r="A119" s="3">
        <v>45654</v>
      </c>
      <c r="B119" s="2">
        <v>0.41666666666666669</v>
      </c>
      <c r="C119" s="1">
        <v>2</v>
      </c>
      <c r="D119" s="1" t="s">
        <v>47</v>
      </c>
      <c r="E119" s="1" t="s">
        <v>48</v>
      </c>
      <c r="F119" s="1">
        <v>120</v>
      </c>
      <c r="G119" s="1">
        <v>0</v>
      </c>
      <c r="H119" s="1">
        <v>4</v>
      </c>
      <c r="I119" s="1">
        <v>0</v>
      </c>
      <c r="J119" s="1" t="s">
        <v>49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 t="s">
        <v>37</v>
      </c>
      <c r="V119" s="1" t="s">
        <v>32</v>
      </c>
      <c r="W119" s="1" t="s">
        <v>28</v>
      </c>
    </row>
    <row r="120" spans="1:23" ht="12.5" x14ac:dyDescent="0.25">
      <c r="A120" s="3">
        <v>45654</v>
      </c>
      <c r="B120" s="2">
        <v>0.5</v>
      </c>
      <c r="C120" s="1">
        <v>2</v>
      </c>
      <c r="D120" s="1" t="s">
        <v>38</v>
      </c>
      <c r="E120" s="1" t="s">
        <v>177</v>
      </c>
      <c r="F120" s="1">
        <v>214</v>
      </c>
      <c r="G120" s="1">
        <v>5.7</v>
      </c>
      <c r="H120" s="1">
        <v>14.8</v>
      </c>
      <c r="I120" s="1">
        <v>14.6</v>
      </c>
      <c r="J120" s="1" t="s">
        <v>178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 t="s">
        <v>37</v>
      </c>
      <c r="V120" s="1" t="s">
        <v>32</v>
      </c>
      <c r="W120" s="1" t="s">
        <v>28</v>
      </c>
    </row>
    <row r="121" spans="1:23" ht="12.5" x14ac:dyDescent="0.25">
      <c r="A121" s="3">
        <v>45654</v>
      </c>
      <c r="B121" s="2">
        <v>0.54166666666666663</v>
      </c>
      <c r="C121" s="1">
        <v>3</v>
      </c>
      <c r="D121" s="1" t="s">
        <v>29</v>
      </c>
      <c r="E121" s="1" t="s">
        <v>179</v>
      </c>
      <c r="F121" s="1">
        <v>500</v>
      </c>
      <c r="G121" s="1">
        <v>48.4</v>
      </c>
      <c r="H121" s="1">
        <v>20.5</v>
      </c>
      <c r="I121" s="1">
        <v>32</v>
      </c>
      <c r="J121" s="1" t="s">
        <v>180</v>
      </c>
      <c r="K121" s="1">
        <v>0</v>
      </c>
      <c r="L121" s="1">
        <v>1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 t="s">
        <v>26</v>
      </c>
      <c r="V121" s="1" t="s">
        <v>32</v>
      </c>
      <c r="W121" s="1" t="s">
        <v>28</v>
      </c>
    </row>
    <row r="122" spans="1:23" ht="12.5" x14ac:dyDescent="0.25">
      <c r="A122" s="3">
        <v>45654</v>
      </c>
      <c r="B122" s="2">
        <v>0.625</v>
      </c>
      <c r="C122" s="1">
        <v>4</v>
      </c>
      <c r="D122" s="1" t="s">
        <v>38</v>
      </c>
      <c r="E122" s="1" t="s">
        <v>181</v>
      </c>
      <c r="F122" s="1">
        <v>350</v>
      </c>
      <c r="G122" s="1">
        <v>35</v>
      </c>
      <c r="H122" s="1">
        <v>2.8</v>
      </c>
      <c r="I122" s="1">
        <v>44</v>
      </c>
      <c r="J122" s="1" t="s">
        <v>182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 t="s">
        <v>26</v>
      </c>
      <c r="V122" s="1" t="s">
        <v>32</v>
      </c>
      <c r="W122" s="1" t="s">
        <v>28</v>
      </c>
    </row>
    <row r="123" spans="1:23" ht="12.5" x14ac:dyDescent="0.25">
      <c r="A123" s="3">
        <v>45654</v>
      </c>
      <c r="B123" s="2">
        <v>0.6875</v>
      </c>
      <c r="C123" s="1">
        <v>5</v>
      </c>
      <c r="D123" s="1" t="s">
        <v>38</v>
      </c>
      <c r="E123" s="1" t="s">
        <v>158</v>
      </c>
      <c r="F123" s="1">
        <v>93</v>
      </c>
      <c r="G123" s="1">
        <v>1.1000000000000001</v>
      </c>
      <c r="H123" s="1">
        <v>2.2999999999999998</v>
      </c>
      <c r="I123" s="1">
        <v>16.8</v>
      </c>
      <c r="J123" s="1" t="s">
        <v>183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 t="s">
        <v>37</v>
      </c>
      <c r="V123" s="1" t="s">
        <v>32</v>
      </c>
      <c r="W123" s="1" t="s">
        <v>28</v>
      </c>
    </row>
    <row r="124" spans="1:23" ht="12.5" x14ac:dyDescent="0.25">
      <c r="A124" s="3">
        <v>45654</v>
      </c>
      <c r="B124" s="2">
        <v>0.6875</v>
      </c>
      <c r="C124" s="1">
        <v>5</v>
      </c>
      <c r="D124" s="1" t="s">
        <v>47</v>
      </c>
      <c r="E124" s="1" t="s">
        <v>142</v>
      </c>
      <c r="F124" s="1">
        <v>230</v>
      </c>
      <c r="G124" s="1">
        <v>0</v>
      </c>
      <c r="H124" s="1">
        <v>0.1</v>
      </c>
      <c r="I124" s="1">
        <v>55.6</v>
      </c>
      <c r="J124" s="1" t="s">
        <v>143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 t="s">
        <v>37</v>
      </c>
      <c r="V124" s="1" t="s">
        <v>32</v>
      </c>
      <c r="W124" s="1" t="s">
        <v>28</v>
      </c>
    </row>
    <row r="125" spans="1:23" ht="12.5" x14ac:dyDescent="0.25">
      <c r="A125" s="3">
        <v>45654</v>
      </c>
      <c r="B125" s="2">
        <v>0.83333333333333337</v>
      </c>
      <c r="C125" s="1">
        <v>6</v>
      </c>
      <c r="D125" s="1" t="s">
        <v>34</v>
      </c>
      <c r="E125" s="1" t="s">
        <v>184</v>
      </c>
      <c r="F125" s="1">
        <v>113</v>
      </c>
      <c r="G125" s="1">
        <v>6</v>
      </c>
      <c r="H125" s="1">
        <v>3</v>
      </c>
      <c r="I125" s="1">
        <v>16</v>
      </c>
      <c r="J125" s="1" t="s">
        <v>185</v>
      </c>
      <c r="K125" s="1">
        <v>1</v>
      </c>
      <c r="L125" s="1">
        <v>0</v>
      </c>
      <c r="M125" s="1">
        <v>0</v>
      </c>
      <c r="N125" s="1">
        <v>0</v>
      </c>
      <c r="O125" s="1">
        <v>1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 t="s">
        <v>26</v>
      </c>
      <c r="V125" s="1" t="s">
        <v>32</v>
      </c>
      <c r="W125" s="1" t="s">
        <v>28</v>
      </c>
    </row>
    <row r="126" spans="1:23" ht="12.5" x14ac:dyDescent="0.25">
      <c r="A126" s="3">
        <v>45655</v>
      </c>
      <c r="B126" s="2">
        <v>0.35416666666666669</v>
      </c>
      <c r="C126" s="1">
        <v>1</v>
      </c>
      <c r="D126" s="1" t="s">
        <v>23</v>
      </c>
      <c r="E126" s="1" t="s">
        <v>186</v>
      </c>
      <c r="F126" s="1">
        <v>410</v>
      </c>
      <c r="G126" s="1">
        <v>13.1</v>
      </c>
      <c r="H126" s="1">
        <v>6.3</v>
      </c>
      <c r="I126" s="1">
        <v>82</v>
      </c>
      <c r="J126" s="1" t="s">
        <v>187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 t="s">
        <v>26</v>
      </c>
      <c r="V126" s="1" t="s">
        <v>32</v>
      </c>
      <c r="W126" s="1" t="s">
        <v>28</v>
      </c>
    </row>
    <row r="127" spans="1:23" ht="12.5" x14ac:dyDescent="0.25">
      <c r="A127" s="3">
        <v>45655</v>
      </c>
      <c r="B127" s="2">
        <v>0.41666666666666669</v>
      </c>
      <c r="C127" s="1">
        <v>2</v>
      </c>
      <c r="D127" s="1" t="s">
        <v>47</v>
      </c>
      <c r="E127" s="1" t="s">
        <v>48</v>
      </c>
      <c r="F127" s="1">
        <v>120</v>
      </c>
      <c r="G127" s="1">
        <v>0</v>
      </c>
      <c r="H127" s="1">
        <v>4</v>
      </c>
      <c r="I127" s="1">
        <v>0</v>
      </c>
      <c r="J127" s="1" t="s">
        <v>49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 t="s">
        <v>37</v>
      </c>
      <c r="V127" s="1" t="s">
        <v>32</v>
      </c>
      <c r="W127" s="1" t="s">
        <v>28</v>
      </c>
    </row>
    <row r="128" spans="1:23" ht="12.5" x14ac:dyDescent="0.25">
      <c r="A128" s="3">
        <v>45655</v>
      </c>
      <c r="B128" s="2">
        <v>0.41666666666666669</v>
      </c>
      <c r="C128" s="1">
        <v>2</v>
      </c>
      <c r="D128" s="1" t="s">
        <v>38</v>
      </c>
      <c r="E128" s="1" t="s">
        <v>188</v>
      </c>
      <c r="F128" s="1">
        <v>78</v>
      </c>
      <c r="G128" s="1">
        <v>0.9</v>
      </c>
      <c r="H128" s="1">
        <v>4.3</v>
      </c>
      <c r="I128" s="1">
        <v>8.8000000000000007</v>
      </c>
      <c r="J128" s="1" t="s">
        <v>189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1</v>
      </c>
      <c r="S128" s="1">
        <v>0</v>
      </c>
      <c r="T128" s="1">
        <v>0</v>
      </c>
      <c r="U128" s="1" t="s">
        <v>37</v>
      </c>
      <c r="V128" s="1" t="s">
        <v>32</v>
      </c>
      <c r="W128" s="1" t="s">
        <v>33</v>
      </c>
    </row>
    <row r="129" spans="1:23" ht="12.5" x14ac:dyDescent="0.25">
      <c r="A129" s="3">
        <v>45655</v>
      </c>
      <c r="B129" s="2">
        <v>0.58333333333333337</v>
      </c>
      <c r="C129" s="1">
        <v>3</v>
      </c>
      <c r="D129" s="1" t="s">
        <v>29</v>
      </c>
      <c r="E129" s="1" t="s">
        <v>190</v>
      </c>
      <c r="F129" s="1">
        <v>469</v>
      </c>
      <c r="G129" s="1">
        <v>44.6</v>
      </c>
      <c r="H129" s="1">
        <v>6.4</v>
      </c>
      <c r="I129" s="1">
        <v>60.3</v>
      </c>
      <c r="J129" s="1" t="s">
        <v>191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 t="s">
        <v>37</v>
      </c>
      <c r="V129" s="1" t="s">
        <v>32</v>
      </c>
      <c r="W129" s="1" t="s">
        <v>28</v>
      </c>
    </row>
    <row r="130" spans="1:23" ht="12.5" x14ac:dyDescent="0.25">
      <c r="A130" s="3">
        <v>45655</v>
      </c>
      <c r="B130" s="2">
        <v>0.79166666666666663</v>
      </c>
      <c r="C130" s="1">
        <v>4</v>
      </c>
      <c r="D130" s="1" t="s">
        <v>34</v>
      </c>
      <c r="E130" s="1" t="s">
        <v>192</v>
      </c>
      <c r="F130" s="1">
        <v>160</v>
      </c>
      <c r="G130" s="1">
        <v>4.8</v>
      </c>
      <c r="H130" s="1">
        <v>4.4000000000000004</v>
      </c>
      <c r="I130" s="1">
        <v>12</v>
      </c>
      <c r="J130" s="1" t="s">
        <v>193</v>
      </c>
      <c r="K130" s="1">
        <v>0</v>
      </c>
      <c r="L130" s="1">
        <v>1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 t="s">
        <v>26</v>
      </c>
      <c r="V130" s="1" t="s">
        <v>32</v>
      </c>
      <c r="W130" s="1" t="s">
        <v>28</v>
      </c>
    </row>
    <row r="131" spans="1:23" ht="12.5" x14ac:dyDescent="0.25">
      <c r="A131" s="3">
        <v>45656</v>
      </c>
      <c r="B131" s="2">
        <v>0.375</v>
      </c>
      <c r="C131" s="1">
        <v>1</v>
      </c>
      <c r="D131" s="1" t="s">
        <v>23</v>
      </c>
      <c r="E131" s="1" t="s">
        <v>114</v>
      </c>
      <c r="F131" s="1">
        <v>391</v>
      </c>
      <c r="G131" s="1">
        <v>7.8</v>
      </c>
      <c r="H131" s="1">
        <v>5.6</v>
      </c>
      <c r="I131" s="1">
        <v>75.2</v>
      </c>
      <c r="J131" s="1" t="s">
        <v>194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 t="s">
        <v>37</v>
      </c>
      <c r="V131" s="1" t="s">
        <v>32</v>
      </c>
      <c r="W131" s="1" t="s">
        <v>28</v>
      </c>
    </row>
    <row r="132" spans="1:23" ht="12.5" x14ac:dyDescent="0.25">
      <c r="A132" s="3">
        <v>45656</v>
      </c>
      <c r="B132" s="2">
        <v>0.5</v>
      </c>
      <c r="C132" s="1">
        <v>2</v>
      </c>
      <c r="D132" s="1" t="s">
        <v>38</v>
      </c>
      <c r="E132" s="1" t="s">
        <v>195</v>
      </c>
      <c r="F132" s="1">
        <v>303</v>
      </c>
      <c r="G132" s="1">
        <v>14</v>
      </c>
      <c r="H132" s="1">
        <v>12.2</v>
      </c>
      <c r="I132" s="1">
        <v>38.4</v>
      </c>
      <c r="J132" s="1" t="s">
        <v>196</v>
      </c>
      <c r="K132" s="1">
        <v>1</v>
      </c>
      <c r="L132" s="1">
        <v>1</v>
      </c>
      <c r="M132" s="1">
        <v>0</v>
      </c>
      <c r="N132" s="1">
        <v>0</v>
      </c>
      <c r="O132" s="1">
        <v>1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 t="s">
        <v>26</v>
      </c>
      <c r="V132" s="1" t="s">
        <v>32</v>
      </c>
      <c r="W132" s="1" t="s">
        <v>28</v>
      </c>
    </row>
    <row r="133" spans="1:23" ht="12.5" x14ac:dyDescent="0.25">
      <c r="A133" s="3">
        <v>45656</v>
      </c>
      <c r="B133" s="2">
        <v>0.625</v>
      </c>
      <c r="C133" s="1">
        <v>3</v>
      </c>
      <c r="D133" s="1" t="s">
        <v>29</v>
      </c>
      <c r="E133" s="1" t="s">
        <v>197</v>
      </c>
      <c r="F133" s="1">
        <v>595</v>
      </c>
      <c r="G133" s="1">
        <v>40.799999999999997</v>
      </c>
      <c r="H133" s="1">
        <v>4.0999999999999996</v>
      </c>
      <c r="I133" s="1">
        <v>95.8</v>
      </c>
      <c r="J133" s="1" t="s">
        <v>198</v>
      </c>
      <c r="K133" s="1">
        <v>0</v>
      </c>
      <c r="L133" s="1">
        <v>1</v>
      </c>
      <c r="M133" s="1">
        <v>0</v>
      </c>
      <c r="N133" s="1">
        <v>0</v>
      </c>
      <c r="O133" s="1">
        <v>1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 t="s">
        <v>26</v>
      </c>
      <c r="V133" s="1" t="s">
        <v>32</v>
      </c>
      <c r="W133" s="1" t="s">
        <v>28</v>
      </c>
    </row>
    <row r="134" spans="1:23" ht="12.5" x14ac:dyDescent="0.25">
      <c r="A134" s="3">
        <v>45656</v>
      </c>
      <c r="B134" s="2">
        <v>0.70833333333333337</v>
      </c>
      <c r="C134" s="1">
        <v>4</v>
      </c>
      <c r="D134" s="1" t="s">
        <v>38</v>
      </c>
      <c r="E134" s="1" t="s">
        <v>199</v>
      </c>
      <c r="F134" s="1">
        <v>228</v>
      </c>
      <c r="G134" s="1">
        <v>3.3</v>
      </c>
      <c r="H134" s="1">
        <v>18.3</v>
      </c>
      <c r="I134" s="1">
        <v>12</v>
      </c>
      <c r="J134" s="1" t="s">
        <v>200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 t="s">
        <v>37</v>
      </c>
      <c r="V134" s="1" t="s">
        <v>32</v>
      </c>
      <c r="W134" s="1" t="s">
        <v>33</v>
      </c>
    </row>
    <row r="135" spans="1:23" ht="12.5" x14ac:dyDescent="0.25">
      <c r="A135" s="3">
        <v>45656</v>
      </c>
      <c r="B135" s="2">
        <v>0.83333333333333337</v>
      </c>
      <c r="C135" s="1">
        <v>5</v>
      </c>
      <c r="D135" s="1" t="s">
        <v>34</v>
      </c>
      <c r="E135" s="1" t="s">
        <v>201</v>
      </c>
      <c r="F135" s="1">
        <v>208</v>
      </c>
      <c r="G135" s="1">
        <v>11.4</v>
      </c>
      <c r="H135" s="1">
        <v>10.7</v>
      </c>
      <c r="I135" s="1">
        <v>15.9</v>
      </c>
      <c r="J135" s="1" t="s">
        <v>202</v>
      </c>
      <c r="K135" s="1">
        <v>1</v>
      </c>
      <c r="L135" s="1">
        <v>0</v>
      </c>
      <c r="M135" s="1">
        <v>1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 t="s">
        <v>26</v>
      </c>
      <c r="V135" s="1" t="s">
        <v>32</v>
      </c>
      <c r="W135" s="1" t="s">
        <v>28</v>
      </c>
    </row>
    <row r="136" spans="1:23" ht="12.5" x14ac:dyDescent="0.25">
      <c r="A136" s="3">
        <v>45657</v>
      </c>
      <c r="B136" s="2">
        <v>0.33333333333333331</v>
      </c>
      <c r="C136" s="1">
        <v>1</v>
      </c>
      <c r="D136" s="1" t="s">
        <v>23</v>
      </c>
      <c r="E136" s="1" t="s">
        <v>203</v>
      </c>
      <c r="F136" s="1">
        <v>386</v>
      </c>
      <c r="G136" s="1">
        <v>20.9</v>
      </c>
      <c r="H136" s="1">
        <v>17</v>
      </c>
      <c r="I136" s="1">
        <v>39.200000000000003</v>
      </c>
      <c r="J136" s="1" t="s">
        <v>204</v>
      </c>
      <c r="K136" s="1">
        <v>1</v>
      </c>
      <c r="L136" s="1">
        <v>0</v>
      </c>
      <c r="M136" s="1">
        <v>0</v>
      </c>
      <c r="N136" s="1">
        <v>0</v>
      </c>
      <c r="O136" s="1">
        <v>1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 t="s">
        <v>26</v>
      </c>
      <c r="V136" s="1" t="s">
        <v>32</v>
      </c>
      <c r="W136" s="1" t="s">
        <v>28</v>
      </c>
    </row>
    <row r="137" spans="1:23" ht="12.5" x14ac:dyDescent="0.25">
      <c r="A137" s="3">
        <v>45657</v>
      </c>
      <c r="B137" s="2">
        <v>0.58333333333333337</v>
      </c>
      <c r="C137" s="1">
        <v>2</v>
      </c>
      <c r="D137" s="1" t="s">
        <v>38</v>
      </c>
      <c r="E137" s="1" t="s">
        <v>205</v>
      </c>
      <c r="F137" s="1">
        <v>503</v>
      </c>
      <c r="G137" s="1">
        <v>15.6</v>
      </c>
      <c r="H137" s="1">
        <v>22.8</v>
      </c>
      <c r="I137" s="1">
        <v>57.6</v>
      </c>
      <c r="J137" s="1" t="s">
        <v>206</v>
      </c>
      <c r="K137" s="1">
        <v>1</v>
      </c>
      <c r="L137" s="1">
        <v>1</v>
      </c>
      <c r="M137" s="1">
        <v>0</v>
      </c>
      <c r="N137" s="1">
        <v>0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 t="s">
        <v>26</v>
      </c>
      <c r="V137" s="1" t="s">
        <v>141</v>
      </c>
      <c r="W137" s="1" t="s">
        <v>33</v>
      </c>
    </row>
    <row r="138" spans="1:23" ht="12.5" x14ac:dyDescent="0.25">
      <c r="A138" s="3">
        <v>45657</v>
      </c>
      <c r="B138" s="2">
        <v>0.625</v>
      </c>
      <c r="C138" s="1">
        <v>3</v>
      </c>
      <c r="D138" s="1" t="s">
        <v>47</v>
      </c>
      <c r="E138" s="1" t="s">
        <v>142</v>
      </c>
      <c r="F138" s="1">
        <v>230</v>
      </c>
      <c r="G138" s="1">
        <v>0</v>
      </c>
      <c r="H138" s="1">
        <v>0.1</v>
      </c>
      <c r="I138" s="1">
        <v>55.6</v>
      </c>
      <c r="J138" s="1" t="s">
        <v>143</v>
      </c>
      <c r="K138" s="1">
        <v>0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 t="s">
        <v>37</v>
      </c>
      <c r="V138" s="1" t="s">
        <v>79</v>
      </c>
      <c r="W138" s="1" t="s">
        <v>33</v>
      </c>
    </row>
    <row r="139" spans="1:23" ht="12.5" x14ac:dyDescent="0.25">
      <c r="A139" s="3">
        <v>45657</v>
      </c>
      <c r="B139" s="2">
        <v>0.83333333333333337</v>
      </c>
      <c r="C139" s="1">
        <v>4</v>
      </c>
      <c r="D139" s="1" t="s">
        <v>29</v>
      </c>
      <c r="E139" s="1" t="s">
        <v>207</v>
      </c>
      <c r="F139" s="1">
        <v>828</v>
      </c>
      <c r="G139" s="1">
        <v>27.6</v>
      </c>
      <c r="H139" s="1">
        <v>7.6</v>
      </c>
      <c r="I139" s="1">
        <v>160</v>
      </c>
      <c r="J139" s="1" t="s">
        <v>208</v>
      </c>
      <c r="K139" s="1">
        <v>1</v>
      </c>
      <c r="L139" s="1">
        <v>0</v>
      </c>
      <c r="M139" s="1">
        <v>1</v>
      </c>
      <c r="N139" s="1">
        <v>0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 t="s">
        <v>26</v>
      </c>
      <c r="V139" s="1" t="s">
        <v>79</v>
      </c>
      <c r="W139" s="1" t="s">
        <v>28</v>
      </c>
    </row>
    <row r="140" spans="1:23" ht="12.5" x14ac:dyDescent="0.25">
      <c r="A140" s="3">
        <v>45657</v>
      </c>
      <c r="B140" s="2">
        <v>0.875</v>
      </c>
      <c r="C140" s="1">
        <v>5</v>
      </c>
      <c r="D140" s="1" t="s">
        <v>47</v>
      </c>
      <c r="E140" s="1" t="s">
        <v>209</v>
      </c>
      <c r="F140" s="1">
        <v>158</v>
      </c>
      <c r="G140" s="1">
        <v>0</v>
      </c>
      <c r="H140" s="1">
        <v>0</v>
      </c>
      <c r="I140" s="1">
        <v>15</v>
      </c>
      <c r="J140" s="1" t="s">
        <v>210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 t="s">
        <v>37</v>
      </c>
      <c r="V140" s="1" t="s">
        <v>79</v>
      </c>
      <c r="W140" s="1" t="s">
        <v>28</v>
      </c>
    </row>
    <row r="141" spans="1:23" ht="12.5" x14ac:dyDescent="0.25">
      <c r="B141" s="2"/>
    </row>
    <row r="142" spans="1:23" ht="12.5" x14ac:dyDescent="0.25">
      <c r="A142" s="3"/>
      <c r="B142" s="2"/>
    </row>
    <row r="143" spans="1:23" ht="12.5" x14ac:dyDescent="0.25">
      <c r="B143" s="2"/>
    </row>
    <row r="144" spans="1:23" ht="12.5" x14ac:dyDescent="0.25">
      <c r="B144" s="2"/>
    </row>
    <row r="145" spans="2:2" ht="12.5" x14ac:dyDescent="0.25">
      <c r="B145" s="2"/>
    </row>
    <row r="146" spans="2:2" ht="12.5" x14ac:dyDescent="0.25">
      <c r="B146" s="2"/>
    </row>
    <row r="147" spans="2:2" ht="12.5" x14ac:dyDescent="0.25">
      <c r="B147" s="2"/>
    </row>
    <row r="148" spans="2:2" ht="12.5" x14ac:dyDescent="0.25">
      <c r="B148" s="2"/>
    </row>
    <row r="149" spans="2:2" ht="12.5" x14ac:dyDescent="0.25">
      <c r="B149" s="2"/>
    </row>
    <row r="150" spans="2:2" ht="12.5" x14ac:dyDescent="0.25">
      <c r="B150" s="2"/>
    </row>
    <row r="151" spans="2:2" ht="12.5" x14ac:dyDescent="0.25">
      <c r="B151" s="2"/>
    </row>
    <row r="152" spans="2:2" ht="12.5" x14ac:dyDescent="0.25">
      <c r="B152" s="2"/>
    </row>
    <row r="153" spans="2:2" ht="12.5" x14ac:dyDescent="0.25">
      <c r="B153" s="2"/>
    </row>
    <row r="154" spans="2:2" ht="12.5" x14ac:dyDescent="0.25">
      <c r="B154" s="2"/>
    </row>
    <row r="155" spans="2:2" ht="12.5" x14ac:dyDescent="0.25">
      <c r="B155" s="2"/>
    </row>
    <row r="156" spans="2:2" ht="12.5" x14ac:dyDescent="0.25">
      <c r="B156" s="2"/>
    </row>
    <row r="157" spans="2:2" ht="12.5" x14ac:dyDescent="0.25">
      <c r="B157" s="2"/>
    </row>
    <row r="158" spans="2:2" ht="12.5" x14ac:dyDescent="0.25">
      <c r="B158" s="2"/>
    </row>
    <row r="159" spans="2:2" ht="12.5" x14ac:dyDescent="0.25">
      <c r="B159" s="2"/>
    </row>
    <row r="160" spans="2:2" ht="12.5" x14ac:dyDescent="0.25">
      <c r="B160" s="2"/>
    </row>
    <row r="161" spans="2:2" ht="12.5" x14ac:dyDescent="0.25">
      <c r="B161" s="2"/>
    </row>
    <row r="162" spans="2:2" ht="12.5" x14ac:dyDescent="0.25">
      <c r="B162" s="2"/>
    </row>
    <row r="163" spans="2:2" ht="12.5" x14ac:dyDescent="0.25">
      <c r="B163" s="2"/>
    </row>
    <row r="164" spans="2:2" ht="12.5" x14ac:dyDescent="0.25">
      <c r="B164" s="2"/>
    </row>
    <row r="165" spans="2:2" ht="12.5" x14ac:dyDescent="0.25">
      <c r="B165" s="2"/>
    </row>
    <row r="166" spans="2:2" ht="12.5" x14ac:dyDescent="0.25">
      <c r="B166" s="2"/>
    </row>
    <row r="167" spans="2:2" ht="12.5" x14ac:dyDescent="0.25">
      <c r="B167" s="2"/>
    </row>
    <row r="168" spans="2:2" ht="12.5" x14ac:dyDescent="0.25">
      <c r="B168" s="2"/>
    </row>
    <row r="169" spans="2:2" ht="12.5" x14ac:dyDescent="0.25">
      <c r="B169" s="2"/>
    </row>
    <row r="170" spans="2:2" ht="12.5" x14ac:dyDescent="0.25">
      <c r="B170" s="2"/>
    </row>
    <row r="171" spans="2:2" ht="12.5" x14ac:dyDescent="0.25">
      <c r="B171" s="2"/>
    </row>
    <row r="172" spans="2:2" ht="12.5" x14ac:dyDescent="0.25">
      <c r="B172" s="2"/>
    </row>
    <row r="173" spans="2:2" ht="12.5" x14ac:dyDescent="0.25">
      <c r="B173" s="2"/>
    </row>
    <row r="174" spans="2:2" ht="12.5" x14ac:dyDescent="0.25">
      <c r="B174" s="2"/>
    </row>
    <row r="175" spans="2:2" ht="12.5" x14ac:dyDescent="0.25">
      <c r="B175" s="2"/>
    </row>
    <row r="176" spans="2:2" ht="12.5" x14ac:dyDescent="0.25">
      <c r="B176" s="2"/>
    </row>
    <row r="177" spans="2:2" ht="12.5" x14ac:dyDescent="0.25">
      <c r="B177" s="2"/>
    </row>
    <row r="178" spans="2:2" ht="12.5" x14ac:dyDescent="0.25">
      <c r="B178" s="2"/>
    </row>
    <row r="179" spans="2:2" ht="12.5" x14ac:dyDescent="0.25">
      <c r="B179" s="2"/>
    </row>
    <row r="180" spans="2:2" ht="12.5" x14ac:dyDescent="0.25">
      <c r="B180" s="2"/>
    </row>
    <row r="181" spans="2:2" ht="12.5" x14ac:dyDescent="0.25">
      <c r="B181" s="2"/>
    </row>
    <row r="182" spans="2:2" ht="12.5" x14ac:dyDescent="0.25">
      <c r="B182" s="2"/>
    </row>
    <row r="183" spans="2:2" ht="12.5" x14ac:dyDescent="0.25">
      <c r="B183" s="2"/>
    </row>
    <row r="184" spans="2:2" ht="12.5" x14ac:dyDescent="0.25">
      <c r="B184" s="2"/>
    </row>
    <row r="185" spans="2:2" ht="12.5" x14ac:dyDescent="0.25">
      <c r="B185" s="2"/>
    </row>
    <row r="186" spans="2:2" ht="12.5" x14ac:dyDescent="0.25">
      <c r="B186" s="2"/>
    </row>
    <row r="187" spans="2:2" ht="12.5" x14ac:dyDescent="0.25">
      <c r="B187" s="2"/>
    </row>
    <row r="188" spans="2:2" ht="12.5" x14ac:dyDescent="0.25">
      <c r="B188" s="2"/>
    </row>
    <row r="189" spans="2:2" ht="12.5" x14ac:dyDescent="0.25">
      <c r="B189" s="2"/>
    </row>
    <row r="190" spans="2:2" ht="12.5" x14ac:dyDescent="0.25">
      <c r="B190" s="2"/>
    </row>
    <row r="191" spans="2:2" ht="12.5" x14ac:dyDescent="0.25">
      <c r="B191" s="2"/>
    </row>
    <row r="192" spans="2:2" ht="12.5" x14ac:dyDescent="0.25">
      <c r="B192" s="2"/>
    </row>
    <row r="193" spans="2:2" ht="12.5" x14ac:dyDescent="0.25">
      <c r="B193" s="2"/>
    </row>
    <row r="194" spans="2:2" ht="12.5" x14ac:dyDescent="0.25">
      <c r="B194" s="2"/>
    </row>
    <row r="195" spans="2:2" ht="12.5" x14ac:dyDescent="0.25">
      <c r="B195" s="2"/>
    </row>
    <row r="196" spans="2:2" ht="12.5" x14ac:dyDescent="0.25">
      <c r="B196" s="2"/>
    </row>
    <row r="197" spans="2:2" ht="12.5" x14ac:dyDescent="0.25">
      <c r="B197" s="2"/>
    </row>
    <row r="198" spans="2:2" ht="12.5" x14ac:dyDescent="0.25">
      <c r="B198" s="2"/>
    </row>
    <row r="199" spans="2:2" ht="12.5" x14ac:dyDescent="0.25">
      <c r="B199" s="2"/>
    </row>
    <row r="200" spans="2:2" ht="12.5" x14ac:dyDescent="0.25">
      <c r="B200" s="2"/>
    </row>
    <row r="201" spans="2:2" ht="12.5" x14ac:dyDescent="0.25">
      <c r="B201" s="2"/>
    </row>
    <row r="202" spans="2:2" ht="12.5" x14ac:dyDescent="0.25">
      <c r="B202" s="2"/>
    </row>
    <row r="203" spans="2:2" ht="12.5" x14ac:dyDescent="0.25">
      <c r="B203" s="2"/>
    </row>
    <row r="204" spans="2:2" ht="12.5" x14ac:dyDescent="0.25">
      <c r="B204" s="2"/>
    </row>
    <row r="205" spans="2:2" ht="12.5" x14ac:dyDescent="0.25">
      <c r="B205" s="2"/>
    </row>
    <row r="206" spans="2:2" ht="12.5" x14ac:dyDescent="0.25">
      <c r="B206" s="2"/>
    </row>
    <row r="207" spans="2:2" ht="12.5" x14ac:dyDescent="0.25">
      <c r="B207" s="2"/>
    </row>
    <row r="208" spans="2:2" ht="12.5" x14ac:dyDescent="0.25">
      <c r="B208" s="2"/>
    </row>
    <row r="209" spans="2:2" ht="12.5" x14ac:dyDescent="0.25">
      <c r="B209" s="2"/>
    </row>
    <row r="210" spans="2:2" ht="12.5" x14ac:dyDescent="0.25">
      <c r="B210" s="2"/>
    </row>
    <row r="211" spans="2:2" ht="12.5" x14ac:dyDescent="0.25">
      <c r="B211" s="2"/>
    </row>
    <row r="212" spans="2:2" ht="12.5" x14ac:dyDescent="0.25">
      <c r="B212" s="2"/>
    </row>
    <row r="213" spans="2:2" ht="12.5" x14ac:dyDescent="0.25">
      <c r="B213" s="2"/>
    </row>
    <row r="214" spans="2:2" ht="12.5" x14ac:dyDescent="0.25">
      <c r="B214" s="2"/>
    </row>
    <row r="215" spans="2:2" ht="12.5" x14ac:dyDescent="0.25">
      <c r="B215" s="2"/>
    </row>
    <row r="216" spans="2:2" ht="12.5" x14ac:dyDescent="0.25">
      <c r="B216" s="2"/>
    </row>
    <row r="217" spans="2:2" ht="12.5" x14ac:dyDescent="0.25">
      <c r="B217" s="2"/>
    </row>
    <row r="218" spans="2:2" ht="12.5" x14ac:dyDescent="0.25">
      <c r="B218" s="2"/>
    </row>
    <row r="219" spans="2:2" ht="12.5" x14ac:dyDescent="0.25">
      <c r="B219" s="2"/>
    </row>
    <row r="220" spans="2:2" ht="12.5" x14ac:dyDescent="0.25">
      <c r="B220" s="2"/>
    </row>
    <row r="221" spans="2:2" ht="12.5" x14ac:dyDescent="0.25">
      <c r="B221" s="2"/>
    </row>
    <row r="222" spans="2:2" ht="12.5" x14ac:dyDescent="0.25">
      <c r="B222" s="2"/>
    </row>
    <row r="223" spans="2:2" ht="12.5" x14ac:dyDescent="0.25">
      <c r="B223" s="2"/>
    </row>
    <row r="224" spans="2:2" ht="12.5" x14ac:dyDescent="0.25">
      <c r="B224" s="2"/>
    </row>
    <row r="225" spans="2:2" ht="12.5" x14ac:dyDescent="0.25">
      <c r="B225" s="2"/>
    </row>
    <row r="226" spans="2:2" ht="12.5" x14ac:dyDescent="0.25">
      <c r="B226" s="2"/>
    </row>
    <row r="227" spans="2:2" ht="12.5" x14ac:dyDescent="0.25">
      <c r="B227" s="2"/>
    </row>
    <row r="228" spans="2:2" ht="12.5" x14ac:dyDescent="0.25">
      <c r="B228" s="2"/>
    </row>
    <row r="229" spans="2:2" ht="12.5" x14ac:dyDescent="0.25">
      <c r="B229" s="2"/>
    </row>
    <row r="230" spans="2:2" ht="12.5" x14ac:dyDescent="0.25">
      <c r="B230" s="2"/>
    </row>
    <row r="231" spans="2:2" ht="12.5" x14ac:dyDescent="0.25">
      <c r="B231" s="2"/>
    </row>
    <row r="232" spans="2:2" ht="12.5" x14ac:dyDescent="0.25">
      <c r="B232" s="2"/>
    </row>
    <row r="233" spans="2:2" ht="12.5" x14ac:dyDescent="0.25">
      <c r="B233" s="2"/>
    </row>
    <row r="234" spans="2:2" ht="12.5" x14ac:dyDescent="0.25">
      <c r="B234" s="2"/>
    </row>
    <row r="235" spans="2:2" ht="12.5" x14ac:dyDescent="0.25">
      <c r="B235" s="2"/>
    </row>
    <row r="236" spans="2:2" ht="12.5" x14ac:dyDescent="0.25">
      <c r="B236" s="2"/>
    </row>
    <row r="237" spans="2:2" ht="12.5" x14ac:dyDescent="0.25">
      <c r="B237" s="2"/>
    </row>
    <row r="238" spans="2:2" ht="12.5" x14ac:dyDescent="0.25">
      <c r="B238" s="2"/>
    </row>
    <row r="239" spans="2:2" ht="12.5" x14ac:dyDescent="0.25">
      <c r="B239" s="2"/>
    </row>
    <row r="240" spans="2:2" ht="12.5" x14ac:dyDescent="0.25">
      <c r="B240" s="2"/>
    </row>
    <row r="241" spans="2:2" ht="12.5" x14ac:dyDescent="0.25">
      <c r="B241" s="2"/>
    </row>
    <row r="242" spans="2:2" ht="12.5" x14ac:dyDescent="0.25">
      <c r="B242" s="2"/>
    </row>
    <row r="243" spans="2:2" ht="12.5" x14ac:dyDescent="0.25">
      <c r="B243" s="2"/>
    </row>
    <row r="244" spans="2:2" ht="12.5" x14ac:dyDescent="0.25">
      <c r="B244" s="2"/>
    </row>
    <row r="245" spans="2:2" ht="12.5" x14ac:dyDescent="0.25">
      <c r="B245" s="2"/>
    </row>
    <row r="246" spans="2:2" ht="12.5" x14ac:dyDescent="0.25">
      <c r="B246" s="2"/>
    </row>
    <row r="247" spans="2:2" ht="12.5" x14ac:dyDescent="0.25">
      <c r="B247" s="2"/>
    </row>
    <row r="248" spans="2:2" ht="12.5" x14ac:dyDescent="0.25">
      <c r="B248" s="2"/>
    </row>
    <row r="249" spans="2:2" ht="12.5" x14ac:dyDescent="0.25">
      <c r="B249" s="2"/>
    </row>
    <row r="250" spans="2:2" ht="12.5" x14ac:dyDescent="0.25">
      <c r="B250" s="2"/>
    </row>
    <row r="251" spans="2:2" ht="12.5" x14ac:dyDescent="0.25">
      <c r="B251" s="2"/>
    </row>
    <row r="252" spans="2:2" ht="12.5" x14ac:dyDescent="0.25">
      <c r="B252" s="2"/>
    </row>
    <row r="253" spans="2:2" ht="12.5" x14ac:dyDescent="0.25">
      <c r="B253" s="2"/>
    </row>
    <row r="254" spans="2:2" ht="12.5" x14ac:dyDescent="0.25">
      <c r="B254" s="2"/>
    </row>
    <row r="255" spans="2:2" ht="12.5" x14ac:dyDescent="0.25">
      <c r="B255" s="2"/>
    </row>
    <row r="256" spans="2:2" ht="12.5" x14ac:dyDescent="0.25">
      <c r="B256" s="2"/>
    </row>
    <row r="257" spans="2:2" ht="12.5" x14ac:dyDescent="0.25">
      <c r="B257" s="2"/>
    </row>
    <row r="258" spans="2:2" ht="12.5" x14ac:dyDescent="0.25">
      <c r="B258" s="2"/>
    </row>
    <row r="259" spans="2:2" ht="12.5" x14ac:dyDescent="0.25">
      <c r="B259" s="2"/>
    </row>
    <row r="260" spans="2:2" ht="12.5" x14ac:dyDescent="0.25">
      <c r="B260" s="2"/>
    </row>
    <row r="261" spans="2:2" ht="12.5" x14ac:dyDescent="0.25">
      <c r="B261" s="2"/>
    </row>
    <row r="262" spans="2:2" ht="12.5" x14ac:dyDescent="0.25">
      <c r="B262" s="2"/>
    </row>
    <row r="263" spans="2:2" ht="12.5" x14ac:dyDescent="0.25">
      <c r="B263" s="2"/>
    </row>
    <row r="264" spans="2:2" ht="12.5" x14ac:dyDescent="0.25">
      <c r="B264" s="2"/>
    </row>
    <row r="265" spans="2:2" ht="12.5" x14ac:dyDescent="0.25">
      <c r="B265" s="2"/>
    </row>
    <row r="266" spans="2:2" ht="12.5" x14ac:dyDescent="0.25">
      <c r="B266" s="2"/>
    </row>
    <row r="267" spans="2:2" ht="12.5" x14ac:dyDescent="0.25">
      <c r="B267" s="2"/>
    </row>
    <row r="268" spans="2:2" ht="12.5" x14ac:dyDescent="0.25">
      <c r="B268" s="2"/>
    </row>
    <row r="269" spans="2:2" ht="12.5" x14ac:dyDescent="0.25">
      <c r="B269" s="2"/>
    </row>
    <row r="270" spans="2:2" ht="12.5" x14ac:dyDescent="0.25">
      <c r="B270" s="2"/>
    </row>
    <row r="271" spans="2:2" ht="12.5" x14ac:dyDescent="0.25">
      <c r="B271" s="2"/>
    </row>
    <row r="272" spans="2:2" ht="12.5" x14ac:dyDescent="0.25">
      <c r="B272" s="2"/>
    </row>
    <row r="273" spans="2:2" ht="12.5" x14ac:dyDescent="0.25">
      <c r="B273" s="2"/>
    </row>
    <row r="274" spans="2:2" ht="12.5" x14ac:dyDescent="0.25">
      <c r="B274" s="2"/>
    </row>
    <row r="275" spans="2:2" ht="12.5" x14ac:dyDescent="0.25">
      <c r="B275" s="2"/>
    </row>
    <row r="276" spans="2:2" ht="12.5" x14ac:dyDescent="0.25">
      <c r="B276" s="2"/>
    </row>
    <row r="277" spans="2:2" ht="12.5" x14ac:dyDescent="0.25">
      <c r="B277" s="2"/>
    </row>
    <row r="278" spans="2:2" ht="12.5" x14ac:dyDescent="0.25">
      <c r="B278" s="2"/>
    </row>
    <row r="279" spans="2:2" ht="12.5" x14ac:dyDescent="0.25">
      <c r="B279" s="2"/>
    </row>
    <row r="280" spans="2:2" ht="12.5" x14ac:dyDescent="0.25">
      <c r="B280" s="2"/>
    </row>
    <row r="281" spans="2:2" ht="12.5" x14ac:dyDescent="0.25">
      <c r="B281" s="2"/>
    </row>
    <row r="282" spans="2:2" ht="12.5" x14ac:dyDescent="0.25">
      <c r="B282" s="2"/>
    </row>
    <row r="283" spans="2:2" ht="12.5" x14ac:dyDescent="0.25">
      <c r="B283" s="2"/>
    </row>
    <row r="284" spans="2:2" ht="12.5" x14ac:dyDescent="0.25">
      <c r="B284" s="2"/>
    </row>
    <row r="285" spans="2:2" ht="12.5" x14ac:dyDescent="0.25">
      <c r="B285" s="2"/>
    </row>
    <row r="286" spans="2:2" ht="12.5" x14ac:dyDescent="0.25">
      <c r="B286" s="2"/>
    </row>
    <row r="287" spans="2:2" ht="12.5" x14ac:dyDescent="0.25">
      <c r="B287" s="2"/>
    </row>
    <row r="288" spans="2:2" ht="12.5" x14ac:dyDescent="0.25">
      <c r="B288" s="2"/>
    </row>
    <row r="289" spans="2:2" ht="12.5" x14ac:dyDescent="0.25">
      <c r="B289" s="2"/>
    </row>
    <row r="290" spans="2:2" ht="12.5" x14ac:dyDescent="0.25">
      <c r="B290" s="2"/>
    </row>
    <row r="291" spans="2:2" ht="12.5" x14ac:dyDescent="0.25">
      <c r="B291" s="2"/>
    </row>
    <row r="292" spans="2:2" ht="12.5" x14ac:dyDescent="0.25">
      <c r="B292" s="2"/>
    </row>
    <row r="293" spans="2:2" ht="12.5" x14ac:dyDescent="0.25">
      <c r="B293" s="2"/>
    </row>
    <row r="294" spans="2:2" ht="12.5" x14ac:dyDescent="0.25">
      <c r="B294" s="2"/>
    </row>
    <row r="295" spans="2:2" ht="12.5" x14ac:dyDescent="0.25">
      <c r="B295" s="2"/>
    </row>
    <row r="296" spans="2:2" ht="12.5" x14ac:dyDescent="0.25">
      <c r="B296" s="2"/>
    </row>
    <row r="297" spans="2:2" ht="12.5" x14ac:dyDescent="0.25">
      <c r="B297" s="2"/>
    </row>
    <row r="298" spans="2:2" ht="12.5" x14ac:dyDescent="0.25">
      <c r="B298" s="2"/>
    </row>
    <row r="299" spans="2:2" ht="12.5" x14ac:dyDescent="0.25">
      <c r="B299" s="2"/>
    </row>
    <row r="300" spans="2:2" ht="12.5" x14ac:dyDescent="0.25">
      <c r="B300" s="2"/>
    </row>
    <row r="301" spans="2:2" ht="12.5" x14ac:dyDescent="0.25">
      <c r="B301" s="2"/>
    </row>
    <row r="302" spans="2:2" ht="12.5" x14ac:dyDescent="0.25">
      <c r="B302" s="2"/>
    </row>
    <row r="303" spans="2:2" ht="12.5" x14ac:dyDescent="0.25">
      <c r="B303" s="2"/>
    </row>
    <row r="304" spans="2:2" ht="12.5" x14ac:dyDescent="0.25">
      <c r="B304" s="2"/>
    </row>
    <row r="305" spans="2:2" ht="12.5" x14ac:dyDescent="0.25">
      <c r="B305" s="2"/>
    </row>
    <row r="306" spans="2:2" ht="12.5" x14ac:dyDescent="0.25">
      <c r="B306" s="2"/>
    </row>
    <row r="307" spans="2:2" ht="12.5" x14ac:dyDescent="0.25">
      <c r="B307" s="2"/>
    </row>
    <row r="308" spans="2:2" ht="12.5" x14ac:dyDescent="0.25">
      <c r="B308" s="2"/>
    </row>
    <row r="309" spans="2:2" ht="12.5" x14ac:dyDescent="0.25">
      <c r="B309" s="2"/>
    </row>
    <row r="310" spans="2:2" ht="12.5" x14ac:dyDescent="0.25">
      <c r="B310" s="2"/>
    </row>
    <row r="311" spans="2:2" ht="12.5" x14ac:dyDescent="0.25">
      <c r="B311" s="2"/>
    </row>
    <row r="312" spans="2:2" ht="12.5" x14ac:dyDescent="0.25">
      <c r="B312" s="2"/>
    </row>
    <row r="313" spans="2:2" ht="12.5" x14ac:dyDescent="0.25">
      <c r="B313" s="2"/>
    </row>
    <row r="314" spans="2:2" ht="12.5" x14ac:dyDescent="0.25">
      <c r="B314" s="2"/>
    </row>
    <row r="315" spans="2:2" ht="12.5" x14ac:dyDescent="0.25">
      <c r="B315" s="2"/>
    </row>
    <row r="316" spans="2:2" ht="12.5" x14ac:dyDescent="0.25">
      <c r="B316" s="2"/>
    </row>
    <row r="317" spans="2:2" ht="12.5" x14ac:dyDescent="0.25">
      <c r="B317" s="2"/>
    </row>
    <row r="318" spans="2:2" ht="12.5" x14ac:dyDescent="0.25">
      <c r="B318" s="2"/>
    </row>
    <row r="319" spans="2:2" ht="12.5" x14ac:dyDescent="0.25">
      <c r="B319" s="2"/>
    </row>
    <row r="320" spans="2:2" ht="12.5" x14ac:dyDescent="0.25">
      <c r="B320" s="2"/>
    </row>
    <row r="321" spans="2:2" ht="12.5" x14ac:dyDescent="0.25">
      <c r="B321" s="2"/>
    </row>
    <row r="322" spans="2:2" ht="12.5" x14ac:dyDescent="0.25">
      <c r="B322" s="2"/>
    </row>
    <row r="323" spans="2:2" ht="12.5" x14ac:dyDescent="0.25">
      <c r="B323" s="2"/>
    </row>
    <row r="324" spans="2:2" ht="12.5" x14ac:dyDescent="0.25">
      <c r="B324" s="2"/>
    </row>
    <row r="325" spans="2:2" ht="12.5" x14ac:dyDescent="0.25">
      <c r="B325" s="2"/>
    </row>
    <row r="326" spans="2:2" ht="12.5" x14ac:dyDescent="0.25">
      <c r="B326" s="2"/>
    </row>
    <row r="327" spans="2:2" ht="12.5" x14ac:dyDescent="0.25">
      <c r="B327" s="2"/>
    </row>
    <row r="328" spans="2:2" ht="12.5" x14ac:dyDescent="0.25">
      <c r="B328" s="2"/>
    </row>
    <row r="329" spans="2:2" ht="12.5" x14ac:dyDescent="0.25">
      <c r="B329" s="2"/>
    </row>
    <row r="330" spans="2:2" ht="12.5" x14ac:dyDescent="0.25">
      <c r="B330" s="2"/>
    </row>
    <row r="331" spans="2:2" ht="12.5" x14ac:dyDescent="0.25">
      <c r="B331" s="2"/>
    </row>
    <row r="332" spans="2:2" ht="12.5" x14ac:dyDescent="0.25">
      <c r="B332" s="2"/>
    </row>
    <row r="333" spans="2:2" ht="12.5" x14ac:dyDescent="0.25">
      <c r="B333" s="2"/>
    </row>
    <row r="334" spans="2:2" ht="12.5" x14ac:dyDescent="0.25">
      <c r="B334" s="2"/>
    </row>
    <row r="335" spans="2:2" ht="12.5" x14ac:dyDescent="0.25">
      <c r="B335" s="2"/>
    </row>
    <row r="336" spans="2:2" ht="12.5" x14ac:dyDescent="0.25">
      <c r="B336" s="2"/>
    </row>
    <row r="337" spans="2:2" ht="12.5" x14ac:dyDescent="0.25">
      <c r="B337" s="2"/>
    </row>
    <row r="338" spans="2:2" ht="12.5" x14ac:dyDescent="0.25">
      <c r="B338" s="2"/>
    </row>
    <row r="339" spans="2:2" ht="12.5" x14ac:dyDescent="0.25">
      <c r="B339" s="2"/>
    </row>
    <row r="340" spans="2:2" ht="12.5" x14ac:dyDescent="0.25">
      <c r="B340" s="2"/>
    </row>
    <row r="341" spans="2:2" ht="12.5" x14ac:dyDescent="0.25">
      <c r="B341" s="2"/>
    </row>
    <row r="342" spans="2:2" ht="12.5" x14ac:dyDescent="0.25">
      <c r="B342" s="2"/>
    </row>
    <row r="343" spans="2:2" ht="12.5" x14ac:dyDescent="0.25">
      <c r="B343" s="2"/>
    </row>
    <row r="344" spans="2:2" ht="12.5" x14ac:dyDescent="0.25">
      <c r="B344" s="2"/>
    </row>
    <row r="345" spans="2:2" ht="12.5" x14ac:dyDescent="0.25">
      <c r="B345" s="2"/>
    </row>
    <row r="346" spans="2:2" ht="12.5" x14ac:dyDescent="0.25">
      <c r="B346" s="2"/>
    </row>
    <row r="347" spans="2:2" ht="12.5" x14ac:dyDescent="0.25">
      <c r="B347" s="2"/>
    </row>
    <row r="348" spans="2:2" ht="12.5" x14ac:dyDescent="0.25">
      <c r="B348" s="2"/>
    </row>
    <row r="349" spans="2:2" ht="12.5" x14ac:dyDescent="0.25">
      <c r="B349" s="2"/>
    </row>
    <row r="350" spans="2:2" ht="12.5" x14ac:dyDescent="0.25">
      <c r="B350" s="2"/>
    </row>
    <row r="351" spans="2:2" ht="12.5" x14ac:dyDescent="0.25">
      <c r="B351" s="2"/>
    </row>
    <row r="352" spans="2:2" ht="12.5" x14ac:dyDescent="0.25">
      <c r="B352" s="2"/>
    </row>
    <row r="353" spans="2:2" ht="12.5" x14ac:dyDescent="0.25">
      <c r="B353" s="2"/>
    </row>
    <row r="354" spans="2:2" ht="12.5" x14ac:dyDescent="0.25">
      <c r="B354" s="2"/>
    </row>
    <row r="355" spans="2:2" ht="12.5" x14ac:dyDescent="0.25">
      <c r="B355" s="2"/>
    </row>
    <row r="356" spans="2:2" ht="12.5" x14ac:dyDescent="0.25">
      <c r="B356" s="2"/>
    </row>
    <row r="357" spans="2:2" ht="12.5" x14ac:dyDescent="0.25">
      <c r="B357" s="2"/>
    </row>
    <row r="358" spans="2:2" ht="12.5" x14ac:dyDescent="0.25">
      <c r="B358" s="2"/>
    </row>
    <row r="359" spans="2:2" ht="12.5" x14ac:dyDescent="0.25">
      <c r="B359" s="2"/>
    </row>
    <row r="360" spans="2:2" ht="12.5" x14ac:dyDescent="0.25">
      <c r="B360" s="2"/>
    </row>
    <row r="361" spans="2:2" ht="12.5" x14ac:dyDescent="0.25">
      <c r="B361" s="2"/>
    </row>
    <row r="362" spans="2:2" ht="12.5" x14ac:dyDescent="0.25">
      <c r="B362" s="2"/>
    </row>
    <row r="363" spans="2:2" ht="12.5" x14ac:dyDescent="0.25">
      <c r="B363" s="2"/>
    </row>
    <row r="364" spans="2:2" ht="12.5" x14ac:dyDescent="0.25">
      <c r="B364" s="2"/>
    </row>
    <row r="365" spans="2:2" ht="12.5" x14ac:dyDescent="0.25">
      <c r="B365" s="2"/>
    </row>
    <row r="366" spans="2:2" ht="12.5" x14ac:dyDescent="0.25">
      <c r="B366" s="2"/>
    </row>
    <row r="367" spans="2:2" ht="12.5" x14ac:dyDescent="0.25">
      <c r="B367" s="2"/>
    </row>
    <row r="368" spans="2:2" ht="12.5" x14ac:dyDescent="0.25">
      <c r="B368" s="2"/>
    </row>
    <row r="369" spans="2:2" ht="12.5" x14ac:dyDescent="0.25">
      <c r="B369" s="2"/>
    </row>
    <row r="370" spans="2:2" ht="12.5" x14ac:dyDescent="0.25">
      <c r="B370" s="2"/>
    </row>
    <row r="371" spans="2:2" ht="12.5" x14ac:dyDescent="0.25">
      <c r="B371" s="2"/>
    </row>
    <row r="372" spans="2:2" ht="12.5" x14ac:dyDescent="0.25">
      <c r="B372" s="2"/>
    </row>
    <row r="373" spans="2:2" ht="12.5" x14ac:dyDescent="0.25">
      <c r="B373" s="2"/>
    </row>
    <row r="374" spans="2:2" ht="12.5" x14ac:dyDescent="0.25">
      <c r="B374" s="2"/>
    </row>
    <row r="375" spans="2:2" ht="12.5" x14ac:dyDescent="0.25">
      <c r="B375" s="2"/>
    </row>
    <row r="376" spans="2:2" ht="12.5" x14ac:dyDescent="0.25">
      <c r="B376" s="2"/>
    </row>
    <row r="377" spans="2:2" ht="12.5" x14ac:dyDescent="0.25">
      <c r="B377" s="2"/>
    </row>
    <row r="378" spans="2:2" ht="12.5" x14ac:dyDescent="0.25">
      <c r="B378" s="2"/>
    </row>
    <row r="379" spans="2:2" ht="12.5" x14ac:dyDescent="0.25">
      <c r="B379" s="2"/>
    </row>
    <row r="380" spans="2:2" ht="12.5" x14ac:dyDescent="0.25">
      <c r="B380" s="2"/>
    </row>
    <row r="381" spans="2:2" ht="12.5" x14ac:dyDescent="0.25">
      <c r="B381" s="2"/>
    </row>
    <row r="382" spans="2:2" ht="12.5" x14ac:dyDescent="0.25">
      <c r="B382" s="2"/>
    </row>
    <row r="383" spans="2:2" ht="12.5" x14ac:dyDescent="0.25">
      <c r="B383" s="2"/>
    </row>
    <row r="384" spans="2:2" ht="12.5" x14ac:dyDescent="0.25">
      <c r="B384" s="2"/>
    </row>
    <row r="385" spans="2:2" ht="12.5" x14ac:dyDescent="0.25">
      <c r="B385" s="2"/>
    </row>
    <row r="386" spans="2:2" ht="12.5" x14ac:dyDescent="0.25">
      <c r="B386" s="2"/>
    </row>
    <row r="387" spans="2:2" ht="12.5" x14ac:dyDescent="0.25">
      <c r="B387" s="2"/>
    </row>
    <row r="388" spans="2:2" ht="12.5" x14ac:dyDescent="0.25">
      <c r="B388" s="2"/>
    </row>
    <row r="389" spans="2:2" ht="12.5" x14ac:dyDescent="0.25">
      <c r="B389" s="2"/>
    </row>
    <row r="390" spans="2:2" ht="12.5" x14ac:dyDescent="0.25">
      <c r="B390" s="2"/>
    </row>
    <row r="391" spans="2:2" ht="12.5" x14ac:dyDescent="0.25">
      <c r="B391" s="2"/>
    </row>
    <row r="392" spans="2:2" ht="12.5" x14ac:dyDescent="0.25">
      <c r="B392" s="2"/>
    </row>
    <row r="393" spans="2:2" ht="12.5" x14ac:dyDescent="0.25">
      <c r="B393" s="2"/>
    </row>
    <row r="394" spans="2:2" ht="12.5" x14ac:dyDescent="0.25">
      <c r="B394" s="2"/>
    </row>
    <row r="395" spans="2:2" ht="12.5" x14ac:dyDescent="0.25">
      <c r="B395" s="2"/>
    </row>
    <row r="396" spans="2:2" ht="12.5" x14ac:dyDescent="0.25">
      <c r="B396" s="2"/>
    </row>
    <row r="397" spans="2:2" ht="12.5" x14ac:dyDescent="0.25">
      <c r="B397" s="2"/>
    </row>
    <row r="398" spans="2:2" ht="12.5" x14ac:dyDescent="0.25">
      <c r="B398" s="2"/>
    </row>
    <row r="399" spans="2:2" ht="12.5" x14ac:dyDescent="0.25">
      <c r="B399" s="2"/>
    </row>
    <row r="400" spans="2:2" ht="12.5" x14ac:dyDescent="0.25">
      <c r="B400" s="2"/>
    </row>
    <row r="401" spans="2:2" ht="12.5" x14ac:dyDescent="0.25">
      <c r="B401" s="2"/>
    </row>
    <row r="402" spans="2:2" ht="12.5" x14ac:dyDescent="0.25">
      <c r="B402" s="2"/>
    </row>
    <row r="403" spans="2:2" ht="12.5" x14ac:dyDescent="0.25">
      <c r="B403" s="2"/>
    </row>
    <row r="404" spans="2:2" ht="12.5" x14ac:dyDescent="0.25">
      <c r="B404" s="2"/>
    </row>
    <row r="405" spans="2:2" ht="12.5" x14ac:dyDescent="0.25">
      <c r="B405" s="2"/>
    </row>
    <row r="406" spans="2:2" ht="12.5" x14ac:dyDescent="0.25">
      <c r="B406" s="2"/>
    </row>
    <row r="407" spans="2:2" ht="12.5" x14ac:dyDescent="0.25">
      <c r="B407" s="2"/>
    </row>
    <row r="408" spans="2:2" ht="12.5" x14ac:dyDescent="0.25">
      <c r="B408" s="2"/>
    </row>
    <row r="409" spans="2:2" ht="12.5" x14ac:dyDescent="0.25">
      <c r="B409" s="2"/>
    </row>
    <row r="410" spans="2:2" ht="12.5" x14ac:dyDescent="0.25">
      <c r="B410" s="2"/>
    </row>
    <row r="411" spans="2:2" ht="12.5" x14ac:dyDescent="0.25">
      <c r="B411" s="2"/>
    </row>
    <row r="412" spans="2:2" ht="12.5" x14ac:dyDescent="0.25">
      <c r="B412" s="2"/>
    </row>
    <row r="413" spans="2:2" ht="12.5" x14ac:dyDescent="0.25">
      <c r="B413" s="2"/>
    </row>
    <row r="414" spans="2:2" ht="12.5" x14ac:dyDescent="0.25">
      <c r="B414" s="2"/>
    </row>
    <row r="415" spans="2:2" ht="12.5" x14ac:dyDescent="0.25">
      <c r="B415" s="2"/>
    </row>
    <row r="416" spans="2:2" ht="12.5" x14ac:dyDescent="0.25">
      <c r="B416" s="2"/>
    </row>
    <row r="417" spans="2:2" ht="12.5" x14ac:dyDescent="0.25">
      <c r="B417" s="2"/>
    </row>
    <row r="418" spans="2:2" ht="12.5" x14ac:dyDescent="0.25">
      <c r="B418" s="2"/>
    </row>
    <row r="419" spans="2:2" ht="12.5" x14ac:dyDescent="0.25">
      <c r="B419" s="2"/>
    </row>
    <row r="420" spans="2:2" ht="12.5" x14ac:dyDescent="0.25">
      <c r="B420" s="2"/>
    </row>
    <row r="421" spans="2:2" ht="12.5" x14ac:dyDescent="0.25">
      <c r="B421" s="2"/>
    </row>
    <row r="422" spans="2:2" ht="12.5" x14ac:dyDescent="0.25">
      <c r="B422" s="2"/>
    </row>
    <row r="423" spans="2:2" ht="12.5" x14ac:dyDescent="0.25">
      <c r="B423" s="2"/>
    </row>
    <row r="424" spans="2:2" ht="12.5" x14ac:dyDescent="0.25">
      <c r="B424" s="2"/>
    </row>
    <row r="425" spans="2:2" ht="12.5" x14ac:dyDescent="0.25">
      <c r="B425" s="2"/>
    </row>
    <row r="426" spans="2:2" ht="12.5" x14ac:dyDescent="0.25">
      <c r="B426" s="2"/>
    </row>
    <row r="427" spans="2:2" ht="12.5" x14ac:dyDescent="0.25">
      <c r="B427" s="2"/>
    </row>
    <row r="428" spans="2:2" ht="12.5" x14ac:dyDescent="0.25">
      <c r="B428" s="2"/>
    </row>
    <row r="429" spans="2:2" ht="12.5" x14ac:dyDescent="0.25">
      <c r="B429" s="2"/>
    </row>
    <row r="430" spans="2:2" ht="12.5" x14ac:dyDescent="0.25">
      <c r="B430" s="2"/>
    </row>
    <row r="431" spans="2:2" ht="12.5" x14ac:dyDescent="0.25">
      <c r="B431" s="2"/>
    </row>
    <row r="432" spans="2:2" ht="12.5" x14ac:dyDescent="0.25">
      <c r="B432" s="2"/>
    </row>
    <row r="433" spans="2:2" ht="12.5" x14ac:dyDescent="0.25">
      <c r="B433" s="2"/>
    </row>
    <row r="434" spans="2:2" ht="12.5" x14ac:dyDescent="0.25">
      <c r="B434" s="2"/>
    </row>
    <row r="435" spans="2:2" ht="12.5" x14ac:dyDescent="0.25">
      <c r="B435" s="2"/>
    </row>
    <row r="436" spans="2:2" ht="12.5" x14ac:dyDescent="0.25">
      <c r="B436" s="2"/>
    </row>
    <row r="437" spans="2:2" ht="12.5" x14ac:dyDescent="0.25">
      <c r="B437" s="2"/>
    </row>
    <row r="438" spans="2:2" ht="12.5" x14ac:dyDescent="0.25">
      <c r="B438" s="2"/>
    </row>
    <row r="439" spans="2:2" ht="12.5" x14ac:dyDescent="0.25">
      <c r="B439" s="2"/>
    </row>
    <row r="440" spans="2:2" ht="12.5" x14ac:dyDescent="0.25">
      <c r="B440" s="2"/>
    </row>
    <row r="441" spans="2:2" ht="12.5" x14ac:dyDescent="0.25">
      <c r="B441" s="2"/>
    </row>
    <row r="442" spans="2:2" ht="12.5" x14ac:dyDescent="0.25">
      <c r="B442" s="2"/>
    </row>
    <row r="443" spans="2:2" ht="12.5" x14ac:dyDescent="0.25">
      <c r="B443" s="2"/>
    </row>
    <row r="444" spans="2:2" ht="12.5" x14ac:dyDescent="0.25">
      <c r="B444" s="2"/>
    </row>
    <row r="445" spans="2:2" ht="12.5" x14ac:dyDescent="0.25">
      <c r="B445" s="2"/>
    </row>
    <row r="446" spans="2:2" ht="12.5" x14ac:dyDescent="0.25">
      <c r="B446" s="2"/>
    </row>
    <row r="447" spans="2:2" ht="12.5" x14ac:dyDescent="0.25">
      <c r="B447" s="2"/>
    </row>
    <row r="448" spans="2:2" ht="12.5" x14ac:dyDescent="0.25">
      <c r="B448" s="2"/>
    </row>
    <row r="449" spans="2:2" ht="12.5" x14ac:dyDescent="0.25">
      <c r="B449" s="2"/>
    </row>
    <row r="450" spans="2:2" ht="12.5" x14ac:dyDescent="0.25">
      <c r="B450" s="2"/>
    </row>
    <row r="451" spans="2:2" ht="12.5" x14ac:dyDescent="0.25">
      <c r="B451" s="2"/>
    </row>
    <row r="452" spans="2:2" ht="12.5" x14ac:dyDescent="0.25">
      <c r="B452" s="2"/>
    </row>
    <row r="453" spans="2:2" ht="12.5" x14ac:dyDescent="0.25">
      <c r="B453" s="2"/>
    </row>
    <row r="454" spans="2:2" ht="12.5" x14ac:dyDescent="0.25">
      <c r="B454" s="2"/>
    </row>
    <row r="455" spans="2:2" ht="12.5" x14ac:dyDescent="0.25">
      <c r="B455" s="2"/>
    </row>
    <row r="456" spans="2:2" ht="12.5" x14ac:dyDescent="0.25">
      <c r="B456" s="2"/>
    </row>
    <row r="457" spans="2:2" ht="12.5" x14ac:dyDescent="0.25">
      <c r="B457" s="2"/>
    </row>
    <row r="458" spans="2:2" ht="12.5" x14ac:dyDescent="0.25">
      <c r="B458" s="2"/>
    </row>
    <row r="459" spans="2:2" ht="12.5" x14ac:dyDescent="0.25">
      <c r="B459" s="2"/>
    </row>
    <row r="460" spans="2:2" ht="12.5" x14ac:dyDescent="0.25">
      <c r="B460" s="2"/>
    </row>
    <row r="461" spans="2:2" ht="12.5" x14ac:dyDescent="0.25">
      <c r="B461" s="2"/>
    </row>
    <row r="462" spans="2:2" ht="12.5" x14ac:dyDescent="0.25">
      <c r="B462" s="2"/>
    </row>
    <row r="463" spans="2:2" ht="12.5" x14ac:dyDescent="0.25">
      <c r="B463" s="2"/>
    </row>
    <row r="464" spans="2:2" ht="12.5" x14ac:dyDescent="0.25">
      <c r="B464" s="2"/>
    </row>
    <row r="465" spans="2:2" ht="12.5" x14ac:dyDescent="0.25">
      <c r="B465" s="2"/>
    </row>
    <row r="466" spans="2:2" ht="12.5" x14ac:dyDescent="0.25">
      <c r="B466" s="2"/>
    </row>
    <row r="467" spans="2:2" ht="12.5" x14ac:dyDescent="0.25">
      <c r="B467" s="2"/>
    </row>
    <row r="468" spans="2:2" ht="12.5" x14ac:dyDescent="0.25">
      <c r="B468" s="2"/>
    </row>
    <row r="469" spans="2:2" ht="12.5" x14ac:dyDescent="0.25">
      <c r="B469" s="2"/>
    </row>
    <row r="470" spans="2:2" ht="12.5" x14ac:dyDescent="0.25">
      <c r="B470" s="2"/>
    </row>
    <row r="471" spans="2:2" ht="12.5" x14ac:dyDescent="0.25">
      <c r="B471" s="2"/>
    </row>
    <row r="472" spans="2:2" ht="12.5" x14ac:dyDescent="0.25">
      <c r="B472" s="2"/>
    </row>
    <row r="473" spans="2:2" ht="12.5" x14ac:dyDescent="0.25">
      <c r="B473" s="2"/>
    </row>
    <row r="474" spans="2:2" ht="12.5" x14ac:dyDescent="0.25">
      <c r="B474" s="2"/>
    </row>
    <row r="475" spans="2:2" ht="12.5" x14ac:dyDescent="0.25">
      <c r="B475" s="2"/>
    </row>
    <row r="476" spans="2:2" ht="12.5" x14ac:dyDescent="0.25">
      <c r="B476" s="2"/>
    </row>
    <row r="477" spans="2:2" ht="12.5" x14ac:dyDescent="0.25">
      <c r="B477" s="2"/>
    </row>
    <row r="478" spans="2:2" ht="12.5" x14ac:dyDescent="0.25">
      <c r="B478" s="2"/>
    </row>
    <row r="479" spans="2:2" ht="12.5" x14ac:dyDescent="0.25">
      <c r="B479" s="2"/>
    </row>
    <row r="480" spans="2:2" ht="12.5" x14ac:dyDescent="0.25">
      <c r="B480" s="2"/>
    </row>
    <row r="481" spans="2:2" ht="12.5" x14ac:dyDescent="0.25">
      <c r="B481" s="2"/>
    </row>
    <row r="482" spans="2:2" ht="12.5" x14ac:dyDescent="0.25">
      <c r="B482" s="2"/>
    </row>
    <row r="483" spans="2:2" ht="12.5" x14ac:dyDescent="0.25">
      <c r="B483" s="2"/>
    </row>
    <row r="484" spans="2:2" ht="12.5" x14ac:dyDescent="0.25">
      <c r="B484" s="2"/>
    </row>
    <row r="485" spans="2:2" ht="12.5" x14ac:dyDescent="0.25">
      <c r="B485" s="2"/>
    </row>
    <row r="486" spans="2:2" ht="12.5" x14ac:dyDescent="0.25">
      <c r="B486" s="2"/>
    </row>
    <row r="487" spans="2:2" ht="12.5" x14ac:dyDescent="0.25">
      <c r="B487" s="2"/>
    </row>
    <row r="488" spans="2:2" ht="12.5" x14ac:dyDescent="0.25">
      <c r="B488" s="2"/>
    </row>
    <row r="489" spans="2:2" ht="12.5" x14ac:dyDescent="0.25">
      <c r="B489" s="2"/>
    </row>
    <row r="490" spans="2:2" ht="12.5" x14ac:dyDescent="0.25">
      <c r="B490" s="2"/>
    </row>
    <row r="491" spans="2:2" ht="12.5" x14ac:dyDescent="0.25">
      <c r="B491" s="2"/>
    </row>
    <row r="492" spans="2:2" ht="12.5" x14ac:dyDescent="0.25">
      <c r="B492" s="2"/>
    </row>
    <row r="493" spans="2:2" ht="12.5" x14ac:dyDescent="0.25">
      <c r="B493" s="2"/>
    </row>
    <row r="494" spans="2:2" ht="12.5" x14ac:dyDescent="0.25">
      <c r="B494" s="2"/>
    </row>
    <row r="495" spans="2:2" ht="12.5" x14ac:dyDescent="0.25">
      <c r="B495" s="2"/>
    </row>
    <row r="496" spans="2:2" ht="12.5" x14ac:dyDescent="0.25">
      <c r="B496" s="2"/>
    </row>
    <row r="497" spans="2:2" ht="12.5" x14ac:dyDescent="0.25">
      <c r="B497" s="2"/>
    </row>
    <row r="498" spans="2:2" ht="12.5" x14ac:dyDescent="0.25">
      <c r="B498" s="2"/>
    </row>
    <row r="499" spans="2:2" ht="12.5" x14ac:dyDescent="0.25">
      <c r="B499" s="2"/>
    </row>
    <row r="500" spans="2:2" ht="12.5" x14ac:dyDescent="0.25">
      <c r="B500" s="2"/>
    </row>
    <row r="501" spans="2:2" ht="12.5" x14ac:dyDescent="0.25">
      <c r="B501" s="2"/>
    </row>
    <row r="502" spans="2:2" ht="12.5" x14ac:dyDescent="0.25">
      <c r="B502" s="2"/>
    </row>
    <row r="503" spans="2:2" ht="12.5" x14ac:dyDescent="0.25">
      <c r="B503" s="2"/>
    </row>
    <row r="504" spans="2:2" ht="12.5" x14ac:dyDescent="0.25">
      <c r="B504" s="2"/>
    </row>
    <row r="505" spans="2:2" ht="12.5" x14ac:dyDescent="0.25">
      <c r="B505" s="2"/>
    </row>
    <row r="506" spans="2:2" ht="12.5" x14ac:dyDescent="0.25">
      <c r="B506" s="2"/>
    </row>
    <row r="507" spans="2:2" ht="12.5" x14ac:dyDescent="0.25">
      <c r="B507" s="2"/>
    </row>
    <row r="508" spans="2:2" ht="12.5" x14ac:dyDescent="0.25">
      <c r="B508" s="2"/>
    </row>
    <row r="509" spans="2:2" ht="12.5" x14ac:dyDescent="0.25">
      <c r="B509" s="2"/>
    </row>
    <row r="510" spans="2:2" ht="12.5" x14ac:dyDescent="0.25">
      <c r="B510" s="2"/>
    </row>
    <row r="511" spans="2:2" ht="12.5" x14ac:dyDescent="0.25">
      <c r="B511" s="2"/>
    </row>
    <row r="512" spans="2:2" ht="12.5" x14ac:dyDescent="0.25">
      <c r="B512" s="2"/>
    </row>
    <row r="513" spans="2:2" ht="12.5" x14ac:dyDescent="0.25">
      <c r="B513" s="2"/>
    </row>
    <row r="514" spans="2:2" ht="12.5" x14ac:dyDescent="0.25">
      <c r="B514" s="2"/>
    </row>
    <row r="515" spans="2:2" ht="12.5" x14ac:dyDescent="0.25">
      <c r="B515" s="2"/>
    </row>
    <row r="516" spans="2:2" ht="12.5" x14ac:dyDescent="0.25">
      <c r="B516" s="2"/>
    </row>
    <row r="517" spans="2:2" ht="12.5" x14ac:dyDescent="0.25">
      <c r="B517" s="2"/>
    </row>
    <row r="518" spans="2:2" ht="12.5" x14ac:dyDescent="0.25">
      <c r="B518" s="2"/>
    </row>
    <row r="519" spans="2:2" ht="12.5" x14ac:dyDescent="0.25">
      <c r="B519" s="2"/>
    </row>
    <row r="520" spans="2:2" ht="12.5" x14ac:dyDescent="0.25">
      <c r="B520" s="2"/>
    </row>
    <row r="521" spans="2:2" ht="12.5" x14ac:dyDescent="0.25">
      <c r="B521" s="2"/>
    </row>
    <row r="522" spans="2:2" ht="12.5" x14ac:dyDescent="0.25">
      <c r="B522" s="2"/>
    </row>
    <row r="523" spans="2:2" ht="12.5" x14ac:dyDescent="0.25">
      <c r="B523" s="2"/>
    </row>
    <row r="524" spans="2:2" ht="12.5" x14ac:dyDescent="0.25">
      <c r="B524" s="2"/>
    </row>
    <row r="525" spans="2:2" ht="12.5" x14ac:dyDescent="0.25">
      <c r="B525" s="2"/>
    </row>
    <row r="526" spans="2:2" ht="12.5" x14ac:dyDescent="0.25">
      <c r="B526" s="2"/>
    </row>
    <row r="527" spans="2:2" ht="12.5" x14ac:dyDescent="0.25">
      <c r="B527" s="2"/>
    </row>
    <row r="528" spans="2:2" ht="12.5" x14ac:dyDescent="0.25">
      <c r="B528" s="2"/>
    </row>
    <row r="529" spans="2:2" ht="12.5" x14ac:dyDescent="0.25">
      <c r="B529" s="2"/>
    </row>
    <row r="530" spans="2:2" ht="12.5" x14ac:dyDescent="0.25">
      <c r="B530" s="2"/>
    </row>
    <row r="531" spans="2:2" ht="12.5" x14ac:dyDescent="0.25">
      <c r="B531" s="2"/>
    </row>
    <row r="532" spans="2:2" ht="12.5" x14ac:dyDescent="0.25">
      <c r="B532" s="2"/>
    </row>
    <row r="533" spans="2:2" ht="12.5" x14ac:dyDescent="0.25">
      <c r="B533" s="2"/>
    </row>
    <row r="534" spans="2:2" ht="12.5" x14ac:dyDescent="0.25">
      <c r="B534" s="2"/>
    </row>
    <row r="535" spans="2:2" ht="12.5" x14ac:dyDescent="0.25">
      <c r="B535" s="2"/>
    </row>
    <row r="536" spans="2:2" ht="12.5" x14ac:dyDescent="0.25">
      <c r="B536" s="2"/>
    </row>
    <row r="537" spans="2:2" ht="12.5" x14ac:dyDescent="0.25">
      <c r="B537" s="2"/>
    </row>
    <row r="538" spans="2:2" ht="12.5" x14ac:dyDescent="0.25">
      <c r="B538" s="2"/>
    </row>
    <row r="539" spans="2:2" ht="12.5" x14ac:dyDescent="0.25">
      <c r="B539" s="2"/>
    </row>
    <row r="540" spans="2:2" ht="12.5" x14ac:dyDescent="0.25">
      <c r="B540" s="2"/>
    </row>
    <row r="541" spans="2:2" ht="12.5" x14ac:dyDescent="0.25">
      <c r="B541" s="2"/>
    </row>
    <row r="542" spans="2:2" ht="12.5" x14ac:dyDescent="0.25">
      <c r="B542" s="2"/>
    </row>
    <row r="543" spans="2:2" ht="12.5" x14ac:dyDescent="0.25">
      <c r="B543" s="2"/>
    </row>
    <row r="544" spans="2:2" ht="12.5" x14ac:dyDescent="0.25">
      <c r="B544" s="2"/>
    </row>
    <row r="545" spans="2:2" ht="12.5" x14ac:dyDescent="0.25">
      <c r="B545" s="2"/>
    </row>
    <row r="546" spans="2:2" ht="12.5" x14ac:dyDescent="0.25">
      <c r="B546" s="2"/>
    </row>
    <row r="547" spans="2:2" ht="12.5" x14ac:dyDescent="0.25">
      <c r="B547" s="2"/>
    </row>
    <row r="548" spans="2:2" ht="12.5" x14ac:dyDescent="0.25">
      <c r="B548" s="2"/>
    </row>
    <row r="549" spans="2:2" ht="12.5" x14ac:dyDescent="0.25">
      <c r="B549" s="2"/>
    </row>
    <row r="550" spans="2:2" ht="12.5" x14ac:dyDescent="0.25">
      <c r="B550" s="2"/>
    </row>
    <row r="551" spans="2:2" ht="12.5" x14ac:dyDescent="0.25">
      <c r="B551" s="2"/>
    </row>
    <row r="552" spans="2:2" ht="12.5" x14ac:dyDescent="0.25">
      <c r="B552" s="2"/>
    </row>
    <row r="553" spans="2:2" ht="12.5" x14ac:dyDescent="0.25">
      <c r="B553" s="2"/>
    </row>
    <row r="554" spans="2:2" ht="12.5" x14ac:dyDescent="0.25">
      <c r="B554" s="2"/>
    </row>
    <row r="555" spans="2:2" ht="12.5" x14ac:dyDescent="0.25">
      <c r="B555" s="2"/>
    </row>
    <row r="556" spans="2:2" ht="12.5" x14ac:dyDescent="0.25">
      <c r="B556" s="2"/>
    </row>
    <row r="557" spans="2:2" ht="12.5" x14ac:dyDescent="0.25">
      <c r="B557" s="2"/>
    </row>
    <row r="558" spans="2:2" ht="12.5" x14ac:dyDescent="0.25">
      <c r="B558" s="2"/>
    </row>
    <row r="559" spans="2:2" ht="12.5" x14ac:dyDescent="0.25">
      <c r="B559" s="2"/>
    </row>
    <row r="560" spans="2:2" ht="12.5" x14ac:dyDescent="0.25">
      <c r="B560" s="2"/>
    </row>
    <row r="561" spans="2:2" ht="12.5" x14ac:dyDescent="0.25">
      <c r="B561" s="2"/>
    </row>
    <row r="562" spans="2:2" ht="12.5" x14ac:dyDescent="0.25">
      <c r="B562" s="2"/>
    </row>
    <row r="563" spans="2:2" ht="12.5" x14ac:dyDescent="0.25">
      <c r="B563" s="2"/>
    </row>
    <row r="564" spans="2:2" ht="12.5" x14ac:dyDescent="0.25">
      <c r="B564" s="2"/>
    </row>
    <row r="565" spans="2:2" ht="12.5" x14ac:dyDescent="0.25">
      <c r="B565" s="2"/>
    </row>
    <row r="566" spans="2:2" ht="12.5" x14ac:dyDescent="0.25">
      <c r="B566" s="2"/>
    </row>
    <row r="567" spans="2:2" ht="12.5" x14ac:dyDescent="0.25">
      <c r="B567" s="2"/>
    </row>
    <row r="568" spans="2:2" ht="12.5" x14ac:dyDescent="0.25">
      <c r="B568" s="2"/>
    </row>
    <row r="569" spans="2:2" ht="12.5" x14ac:dyDescent="0.25">
      <c r="B569" s="2"/>
    </row>
    <row r="570" spans="2:2" ht="12.5" x14ac:dyDescent="0.25">
      <c r="B570" s="2"/>
    </row>
    <row r="571" spans="2:2" ht="12.5" x14ac:dyDescent="0.25">
      <c r="B571" s="2"/>
    </row>
    <row r="572" spans="2:2" ht="12.5" x14ac:dyDescent="0.25">
      <c r="B572" s="2"/>
    </row>
    <row r="573" spans="2:2" ht="12.5" x14ac:dyDescent="0.25">
      <c r="B573" s="2"/>
    </row>
    <row r="574" spans="2:2" ht="12.5" x14ac:dyDescent="0.25">
      <c r="B574" s="2"/>
    </row>
    <row r="575" spans="2:2" ht="12.5" x14ac:dyDescent="0.25">
      <c r="B575" s="2"/>
    </row>
    <row r="576" spans="2:2" ht="12.5" x14ac:dyDescent="0.25">
      <c r="B576" s="2"/>
    </row>
    <row r="577" spans="2:2" ht="12.5" x14ac:dyDescent="0.25">
      <c r="B577" s="2"/>
    </row>
    <row r="578" spans="2:2" ht="12.5" x14ac:dyDescent="0.25">
      <c r="B578" s="2"/>
    </row>
    <row r="579" spans="2:2" ht="12.5" x14ac:dyDescent="0.25">
      <c r="B579" s="2"/>
    </row>
    <row r="580" spans="2:2" ht="12.5" x14ac:dyDescent="0.25">
      <c r="B580" s="2"/>
    </row>
    <row r="581" spans="2:2" ht="12.5" x14ac:dyDescent="0.25">
      <c r="B581" s="2"/>
    </row>
    <row r="582" spans="2:2" ht="12.5" x14ac:dyDescent="0.25">
      <c r="B582" s="2"/>
    </row>
    <row r="583" spans="2:2" ht="12.5" x14ac:dyDescent="0.25">
      <c r="B583" s="2"/>
    </row>
    <row r="584" spans="2:2" ht="12.5" x14ac:dyDescent="0.25">
      <c r="B584" s="2"/>
    </row>
    <row r="585" spans="2:2" ht="12.5" x14ac:dyDescent="0.25">
      <c r="B585" s="2"/>
    </row>
    <row r="586" spans="2:2" ht="12.5" x14ac:dyDescent="0.25">
      <c r="B586" s="2"/>
    </row>
    <row r="587" spans="2:2" ht="12.5" x14ac:dyDescent="0.25">
      <c r="B587" s="2"/>
    </row>
    <row r="588" spans="2:2" ht="12.5" x14ac:dyDescent="0.25">
      <c r="B588" s="2"/>
    </row>
    <row r="589" spans="2:2" ht="12.5" x14ac:dyDescent="0.25">
      <c r="B589" s="2"/>
    </row>
    <row r="590" spans="2:2" ht="12.5" x14ac:dyDescent="0.25">
      <c r="B590" s="2"/>
    </row>
    <row r="591" spans="2:2" ht="12.5" x14ac:dyDescent="0.25">
      <c r="B591" s="2"/>
    </row>
    <row r="592" spans="2:2" ht="12.5" x14ac:dyDescent="0.25">
      <c r="B592" s="2"/>
    </row>
    <row r="593" spans="2:2" ht="12.5" x14ac:dyDescent="0.25">
      <c r="B593" s="2"/>
    </row>
    <row r="594" spans="2:2" ht="12.5" x14ac:dyDescent="0.25">
      <c r="B594" s="2"/>
    </row>
    <row r="595" spans="2:2" ht="12.5" x14ac:dyDescent="0.25">
      <c r="B595" s="2"/>
    </row>
    <row r="596" spans="2:2" ht="12.5" x14ac:dyDescent="0.25">
      <c r="B596" s="2"/>
    </row>
    <row r="597" spans="2:2" ht="12.5" x14ac:dyDescent="0.25">
      <c r="B597" s="2"/>
    </row>
    <row r="598" spans="2:2" ht="12.5" x14ac:dyDescent="0.25">
      <c r="B598" s="2"/>
    </row>
    <row r="599" spans="2:2" ht="12.5" x14ac:dyDescent="0.25">
      <c r="B599" s="2"/>
    </row>
    <row r="600" spans="2:2" ht="12.5" x14ac:dyDescent="0.25">
      <c r="B600" s="2"/>
    </row>
    <row r="601" spans="2:2" ht="12.5" x14ac:dyDescent="0.25">
      <c r="B601" s="2"/>
    </row>
    <row r="602" spans="2:2" ht="12.5" x14ac:dyDescent="0.25">
      <c r="B602" s="2"/>
    </row>
    <row r="603" spans="2:2" ht="12.5" x14ac:dyDescent="0.25">
      <c r="B603" s="2"/>
    </row>
    <row r="604" spans="2:2" ht="12.5" x14ac:dyDescent="0.25">
      <c r="B604" s="2"/>
    </row>
    <row r="605" spans="2:2" ht="12.5" x14ac:dyDescent="0.25">
      <c r="B605" s="2"/>
    </row>
    <row r="606" spans="2:2" ht="12.5" x14ac:dyDescent="0.25">
      <c r="B606" s="2"/>
    </row>
    <row r="607" spans="2:2" ht="12.5" x14ac:dyDescent="0.25">
      <c r="B607" s="2"/>
    </row>
    <row r="608" spans="2:2" ht="12.5" x14ac:dyDescent="0.25">
      <c r="B608" s="2"/>
    </row>
    <row r="609" spans="2:2" ht="12.5" x14ac:dyDescent="0.25">
      <c r="B609" s="2"/>
    </row>
    <row r="610" spans="2:2" ht="12.5" x14ac:dyDescent="0.25">
      <c r="B610" s="2"/>
    </row>
    <row r="611" spans="2:2" ht="12.5" x14ac:dyDescent="0.25">
      <c r="B611" s="2"/>
    </row>
    <row r="612" spans="2:2" ht="12.5" x14ac:dyDescent="0.25">
      <c r="B612" s="2"/>
    </row>
    <row r="613" spans="2:2" ht="12.5" x14ac:dyDescent="0.25">
      <c r="B613" s="2"/>
    </row>
    <row r="614" spans="2:2" ht="12.5" x14ac:dyDescent="0.25">
      <c r="B614" s="2"/>
    </row>
    <row r="615" spans="2:2" ht="12.5" x14ac:dyDescent="0.25">
      <c r="B615" s="2"/>
    </row>
    <row r="616" spans="2:2" ht="12.5" x14ac:dyDescent="0.25">
      <c r="B616" s="2"/>
    </row>
    <row r="617" spans="2:2" ht="12.5" x14ac:dyDescent="0.25">
      <c r="B617" s="2"/>
    </row>
    <row r="618" spans="2:2" ht="12.5" x14ac:dyDescent="0.25">
      <c r="B618" s="2"/>
    </row>
    <row r="619" spans="2:2" ht="12.5" x14ac:dyDescent="0.25">
      <c r="B619" s="2"/>
    </row>
    <row r="620" spans="2:2" ht="12.5" x14ac:dyDescent="0.25">
      <c r="B620" s="2"/>
    </row>
    <row r="621" spans="2:2" ht="12.5" x14ac:dyDescent="0.25">
      <c r="B621" s="2"/>
    </row>
    <row r="622" spans="2:2" ht="12.5" x14ac:dyDescent="0.25">
      <c r="B622" s="2"/>
    </row>
    <row r="623" spans="2:2" ht="12.5" x14ac:dyDescent="0.25">
      <c r="B623" s="2"/>
    </row>
    <row r="624" spans="2:2" ht="12.5" x14ac:dyDescent="0.25">
      <c r="B624" s="2"/>
    </row>
    <row r="625" spans="2:2" ht="12.5" x14ac:dyDescent="0.25">
      <c r="B625" s="2"/>
    </row>
    <row r="626" spans="2:2" ht="12.5" x14ac:dyDescent="0.25">
      <c r="B626" s="2"/>
    </row>
    <row r="627" spans="2:2" ht="12.5" x14ac:dyDescent="0.25">
      <c r="B627" s="2"/>
    </row>
    <row r="628" spans="2:2" ht="12.5" x14ac:dyDescent="0.25">
      <c r="B628" s="2"/>
    </row>
    <row r="629" spans="2:2" ht="12.5" x14ac:dyDescent="0.25">
      <c r="B629" s="2"/>
    </row>
    <row r="630" spans="2:2" ht="12.5" x14ac:dyDescent="0.25">
      <c r="B630" s="2"/>
    </row>
    <row r="631" spans="2:2" ht="12.5" x14ac:dyDescent="0.25">
      <c r="B631" s="2"/>
    </row>
    <row r="632" spans="2:2" ht="12.5" x14ac:dyDescent="0.25">
      <c r="B632" s="2"/>
    </row>
    <row r="633" spans="2:2" ht="12.5" x14ac:dyDescent="0.25">
      <c r="B633" s="2"/>
    </row>
    <row r="634" spans="2:2" ht="12.5" x14ac:dyDescent="0.25">
      <c r="B634" s="2"/>
    </row>
    <row r="635" spans="2:2" ht="12.5" x14ac:dyDescent="0.25">
      <c r="B635" s="2"/>
    </row>
    <row r="636" spans="2:2" ht="12.5" x14ac:dyDescent="0.25">
      <c r="B636" s="2"/>
    </row>
    <row r="637" spans="2:2" ht="12.5" x14ac:dyDescent="0.25">
      <c r="B637" s="2"/>
    </row>
    <row r="638" spans="2:2" ht="12.5" x14ac:dyDescent="0.25">
      <c r="B638" s="2"/>
    </row>
    <row r="639" spans="2:2" ht="12.5" x14ac:dyDescent="0.25">
      <c r="B639" s="2"/>
    </row>
    <row r="640" spans="2:2" ht="12.5" x14ac:dyDescent="0.25">
      <c r="B640" s="2"/>
    </row>
    <row r="641" spans="2:2" ht="12.5" x14ac:dyDescent="0.25">
      <c r="B641" s="2"/>
    </row>
    <row r="642" spans="2:2" ht="12.5" x14ac:dyDescent="0.25">
      <c r="B642" s="2"/>
    </row>
    <row r="643" spans="2:2" ht="12.5" x14ac:dyDescent="0.25">
      <c r="B643" s="2"/>
    </row>
    <row r="644" spans="2:2" ht="12.5" x14ac:dyDescent="0.25">
      <c r="B644" s="2"/>
    </row>
    <row r="645" spans="2:2" ht="12.5" x14ac:dyDescent="0.25">
      <c r="B645" s="2"/>
    </row>
    <row r="646" spans="2:2" ht="12.5" x14ac:dyDescent="0.25">
      <c r="B646" s="2"/>
    </row>
    <row r="647" spans="2:2" ht="12.5" x14ac:dyDescent="0.25">
      <c r="B647" s="2"/>
    </row>
    <row r="648" spans="2:2" ht="12.5" x14ac:dyDescent="0.25">
      <c r="B648" s="2"/>
    </row>
    <row r="649" spans="2:2" ht="12.5" x14ac:dyDescent="0.25">
      <c r="B649" s="2"/>
    </row>
    <row r="650" spans="2:2" ht="12.5" x14ac:dyDescent="0.25">
      <c r="B650" s="2"/>
    </row>
    <row r="651" spans="2:2" ht="12.5" x14ac:dyDescent="0.25">
      <c r="B651" s="2"/>
    </row>
    <row r="652" spans="2:2" ht="12.5" x14ac:dyDescent="0.25">
      <c r="B652" s="2"/>
    </row>
    <row r="653" spans="2:2" ht="12.5" x14ac:dyDescent="0.25">
      <c r="B653" s="2"/>
    </row>
    <row r="654" spans="2:2" ht="12.5" x14ac:dyDescent="0.25">
      <c r="B654" s="2"/>
    </row>
    <row r="655" spans="2:2" ht="12.5" x14ac:dyDescent="0.25">
      <c r="B655" s="2"/>
    </row>
    <row r="656" spans="2:2" ht="12.5" x14ac:dyDescent="0.25">
      <c r="B656" s="2"/>
    </row>
    <row r="657" spans="2:2" ht="12.5" x14ac:dyDescent="0.25">
      <c r="B657" s="2"/>
    </row>
    <row r="658" spans="2:2" ht="12.5" x14ac:dyDescent="0.25">
      <c r="B658" s="2"/>
    </row>
    <row r="659" spans="2:2" ht="12.5" x14ac:dyDescent="0.25">
      <c r="B659" s="2"/>
    </row>
    <row r="660" spans="2:2" ht="12.5" x14ac:dyDescent="0.25">
      <c r="B660" s="2"/>
    </row>
    <row r="661" spans="2:2" ht="12.5" x14ac:dyDescent="0.25">
      <c r="B661" s="2"/>
    </row>
    <row r="662" spans="2:2" ht="12.5" x14ac:dyDescent="0.25">
      <c r="B662" s="2"/>
    </row>
    <row r="663" spans="2:2" ht="12.5" x14ac:dyDescent="0.25">
      <c r="B663" s="2"/>
    </row>
    <row r="664" spans="2:2" ht="12.5" x14ac:dyDescent="0.25">
      <c r="B664" s="2"/>
    </row>
    <row r="665" spans="2:2" ht="12.5" x14ac:dyDescent="0.25">
      <c r="B665" s="2"/>
    </row>
    <row r="666" spans="2:2" ht="12.5" x14ac:dyDescent="0.25">
      <c r="B666" s="2"/>
    </row>
    <row r="667" spans="2:2" ht="12.5" x14ac:dyDescent="0.25">
      <c r="B667" s="2"/>
    </row>
    <row r="668" spans="2:2" ht="12.5" x14ac:dyDescent="0.25">
      <c r="B668" s="2"/>
    </row>
    <row r="669" spans="2:2" ht="12.5" x14ac:dyDescent="0.25">
      <c r="B669" s="2"/>
    </row>
    <row r="670" spans="2:2" ht="12.5" x14ac:dyDescent="0.25">
      <c r="B670" s="2"/>
    </row>
    <row r="671" spans="2:2" ht="12.5" x14ac:dyDescent="0.25">
      <c r="B671" s="2"/>
    </row>
    <row r="672" spans="2:2" ht="12.5" x14ac:dyDescent="0.25">
      <c r="B672" s="2"/>
    </row>
    <row r="673" spans="2:2" ht="12.5" x14ac:dyDescent="0.25">
      <c r="B673" s="2"/>
    </row>
    <row r="674" spans="2:2" ht="12.5" x14ac:dyDescent="0.25">
      <c r="B674" s="2"/>
    </row>
    <row r="675" spans="2:2" ht="12.5" x14ac:dyDescent="0.25">
      <c r="B675" s="2"/>
    </row>
    <row r="676" spans="2:2" ht="12.5" x14ac:dyDescent="0.25">
      <c r="B676" s="2"/>
    </row>
    <row r="677" spans="2:2" ht="12.5" x14ac:dyDescent="0.25">
      <c r="B677" s="2"/>
    </row>
    <row r="678" spans="2:2" ht="12.5" x14ac:dyDescent="0.25">
      <c r="B678" s="2"/>
    </row>
    <row r="679" spans="2:2" ht="12.5" x14ac:dyDescent="0.25">
      <c r="B679" s="2"/>
    </row>
    <row r="680" spans="2:2" ht="12.5" x14ac:dyDescent="0.25">
      <c r="B680" s="2"/>
    </row>
    <row r="681" spans="2:2" ht="12.5" x14ac:dyDescent="0.25">
      <c r="B681" s="2"/>
    </row>
    <row r="682" spans="2:2" ht="12.5" x14ac:dyDescent="0.25">
      <c r="B682" s="2"/>
    </row>
    <row r="683" spans="2:2" ht="12.5" x14ac:dyDescent="0.25">
      <c r="B683" s="2"/>
    </row>
    <row r="684" spans="2:2" ht="12.5" x14ac:dyDescent="0.25">
      <c r="B684" s="2"/>
    </row>
    <row r="685" spans="2:2" ht="12.5" x14ac:dyDescent="0.25">
      <c r="B685" s="2"/>
    </row>
    <row r="686" spans="2:2" ht="12.5" x14ac:dyDescent="0.25">
      <c r="B686" s="2"/>
    </row>
    <row r="687" spans="2:2" ht="12.5" x14ac:dyDescent="0.25">
      <c r="B687" s="2"/>
    </row>
    <row r="688" spans="2:2" ht="12.5" x14ac:dyDescent="0.25">
      <c r="B688" s="2"/>
    </row>
    <row r="689" spans="2:2" ht="12.5" x14ac:dyDescent="0.25">
      <c r="B689" s="2"/>
    </row>
    <row r="690" spans="2:2" ht="12.5" x14ac:dyDescent="0.25">
      <c r="B690" s="2"/>
    </row>
    <row r="691" spans="2:2" ht="12.5" x14ac:dyDescent="0.25">
      <c r="B691" s="2"/>
    </row>
    <row r="692" spans="2:2" ht="12.5" x14ac:dyDescent="0.25">
      <c r="B692" s="2"/>
    </row>
    <row r="693" spans="2:2" ht="12.5" x14ac:dyDescent="0.25">
      <c r="B693" s="2"/>
    </row>
    <row r="694" spans="2:2" ht="12.5" x14ac:dyDescent="0.25">
      <c r="B694" s="2"/>
    </row>
    <row r="695" spans="2:2" ht="12.5" x14ac:dyDescent="0.25">
      <c r="B695" s="2"/>
    </row>
    <row r="696" spans="2:2" ht="12.5" x14ac:dyDescent="0.25">
      <c r="B696" s="2"/>
    </row>
    <row r="697" spans="2:2" ht="12.5" x14ac:dyDescent="0.25">
      <c r="B697" s="2"/>
    </row>
    <row r="698" spans="2:2" ht="12.5" x14ac:dyDescent="0.25">
      <c r="B698" s="2"/>
    </row>
    <row r="699" spans="2:2" ht="12.5" x14ac:dyDescent="0.25">
      <c r="B699" s="2"/>
    </row>
    <row r="700" spans="2:2" ht="12.5" x14ac:dyDescent="0.25">
      <c r="B700" s="2"/>
    </row>
    <row r="701" spans="2:2" ht="12.5" x14ac:dyDescent="0.25">
      <c r="B701" s="2"/>
    </row>
    <row r="702" spans="2:2" ht="12.5" x14ac:dyDescent="0.25">
      <c r="B702" s="2"/>
    </row>
    <row r="703" spans="2:2" ht="12.5" x14ac:dyDescent="0.25">
      <c r="B703" s="2"/>
    </row>
    <row r="704" spans="2:2" ht="12.5" x14ac:dyDescent="0.25">
      <c r="B704" s="2"/>
    </row>
    <row r="705" spans="2:2" ht="12.5" x14ac:dyDescent="0.25">
      <c r="B705" s="2"/>
    </row>
    <row r="706" spans="2:2" ht="12.5" x14ac:dyDescent="0.25">
      <c r="B706" s="2"/>
    </row>
    <row r="707" spans="2:2" ht="12.5" x14ac:dyDescent="0.25">
      <c r="B707" s="2"/>
    </row>
    <row r="708" spans="2:2" ht="12.5" x14ac:dyDescent="0.25">
      <c r="B708" s="2"/>
    </row>
    <row r="709" spans="2:2" ht="12.5" x14ac:dyDescent="0.25">
      <c r="B709" s="2"/>
    </row>
    <row r="710" spans="2:2" ht="12.5" x14ac:dyDescent="0.25">
      <c r="B710" s="2"/>
    </row>
    <row r="711" spans="2:2" ht="12.5" x14ac:dyDescent="0.25">
      <c r="B711" s="2"/>
    </row>
    <row r="712" spans="2:2" ht="12.5" x14ac:dyDescent="0.25">
      <c r="B712" s="2"/>
    </row>
    <row r="713" spans="2:2" ht="12.5" x14ac:dyDescent="0.25">
      <c r="B713" s="2"/>
    </row>
    <row r="714" spans="2:2" ht="12.5" x14ac:dyDescent="0.25">
      <c r="B714" s="2"/>
    </row>
    <row r="715" spans="2:2" ht="12.5" x14ac:dyDescent="0.25">
      <c r="B715" s="2"/>
    </row>
    <row r="716" spans="2:2" ht="12.5" x14ac:dyDescent="0.25">
      <c r="B716" s="2"/>
    </row>
    <row r="717" spans="2:2" ht="12.5" x14ac:dyDescent="0.25">
      <c r="B717" s="2"/>
    </row>
    <row r="718" spans="2:2" ht="12.5" x14ac:dyDescent="0.25">
      <c r="B718" s="2"/>
    </row>
    <row r="719" spans="2:2" ht="12.5" x14ac:dyDescent="0.25">
      <c r="B719" s="2"/>
    </row>
    <row r="720" spans="2:2" ht="12.5" x14ac:dyDescent="0.25">
      <c r="B720" s="2"/>
    </row>
    <row r="721" spans="2:2" ht="12.5" x14ac:dyDescent="0.25">
      <c r="B721" s="2"/>
    </row>
    <row r="722" spans="2:2" ht="12.5" x14ac:dyDescent="0.25">
      <c r="B722" s="2"/>
    </row>
    <row r="723" spans="2:2" ht="12.5" x14ac:dyDescent="0.25">
      <c r="B723" s="2"/>
    </row>
    <row r="724" spans="2:2" ht="12.5" x14ac:dyDescent="0.25">
      <c r="B724" s="2"/>
    </row>
    <row r="725" spans="2:2" ht="12.5" x14ac:dyDescent="0.25">
      <c r="B725" s="2"/>
    </row>
    <row r="726" spans="2:2" ht="12.5" x14ac:dyDescent="0.25">
      <c r="B726" s="2"/>
    </row>
    <row r="727" spans="2:2" ht="12.5" x14ac:dyDescent="0.25">
      <c r="B727" s="2"/>
    </row>
    <row r="728" spans="2:2" ht="12.5" x14ac:dyDescent="0.25">
      <c r="B728" s="2"/>
    </row>
    <row r="729" spans="2:2" ht="12.5" x14ac:dyDescent="0.25">
      <c r="B729" s="2"/>
    </row>
    <row r="730" spans="2:2" ht="12.5" x14ac:dyDescent="0.25">
      <c r="B730" s="2"/>
    </row>
    <row r="731" spans="2:2" ht="12.5" x14ac:dyDescent="0.25">
      <c r="B731" s="2"/>
    </row>
    <row r="732" spans="2:2" ht="12.5" x14ac:dyDescent="0.25">
      <c r="B732" s="2"/>
    </row>
    <row r="733" spans="2:2" ht="12.5" x14ac:dyDescent="0.25">
      <c r="B733" s="2"/>
    </row>
    <row r="734" spans="2:2" ht="12.5" x14ac:dyDescent="0.25">
      <c r="B734" s="2"/>
    </row>
    <row r="735" spans="2:2" ht="12.5" x14ac:dyDescent="0.25">
      <c r="B735" s="2"/>
    </row>
    <row r="736" spans="2:2" ht="12.5" x14ac:dyDescent="0.25">
      <c r="B736" s="2"/>
    </row>
    <row r="737" spans="2:2" ht="12.5" x14ac:dyDescent="0.25">
      <c r="B737" s="2"/>
    </row>
    <row r="738" spans="2:2" ht="12.5" x14ac:dyDescent="0.25">
      <c r="B738" s="2"/>
    </row>
    <row r="739" spans="2:2" ht="12.5" x14ac:dyDescent="0.25">
      <c r="B739" s="2"/>
    </row>
    <row r="740" spans="2:2" ht="12.5" x14ac:dyDescent="0.25">
      <c r="B740" s="2"/>
    </row>
    <row r="741" spans="2:2" ht="12.5" x14ac:dyDescent="0.25">
      <c r="B741" s="2"/>
    </row>
    <row r="742" spans="2:2" ht="12.5" x14ac:dyDescent="0.25">
      <c r="B742" s="2"/>
    </row>
    <row r="743" spans="2:2" ht="12.5" x14ac:dyDescent="0.25">
      <c r="B743" s="2"/>
    </row>
    <row r="744" spans="2:2" ht="12.5" x14ac:dyDescent="0.25">
      <c r="B744" s="2"/>
    </row>
    <row r="745" spans="2:2" ht="12.5" x14ac:dyDescent="0.25">
      <c r="B745" s="2"/>
    </row>
    <row r="746" spans="2:2" ht="12.5" x14ac:dyDescent="0.25">
      <c r="B746" s="2"/>
    </row>
    <row r="747" spans="2:2" ht="12.5" x14ac:dyDescent="0.25">
      <c r="B747" s="2"/>
    </row>
    <row r="748" spans="2:2" ht="12.5" x14ac:dyDescent="0.25">
      <c r="B748" s="2"/>
    </row>
    <row r="749" spans="2:2" ht="12.5" x14ac:dyDescent="0.25">
      <c r="B749" s="2"/>
    </row>
    <row r="750" spans="2:2" ht="12.5" x14ac:dyDescent="0.25">
      <c r="B750" s="2"/>
    </row>
    <row r="751" spans="2:2" ht="12.5" x14ac:dyDescent="0.25">
      <c r="B751" s="2"/>
    </row>
    <row r="752" spans="2:2" ht="12.5" x14ac:dyDescent="0.25">
      <c r="B752" s="2"/>
    </row>
    <row r="753" spans="2:2" ht="12.5" x14ac:dyDescent="0.25">
      <c r="B753" s="2"/>
    </row>
    <row r="754" spans="2:2" ht="12.5" x14ac:dyDescent="0.25">
      <c r="B754" s="2"/>
    </row>
    <row r="755" spans="2:2" ht="12.5" x14ac:dyDescent="0.25">
      <c r="B755" s="2"/>
    </row>
    <row r="756" spans="2:2" ht="12.5" x14ac:dyDescent="0.25">
      <c r="B756" s="2"/>
    </row>
    <row r="757" spans="2:2" ht="12.5" x14ac:dyDescent="0.25">
      <c r="B757" s="2"/>
    </row>
    <row r="758" spans="2:2" ht="12.5" x14ac:dyDescent="0.25">
      <c r="B758" s="2"/>
    </row>
    <row r="759" spans="2:2" ht="12.5" x14ac:dyDescent="0.25">
      <c r="B759" s="2"/>
    </row>
    <row r="760" spans="2:2" ht="12.5" x14ac:dyDescent="0.25">
      <c r="B760" s="2"/>
    </row>
    <row r="761" spans="2:2" ht="12.5" x14ac:dyDescent="0.25">
      <c r="B761" s="2"/>
    </row>
    <row r="762" spans="2:2" ht="12.5" x14ac:dyDescent="0.25">
      <c r="B762" s="2"/>
    </row>
    <row r="763" spans="2:2" ht="12.5" x14ac:dyDescent="0.25">
      <c r="B763" s="2"/>
    </row>
    <row r="764" spans="2:2" ht="12.5" x14ac:dyDescent="0.25">
      <c r="B764" s="2"/>
    </row>
    <row r="765" spans="2:2" ht="12.5" x14ac:dyDescent="0.25">
      <c r="B765" s="2"/>
    </row>
    <row r="766" spans="2:2" ht="12.5" x14ac:dyDescent="0.25">
      <c r="B766" s="2"/>
    </row>
    <row r="767" spans="2:2" ht="12.5" x14ac:dyDescent="0.25">
      <c r="B767" s="2"/>
    </row>
    <row r="768" spans="2:2" ht="12.5" x14ac:dyDescent="0.25">
      <c r="B768" s="2"/>
    </row>
    <row r="769" spans="2:2" ht="12.5" x14ac:dyDescent="0.25">
      <c r="B769" s="2"/>
    </row>
    <row r="770" spans="2:2" ht="12.5" x14ac:dyDescent="0.25">
      <c r="B770" s="2"/>
    </row>
    <row r="771" spans="2:2" ht="12.5" x14ac:dyDescent="0.25">
      <c r="B771" s="2"/>
    </row>
    <row r="772" spans="2:2" ht="12.5" x14ac:dyDescent="0.25">
      <c r="B772" s="2"/>
    </row>
    <row r="773" spans="2:2" ht="12.5" x14ac:dyDescent="0.25">
      <c r="B773" s="2"/>
    </row>
    <row r="774" spans="2:2" ht="12.5" x14ac:dyDescent="0.25">
      <c r="B774" s="2"/>
    </row>
    <row r="775" spans="2:2" ht="12.5" x14ac:dyDescent="0.25">
      <c r="B775" s="2"/>
    </row>
    <row r="776" spans="2:2" ht="12.5" x14ac:dyDescent="0.25">
      <c r="B776" s="2"/>
    </row>
    <row r="777" spans="2:2" ht="12.5" x14ac:dyDescent="0.25">
      <c r="B777" s="2"/>
    </row>
    <row r="778" spans="2:2" ht="12.5" x14ac:dyDescent="0.25">
      <c r="B778" s="2"/>
    </row>
    <row r="779" spans="2:2" ht="12.5" x14ac:dyDescent="0.25">
      <c r="B779" s="2"/>
    </row>
    <row r="780" spans="2:2" ht="12.5" x14ac:dyDescent="0.25">
      <c r="B780" s="2"/>
    </row>
    <row r="781" spans="2:2" ht="12.5" x14ac:dyDescent="0.25">
      <c r="B781" s="2"/>
    </row>
    <row r="782" spans="2:2" ht="12.5" x14ac:dyDescent="0.25">
      <c r="B782" s="2"/>
    </row>
    <row r="783" spans="2:2" ht="12.5" x14ac:dyDescent="0.25">
      <c r="B783" s="2"/>
    </row>
    <row r="784" spans="2:2" ht="12.5" x14ac:dyDescent="0.25">
      <c r="B784" s="2"/>
    </row>
    <row r="785" spans="2:2" ht="12.5" x14ac:dyDescent="0.25">
      <c r="B785" s="2"/>
    </row>
    <row r="786" spans="2:2" ht="12.5" x14ac:dyDescent="0.25">
      <c r="B786" s="2"/>
    </row>
    <row r="787" spans="2:2" ht="12.5" x14ac:dyDescent="0.25">
      <c r="B787" s="2"/>
    </row>
    <row r="788" spans="2:2" ht="12.5" x14ac:dyDescent="0.25">
      <c r="B788" s="2"/>
    </row>
    <row r="789" spans="2:2" ht="12.5" x14ac:dyDescent="0.25">
      <c r="B789" s="2"/>
    </row>
    <row r="790" spans="2:2" ht="12.5" x14ac:dyDescent="0.25">
      <c r="B790" s="2"/>
    </row>
    <row r="791" spans="2:2" ht="12.5" x14ac:dyDescent="0.25">
      <c r="B791" s="2"/>
    </row>
    <row r="792" spans="2:2" ht="12.5" x14ac:dyDescent="0.25">
      <c r="B792" s="2"/>
    </row>
    <row r="793" spans="2:2" ht="12.5" x14ac:dyDescent="0.25">
      <c r="B793" s="2"/>
    </row>
    <row r="794" spans="2:2" ht="12.5" x14ac:dyDescent="0.25">
      <c r="B794" s="2"/>
    </row>
    <row r="795" spans="2:2" ht="12.5" x14ac:dyDescent="0.25">
      <c r="B795" s="2"/>
    </row>
    <row r="796" spans="2:2" ht="12.5" x14ac:dyDescent="0.25">
      <c r="B796" s="2"/>
    </row>
    <row r="797" spans="2:2" ht="12.5" x14ac:dyDescent="0.25">
      <c r="B797" s="2"/>
    </row>
    <row r="798" spans="2:2" ht="12.5" x14ac:dyDescent="0.25">
      <c r="B798" s="2"/>
    </row>
    <row r="799" spans="2:2" ht="12.5" x14ac:dyDescent="0.25">
      <c r="B799" s="2"/>
    </row>
    <row r="800" spans="2:2" ht="12.5" x14ac:dyDescent="0.25">
      <c r="B800" s="2"/>
    </row>
    <row r="801" spans="2:2" ht="12.5" x14ac:dyDescent="0.25">
      <c r="B801" s="2"/>
    </row>
    <row r="802" spans="2:2" ht="12.5" x14ac:dyDescent="0.25">
      <c r="B802" s="2"/>
    </row>
    <row r="803" spans="2:2" ht="12.5" x14ac:dyDescent="0.25">
      <c r="B803" s="2"/>
    </row>
    <row r="804" spans="2:2" ht="12.5" x14ac:dyDescent="0.25">
      <c r="B804" s="2"/>
    </row>
    <row r="805" spans="2:2" ht="12.5" x14ac:dyDescent="0.25">
      <c r="B805" s="2"/>
    </row>
    <row r="806" spans="2:2" ht="12.5" x14ac:dyDescent="0.25">
      <c r="B806" s="2"/>
    </row>
    <row r="807" spans="2:2" ht="12.5" x14ac:dyDescent="0.25">
      <c r="B807" s="2"/>
    </row>
    <row r="808" spans="2:2" ht="12.5" x14ac:dyDescent="0.25">
      <c r="B808" s="2"/>
    </row>
    <row r="809" spans="2:2" ht="12.5" x14ac:dyDescent="0.25">
      <c r="B809" s="2"/>
    </row>
    <row r="810" spans="2:2" ht="12.5" x14ac:dyDescent="0.25">
      <c r="B810" s="2"/>
    </row>
    <row r="811" spans="2:2" ht="12.5" x14ac:dyDescent="0.25">
      <c r="B811" s="2"/>
    </row>
    <row r="812" spans="2:2" ht="12.5" x14ac:dyDescent="0.25">
      <c r="B812" s="2"/>
    </row>
    <row r="813" spans="2:2" ht="12.5" x14ac:dyDescent="0.25">
      <c r="B813" s="2"/>
    </row>
    <row r="814" spans="2:2" ht="12.5" x14ac:dyDescent="0.25">
      <c r="B814" s="2"/>
    </row>
    <row r="815" spans="2:2" ht="12.5" x14ac:dyDescent="0.25">
      <c r="B815" s="2"/>
    </row>
    <row r="816" spans="2:2" ht="12.5" x14ac:dyDescent="0.25">
      <c r="B816" s="2"/>
    </row>
    <row r="817" spans="2:2" ht="12.5" x14ac:dyDescent="0.25">
      <c r="B817" s="2"/>
    </row>
    <row r="818" spans="2:2" ht="12.5" x14ac:dyDescent="0.25">
      <c r="B818" s="2"/>
    </row>
    <row r="819" spans="2:2" ht="12.5" x14ac:dyDescent="0.25">
      <c r="B819" s="2"/>
    </row>
    <row r="820" spans="2:2" ht="12.5" x14ac:dyDescent="0.25">
      <c r="B820" s="2"/>
    </row>
    <row r="821" spans="2:2" ht="12.5" x14ac:dyDescent="0.25">
      <c r="B821" s="2"/>
    </row>
    <row r="822" spans="2:2" ht="12.5" x14ac:dyDescent="0.25">
      <c r="B822" s="2"/>
    </row>
    <row r="823" spans="2:2" ht="12.5" x14ac:dyDescent="0.25">
      <c r="B823" s="2"/>
    </row>
    <row r="824" spans="2:2" ht="12.5" x14ac:dyDescent="0.25">
      <c r="B824" s="2"/>
    </row>
    <row r="825" spans="2:2" ht="12.5" x14ac:dyDescent="0.25">
      <c r="B825" s="2"/>
    </row>
    <row r="826" spans="2:2" ht="12.5" x14ac:dyDescent="0.25">
      <c r="B826" s="2"/>
    </row>
    <row r="827" spans="2:2" ht="12.5" x14ac:dyDescent="0.25">
      <c r="B827" s="2"/>
    </row>
    <row r="828" spans="2:2" ht="12.5" x14ac:dyDescent="0.25">
      <c r="B828" s="2"/>
    </row>
    <row r="829" spans="2:2" ht="12.5" x14ac:dyDescent="0.25">
      <c r="B829" s="2"/>
    </row>
    <row r="830" spans="2:2" ht="12.5" x14ac:dyDescent="0.25">
      <c r="B830" s="2"/>
    </row>
    <row r="831" spans="2:2" ht="12.5" x14ac:dyDescent="0.25">
      <c r="B831" s="2"/>
    </row>
    <row r="832" spans="2:2" ht="12.5" x14ac:dyDescent="0.25">
      <c r="B832" s="2"/>
    </row>
    <row r="833" spans="2:2" ht="12.5" x14ac:dyDescent="0.25">
      <c r="B833" s="2"/>
    </row>
    <row r="834" spans="2:2" ht="12.5" x14ac:dyDescent="0.25">
      <c r="B834" s="2"/>
    </row>
    <row r="835" spans="2:2" ht="12.5" x14ac:dyDescent="0.25">
      <c r="B835" s="2"/>
    </row>
    <row r="836" spans="2:2" ht="12.5" x14ac:dyDescent="0.25">
      <c r="B836" s="2"/>
    </row>
    <row r="837" spans="2:2" ht="12.5" x14ac:dyDescent="0.25">
      <c r="B837" s="2"/>
    </row>
    <row r="838" spans="2:2" ht="12.5" x14ac:dyDescent="0.25">
      <c r="B838" s="2"/>
    </row>
    <row r="839" spans="2:2" ht="12.5" x14ac:dyDescent="0.25">
      <c r="B839" s="2"/>
    </row>
    <row r="840" spans="2:2" ht="12.5" x14ac:dyDescent="0.25">
      <c r="B840" s="2"/>
    </row>
    <row r="841" spans="2:2" ht="12.5" x14ac:dyDescent="0.25">
      <c r="B841" s="2"/>
    </row>
    <row r="842" spans="2:2" ht="12.5" x14ac:dyDescent="0.25">
      <c r="B842" s="2"/>
    </row>
    <row r="843" spans="2:2" ht="12.5" x14ac:dyDescent="0.25">
      <c r="B843" s="2"/>
    </row>
    <row r="844" spans="2:2" ht="12.5" x14ac:dyDescent="0.25">
      <c r="B844" s="2"/>
    </row>
    <row r="845" spans="2:2" ht="12.5" x14ac:dyDescent="0.25">
      <c r="B845" s="2"/>
    </row>
    <row r="846" spans="2:2" ht="12.5" x14ac:dyDescent="0.25">
      <c r="B846" s="2"/>
    </row>
    <row r="847" spans="2:2" ht="12.5" x14ac:dyDescent="0.25">
      <c r="B847" s="2"/>
    </row>
    <row r="848" spans="2:2" ht="12.5" x14ac:dyDescent="0.25">
      <c r="B848" s="2"/>
    </row>
    <row r="849" spans="2:2" ht="12.5" x14ac:dyDescent="0.25">
      <c r="B849" s="2"/>
    </row>
    <row r="850" spans="2:2" ht="12.5" x14ac:dyDescent="0.25">
      <c r="B850" s="2"/>
    </row>
    <row r="851" spans="2:2" ht="12.5" x14ac:dyDescent="0.25">
      <c r="B851" s="2"/>
    </row>
    <row r="852" spans="2:2" ht="12.5" x14ac:dyDescent="0.25">
      <c r="B852" s="2"/>
    </row>
    <row r="853" spans="2:2" ht="12.5" x14ac:dyDescent="0.25">
      <c r="B853" s="2"/>
    </row>
    <row r="854" spans="2:2" ht="12.5" x14ac:dyDescent="0.25">
      <c r="B854" s="2"/>
    </row>
    <row r="855" spans="2:2" ht="12.5" x14ac:dyDescent="0.25">
      <c r="B855" s="2"/>
    </row>
    <row r="856" spans="2:2" ht="12.5" x14ac:dyDescent="0.25">
      <c r="B856" s="2"/>
    </row>
    <row r="857" spans="2:2" ht="12.5" x14ac:dyDescent="0.25">
      <c r="B857" s="2"/>
    </row>
    <row r="858" spans="2:2" ht="12.5" x14ac:dyDescent="0.25">
      <c r="B858" s="2"/>
    </row>
    <row r="859" spans="2:2" ht="12.5" x14ac:dyDescent="0.25">
      <c r="B859" s="2"/>
    </row>
    <row r="860" spans="2:2" ht="12.5" x14ac:dyDescent="0.25">
      <c r="B860" s="2"/>
    </row>
    <row r="861" spans="2:2" ht="12.5" x14ac:dyDescent="0.25">
      <c r="B861" s="2"/>
    </row>
    <row r="862" spans="2:2" ht="12.5" x14ac:dyDescent="0.25">
      <c r="B862" s="2"/>
    </row>
    <row r="863" spans="2:2" ht="12.5" x14ac:dyDescent="0.25">
      <c r="B863" s="2"/>
    </row>
    <row r="864" spans="2:2" ht="12.5" x14ac:dyDescent="0.25">
      <c r="B864" s="2"/>
    </row>
    <row r="865" spans="2:2" ht="12.5" x14ac:dyDescent="0.25">
      <c r="B865" s="2"/>
    </row>
    <row r="866" spans="2:2" ht="12.5" x14ac:dyDescent="0.25">
      <c r="B866" s="2"/>
    </row>
    <row r="867" spans="2:2" ht="12.5" x14ac:dyDescent="0.25">
      <c r="B867" s="2"/>
    </row>
    <row r="868" spans="2:2" ht="12.5" x14ac:dyDescent="0.25">
      <c r="B868" s="2"/>
    </row>
    <row r="869" spans="2:2" ht="12.5" x14ac:dyDescent="0.25">
      <c r="B869" s="2"/>
    </row>
    <row r="870" spans="2:2" ht="12.5" x14ac:dyDescent="0.25">
      <c r="B870" s="2"/>
    </row>
    <row r="871" spans="2:2" ht="12.5" x14ac:dyDescent="0.25">
      <c r="B871" s="2"/>
    </row>
    <row r="872" spans="2:2" ht="12.5" x14ac:dyDescent="0.25">
      <c r="B872" s="2"/>
    </row>
    <row r="873" spans="2:2" ht="12.5" x14ac:dyDescent="0.25">
      <c r="B873" s="2"/>
    </row>
    <row r="874" spans="2:2" ht="12.5" x14ac:dyDescent="0.25">
      <c r="B874" s="2"/>
    </row>
    <row r="875" spans="2:2" ht="12.5" x14ac:dyDescent="0.25">
      <c r="B875" s="2"/>
    </row>
    <row r="876" spans="2:2" ht="12.5" x14ac:dyDescent="0.25">
      <c r="B876" s="2"/>
    </row>
    <row r="877" spans="2:2" ht="12.5" x14ac:dyDescent="0.25">
      <c r="B877" s="2"/>
    </row>
    <row r="878" spans="2:2" ht="12.5" x14ac:dyDescent="0.25">
      <c r="B878" s="2"/>
    </row>
    <row r="879" spans="2:2" ht="12.5" x14ac:dyDescent="0.25">
      <c r="B879" s="2"/>
    </row>
    <row r="880" spans="2:2" ht="12.5" x14ac:dyDescent="0.25">
      <c r="B880" s="2"/>
    </row>
    <row r="881" spans="2:2" ht="12.5" x14ac:dyDescent="0.25">
      <c r="B881" s="2"/>
    </row>
    <row r="882" spans="2:2" ht="12.5" x14ac:dyDescent="0.25">
      <c r="B882" s="2"/>
    </row>
    <row r="883" spans="2:2" ht="12.5" x14ac:dyDescent="0.25">
      <c r="B883" s="2"/>
    </row>
    <row r="884" spans="2:2" ht="12.5" x14ac:dyDescent="0.25">
      <c r="B884" s="2"/>
    </row>
    <row r="885" spans="2:2" ht="12.5" x14ac:dyDescent="0.25">
      <c r="B885" s="2"/>
    </row>
    <row r="886" spans="2:2" ht="12.5" x14ac:dyDescent="0.25">
      <c r="B886" s="2"/>
    </row>
    <row r="887" spans="2:2" ht="12.5" x14ac:dyDescent="0.25">
      <c r="B887" s="2"/>
    </row>
    <row r="888" spans="2:2" ht="12.5" x14ac:dyDescent="0.25">
      <c r="B888" s="2"/>
    </row>
    <row r="889" spans="2:2" ht="12.5" x14ac:dyDescent="0.25">
      <c r="B889" s="2"/>
    </row>
    <row r="890" spans="2:2" ht="12.5" x14ac:dyDescent="0.25">
      <c r="B890" s="2"/>
    </row>
    <row r="891" spans="2:2" ht="12.5" x14ac:dyDescent="0.25">
      <c r="B891" s="2"/>
    </row>
    <row r="892" spans="2:2" ht="12.5" x14ac:dyDescent="0.25">
      <c r="B892" s="2"/>
    </row>
    <row r="893" spans="2:2" ht="12.5" x14ac:dyDescent="0.25">
      <c r="B893" s="2"/>
    </row>
    <row r="894" spans="2:2" ht="12.5" x14ac:dyDescent="0.25">
      <c r="B894" s="2"/>
    </row>
    <row r="895" spans="2:2" ht="12.5" x14ac:dyDescent="0.25">
      <c r="B895" s="2"/>
    </row>
    <row r="896" spans="2:2" ht="12.5" x14ac:dyDescent="0.25">
      <c r="B896" s="2"/>
    </row>
    <row r="897" spans="2:2" ht="12.5" x14ac:dyDescent="0.25">
      <c r="B897" s="2"/>
    </row>
    <row r="898" spans="2:2" ht="12.5" x14ac:dyDescent="0.25">
      <c r="B898" s="2"/>
    </row>
    <row r="899" spans="2:2" ht="12.5" x14ac:dyDescent="0.25">
      <c r="B899" s="2"/>
    </row>
    <row r="900" spans="2:2" ht="12.5" x14ac:dyDescent="0.25">
      <c r="B900" s="2"/>
    </row>
    <row r="901" spans="2:2" ht="12.5" x14ac:dyDescent="0.25">
      <c r="B901" s="2"/>
    </row>
    <row r="902" spans="2:2" ht="12.5" x14ac:dyDescent="0.25">
      <c r="B902" s="2"/>
    </row>
    <row r="903" spans="2:2" ht="12.5" x14ac:dyDescent="0.25">
      <c r="B903" s="2"/>
    </row>
    <row r="904" spans="2:2" ht="12.5" x14ac:dyDescent="0.25">
      <c r="B904" s="2"/>
    </row>
    <row r="905" spans="2:2" ht="12.5" x14ac:dyDescent="0.25">
      <c r="B905" s="2"/>
    </row>
    <row r="906" spans="2:2" ht="12.5" x14ac:dyDescent="0.25">
      <c r="B906" s="2"/>
    </row>
    <row r="907" spans="2:2" ht="12.5" x14ac:dyDescent="0.25">
      <c r="B907" s="2"/>
    </row>
    <row r="908" spans="2:2" ht="12.5" x14ac:dyDescent="0.25">
      <c r="B908" s="2"/>
    </row>
    <row r="909" spans="2:2" ht="12.5" x14ac:dyDescent="0.25">
      <c r="B909" s="2"/>
    </row>
    <row r="910" spans="2:2" ht="12.5" x14ac:dyDescent="0.25">
      <c r="B910" s="2"/>
    </row>
    <row r="911" spans="2:2" ht="12.5" x14ac:dyDescent="0.25">
      <c r="B911" s="2"/>
    </row>
    <row r="912" spans="2:2" ht="12.5" x14ac:dyDescent="0.25">
      <c r="B912" s="2"/>
    </row>
    <row r="913" spans="2:2" ht="12.5" x14ac:dyDescent="0.25">
      <c r="B913" s="2"/>
    </row>
    <row r="914" spans="2:2" ht="12.5" x14ac:dyDescent="0.25">
      <c r="B914" s="2"/>
    </row>
    <row r="915" spans="2:2" ht="12.5" x14ac:dyDescent="0.25">
      <c r="B915" s="2"/>
    </row>
    <row r="916" spans="2:2" ht="12.5" x14ac:dyDescent="0.25">
      <c r="B916" s="2"/>
    </row>
    <row r="917" spans="2:2" ht="12.5" x14ac:dyDescent="0.25">
      <c r="B917" s="2"/>
    </row>
    <row r="918" spans="2:2" ht="12.5" x14ac:dyDescent="0.25">
      <c r="B918" s="2"/>
    </row>
    <row r="919" spans="2:2" ht="12.5" x14ac:dyDescent="0.25">
      <c r="B919" s="2"/>
    </row>
    <row r="920" spans="2:2" ht="12.5" x14ac:dyDescent="0.25">
      <c r="B920" s="2"/>
    </row>
    <row r="921" spans="2:2" ht="12.5" x14ac:dyDescent="0.25">
      <c r="B921" s="2"/>
    </row>
    <row r="922" spans="2:2" ht="12.5" x14ac:dyDescent="0.25">
      <c r="B922" s="2"/>
    </row>
    <row r="923" spans="2:2" ht="12.5" x14ac:dyDescent="0.25">
      <c r="B923" s="2"/>
    </row>
    <row r="924" spans="2:2" ht="12.5" x14ac:dyDescent="0.25">
      <c r="B924" s="2"/>
    </row>
    <row r="925" spans="2:2" ht="12.5" x14ac:dyDescent="0.25">
      <c r="B925" s="2"/>
    </row>
    <row r="926" spans="2:2" ht="12.5" x14ac:dyDescent="0.25">
      <c r="B926" s="2"/>
    </row>
    <row r="927" spans="2:2" ht="12.5" x14ac:dyDescent="0.25">
      <c r="B927" s="2"/>
    </row>
    <row r="928" spans="2:2" ht="12.5" x14ac:dyDescent="0.25">
      <c r="B928" s="2"/>
    </row>
    <row r="929" spans="2:2" ht="12.5" x14ac:dyDescent="0.25">
      <c r="B929" s="2"/>
    </row>
    <row r="930" spans="2:2" ht="12.5" x14ac:dyDescent="0.25">
      <c r="B930" s="2"/>
    </row>
    <row r="931" spans="2:2" ht="12.5" x14ac:dyDescent="0.25">
      <c r="B931" s="2"/>
    </row>
    <row r="932" spans="2:2" ht="12.5" x14ac:dyDescent="0.25">
      <c r="B932" s="2"/>
    </row>
    <row r="933" spans="2:2" ht="12.5" x14ac:dyDescent="0.25">
      <c r="B933" s="2"/>
    </row>
    <row r="934" spans="2:2" ht="12.5" x14ac:dyDescent="0.25">
      <c r="B934" s="2"/>
    </row>
    <row r="935" spans="2:2" ht="12.5" x14ac:dyDescent="0.25">
      <c r="B935" s="2"/>
    </row>
    <row r="936" spans="2:2" ht="12.5" x14ac:dyDescent="0.25">
      <c r="B936" s="2"/>
    </row>
    <row r="937" spans="2:2" ht="12.5" x14ac:dyDescent="0.25">
      <c r="B937" s="2"/>
    </row>
    <row r="938" spans="2:2" ht="12.5" x14ac:dyDescent="0.25">
      <c r="B938" s="2"/>
    </row>
    <row r="939" spans="2:2" ht="12.5" x14ac:dyDescent="0.25">
      <c r="B939" s="2"/>
    </row>
    <row r="940" spans="2:2" ht="12.5" x14ac:dyDescent="0.25">
      <c r="B940" s="2"/>
    </row>
    <row r="941" spans="2:2" ht="12.5" x14ac:dyDescent="0.25">
      <c r="B941" s="2"/>
    </row>
    <row r="942" spans="2:2" ht="12.5" x14ac:dyDescent="0.25">
      <c r="B942" s="2"/>
    </row>
    <row r="943" spans="2:2" ht="12.5" x14ac:dyDescent="0.25">
      <c r="B943" s="2"/>
    </row>
    <row r="944" spans="2:2" ht="12.5" x14ac:dyDescent="0.25">
      <c r="B944" s="2"/>
    </row>
    <row r="945" spans="2:2" ht="12.5" x14ac:dyDescent="0.25">
      <c r="B945" s="2"/>
    </row>
    <row r="946" spans="2:2" ht="12.5" x14ac:dyDescent="0.25">
      <c r="B946" s="2"/>
    </row>
    <row r="947" spans="2:2" ht="12.5" x14ac:dyDescent="0.25">
      <c r="B947" s="2"/>
    </row>
    <row r="948" spans="2:2" ht="12.5" x14ac:dyDescent="0.25">
      <c r="B948" s="2"/>
    </row>
    <row r="949" spans="2:2" ht="12.5" x14ac:dyDescent="0.25">
      <c r="B949" s="2"/>
    </row>
    <row r="950" spans="2:2" ht="12.5" x14ac:dyDescent="0.25">
      <c r="B950" s="2"/>
    </row>
    <row r="951" spans="2:2" ht="12.5" x14ac:dyDescent="0.25">
      <c r="B951" s="2"/>
    </row>
    <row r="952" spans="2:2" ht="12.5" x14ac:dyDescent="0.25">
      <c r="B952" s="2"/>
    </row>
    <row r="953" spans="2:2" ht="12.5" x14ac:dyDescent="0.25">
      <c r="B953" s="2"/>
    </row>
    <row r="954" spans="2:2" ht="12.5" x14ac:dyDescent="0.25">
      <c r="B954" s="2"/>
    </row>
    <row r="955" spans="2:2" ht="12.5" x14ac:dyDescent="0.25">
      <c r="B955" s="2"/>
    </row>
    <row r="956" spans="2:2" ht="12.5" x14ac:dyDescent="0.25">
      <c r="B956" s="2"/>
    </row>
    <row r="957" spans="2:2" ht="12.5" x14ac:dyDescent="0.25">
      <c r="B957" s="2"/>
    </row>
    <row r="958" spans="2:2" ht="12.5" x14ac:dyDescent="0.25">
      <c r="B958" s="2"/>
    </row>
    <row r="959" spans="2:2" ht="12.5" x14ac:dyDescent="0.25">
      <c r="B959" s="2"/>
    </row>
    <row r="960" spans="2:2" ht="12.5" x14ac:dyDescent="0.25">
      <c r="B960" s="2"/>
    </row>
    <row r="961" spans="2:2" ht="12.5" x14ac:dyDescent="0.25">
      <c r="B961" s="2"/>
    </row>
    <row r="962" spans="2:2" ht="12.5" x14ac:dyDescent="0.25">
      <c r="B962" s="2"/>
    </row>
    <row r="963" spans="2:2" ht="12.5" x14ac:dyDescent="0.25">
      <c r="B963" s="2"/>
    </row>
    <row r="964" spans="2:2" ht="12.5" x14ac:dyDescent="0.25">
      <c r="B964" s="2"/>
    </row>
    <row r="965" spans="2:2" ht="12.5" x14ac:dyDescent="0.25">
      <c r="B965" s="2"/>
    </row>
    <row r="966" spans="2:2" ht="12.5" x14ac:dyDescent="0.25">
      <c r="B966" s="2"/>
    </row>
    <row r="967" spans="2:2" ht="12.5" x14ac:dyDescent="0.25">
      <c r="B967" s="2"/>
    </row>
    <row r="968" spans="2:2" ht="12.5" x14ac:dyDescent="0.25">
      <c r="B968" s="2"/>
    </row>
    <row r="969" spans="2:2" ht="12.5" x14ac:dyDescent="0.25">
      <c r="B969" s="2"/>
    </row>
    <row r="970" spans="2:2" ht="12.5" x14ac:dyDescent="0.25">
      <c r="B970" s="2"/>
    </row>
    <row r="971" spans="2:2" ht="12.5" x14ac:dyDescent="0.25">
      <c r="B971" s="2"/>
    </row>
    <row r="972" spans="2:2" ht="12.5" x14ac:dyDescent="0.25">
      <c r="B972" s="2"/>
    </row>
    <row r="973" spans="2:2" ht="12.5" x14ac:dyDescent="0.25">
      <c r="B973" s="2"/>
    </row>
    <row r="974" spans="2:2" ht="12.5" x14ac:dyDescent="0.25">
      <c r="B974" s="2"/>
    </row>
    <row r="975" spans="2:2" ht="12.5" x14ac:dyDescent="0.25">
      <c r="B975" s="2"/>
    </row>
    <row r="976" spans="2:2" ht="12.5" x14ac:dyDescent="0.25">
      <c r="B976" s="2"/>
    </row>
    <row r="977" spans="2:2" ht="12.5" x14ac:dyDescent="0.25">
      <c r="B977" s="2"/>
    </row>
    <row r="978" spans="2:2" ht="12.5" x14ac:dyDescent="0.25">
      <c r="B978" s="2"/>
    </row>
    <row r="979" spans="2:2" ht="12.5" x14ac:dyDescent="0.25">
      <c r="B979" s="2"/>
    </row>
    <row r="980" spans="2:2" ht="12.5" x14ac:dyDescent="0.25">
      <c r="B980" s="2"/>
    </row>
    <row r="981" spans="2:2" ht="12.5" x14ac:dyDescent="0.25">
      <c r="B981" s="2"/>
    </row>
    <row r="982" spans="2:2" ht="12.5" x14ac:dyDescent="0.25">
      <c r="B982" s="2"/>
    </row>
    <row r="983" spans="2:2" ht="12.5" x14ac:dyDescent="0.25">
      <c r="B983" s="2"/>
    </row>
    <row r="984" spans="2:2" ht="12.5" x14ac:dyDescent="0.25">
      <c r="B984" s="2"/>
    </row>
    <row r="985" spans="2:2" ht="12.5" x14ac:dyDescent="0.25">
      <c r="B985" s="2"/>
    </row>
    <row r="986" spans="2:2" ht="12.5" x14ac:dyDescent="0.25">
      <c r="B986" s="2"/>
    </row>
    <row r="987" spans="2:2" ht="12.5" x14ac:dyDescent="0.25">
      <c r="B987" s="2"/>
    </row>
    <row r="988" spans="2:2" ht="12.5" x14ac:dyDescent="0.25">
      <c r="B988" s="2"/>
    </row>
    <row r="989" spans="2:2" ht="12.5" x14ac:dyDescent="0.25">
      <c r="B989" s="2"/>
    </row>
    <row r="990" spans="2:2" ht="12.5" x14ac:dyDescent="0.25">
      <c r="B990" s="2"/>
    </row>
    <row r="991" spans="2:2" ht="12.5" x14ac:dyDescent="0.25">
      <c r="B991" s="2"/>
    </row>
    <row r="992" spans="2:2" ht="12.5" x14ac:dyDescent="0.25">
      <c r="B992" s="2"/>
    </row>
    <row r="993" spans="2:2" ht="12.5" x14ac:dyDescent="0.25">
      <c r="B993" s="2"/>
    </row>
    <row r="994" spans="2:2" ht="12.5" x14ac:dyDescent="0.25">
      <c r="B994" s="2"/>
    </row>
    <row r="995" spans="2:2" ht="12.5" x14ac:dyDescent="0.25">
      <c r="B995" s="2"/>
    </row>
    <row r="996" spans="2:2" ht="12.5" x14ac:dyDescent="0.25">
      <c r="B996" s="2"/>
    </row>
    <row r="997" spans="2:2" ht="12.5" x14ac:dyDescent="0.25">
      <c r="B997" s="2"/>
    </row>
    <row r="998" spans="2:2" ht="12.5" x14ac:dyDescent="0.25">
      <c r="B998" s="2"/>
    </row>
    <row r="999" spans="2:2" ht="12.5" x14ac:dyDescent="0.25">
      <c r="B999" s="2"/>
    </row>
    <row r="1000" spans="2:2" ht="12.5" x14ac:dyDescent="0.25">
      <c r="B1000" s="2"/>
    </row>
    <row r="1001" spans="2:2" ht="12.5" x14ac:dyDescent="0.25">
      <c r="B1001" s="2"/>
    </row>
    <row r="1002" spans="2:2" ht="12.5" x14ac:dyDescent="0.25">
      <c r="B1002" s="2"/>
    </row>
    <row r="1003" spans="2:2" ht="12.5" x14ac:dyDescent="0.25">
      <c r="B1003" s="2"/>
    </row>
    <row r="1004" spans="2:2" ht="12.5" x14ac:dyDescent="0.25">
      <c r="B1004" s="2"/>
    </row>
    <row r="1005" spans="2:2" ht="12.5" x14ac:dyDescent="0.25">
      <c r="B1005" s="2"/>
    </row>
    <row r="1006" spans="2:2" ht="12.5" x14ac:dyDescent="0.25">
      <c r="B1006" s="2"/>
    </row>
    <row r="1007" spans="2:2" ht="12.5" x14ac:dyDescent="0.25">
      <c r="B1007" s="2"/>
    </row>
    <row r="1008" spans="2:2" ht="12.5" x14ac:dyDescent="0.25">
      <c r="B1008" s="2"/>
    </row>
    <row r="1009" spans="2:2" ht="12.5" x14ac:dyDescent="0.25">
      <c r="B1009" s="2"/>
    </row>
    <row r="1010" spans="2:2" ht="12.5" x14ac:dyDescent="0.25">
      <c r="B1010" s="2"/>
    </row>
    <row r="1011" spans="2:2" ht="12.5" x14ac:dyDescent="0.25">
      <c r="B1011" s="2"/>
    </row>
    <row r="1012" spans="2:2" ht="12.5" x14ac:dyDescent="0.25">
      <c r="B1012" s="2"/>
    </row>
    <row r="1013" spans="2:2" ht="12.5" x14ac:dyDescent="0.25">
      <c r="B1013" s="2"/>
    </row>
    <row r="1014" spans="2:2" ht="12.5" x14ac:dyDescent="0.25">
      <c r="B1014" s="2"/>
    </row>
    <row r="1015" spans="2:2" ht="12.5" x14ac:dyDescent="0.25">
      <c r="B1015" s="2"/>
    </row>
    <row r="1016" spans="2:2" ht="12.5" x14ac:dyDescent="0.25">
      <c r="B1016" s="2"/>
    </row>
    <row r="1017" spans="2:2" ht="12.5" x14ac:dyDescent="0.25">
      <c r="B1017" s="2"/>
    </row>
    <row r="1018" spans="2:2" ht="12.5" x14ac:dyDescent="0.25">
      <c r="B1018" s="2"/>
    </row>
    <row r="1019" spans="2:2" ht="12.5" x14ac:dyDescent="0.25">
      <c r="B1019" s="2"/>
    </row>
    <row r="1020" spans="2:2" ht="12.5" x14ac:dyDescent="0.25">
      <c r="B1020" s="2"/>
    </row>
    <row r="1021" spans="2:2" ht="12.5" x14ac:dyDescent="0.25">
      <c r="B1021" s="2"/>
    </row>
    <row r="1022" spans="2:2" ht="12.5" x14ac:dyDescent="0.25">
      <c r="B1022" s="2"/>
    </row>
    <row r="1023" spans="2:2" ht="12.5" x14ac:dyDescent="0.25">
      <c r="B1023" s="2"/>
    </row>
    <row r="1024" spans="2:2" ht="12.5" x14ac:dyDescent="0.25">
      <c r="B1024" s="2"/>
    </row>
    <row r="1025" spans="2:2" ht="12.5" x14ac:dyDescent="0.25">
      <c r="B1025" s="2"/>
    </row>
    <row r="1026" spans="2:2" ht="12.5" x14ac:dyDescent="0.25">
      <c r="B10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2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12.6328125" customWidth="1"/>
    <col min="2" max="2" width="13" customWidth="1"/>
    <col min="3" max="4" width="14" customWidth="1"/>
    <col min="5" max="5" width="35.6328125" customWidth="1"/>
    <col min="6" max="6" width="5.90625" customWidth="1"/>
    <col min="7" max="7" width="7.26953125" customWidth="1"/>
    <col min="8" max="8" width="8" customWidth="1"/>
    <col min="9" max="9" width="13" customWidth="1"/>
    <col min="10" max="10" width="55.453125" customWidth="1"/>
    <col min="11" max="11" width="14.453125" customWidth="1"/>
    <col min="12" max="13" width="5.453125" customWidth="1"/>
    <col min="14" max="14" width="5.90625" customWidth="1"/>
    <col min="15" max="15" width="7.453125" customWidth="1"/>
    <col min="16" max="17" width="14.90625" customWidth="1"/>
    <col min="18" max="18" width="6.90625" customWidth="1"/>
    <col min="19" max="20" width="8" customWidth="1"/>
    <col min="21" max="22" width="14" customWidth="1"/>
    <col min="23" max="23" width="18" customWidth="1"/>
  </cols>
  <sheetData>
    <row r="1" spans="1:23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35">
      <c r="A2" s="5">
        <v>45635</v>
      </c>
      <c r="B2" s="2">
        <v>0.33333333333333331</v>
      </c>
      <c r="C2" s="1">
        <v>1</v>
      </c>
      <c r="D2" s="1" t="s">
        <v>23</v>
      </c>
      <c r="E2" s="1" t="s">
        <v>211</v>
      </c>
      <c r="F2" s="1">
        <v>424</v>
      </c>
      <c r="G2" s="1">
        <v>12.7</v>
      </c>
      <c r="H2" s="1">
        <v>23.6</v>
      </c>
      <c r="I2" s="1">
        <v>38.1</v>
      </c>
      <c r="J2" s="1" t="s">
        <v>212</v>
      </c>
      <c r="K2" s="6">
        <v>1</v>
      </c>
      <c r="L2" s="6">
        <v>0</v>
      </c>
      <c r="M2" s="6">
        <v>0</v>
      </c>
      <c r="N2" s="6">
        <v>1</v>
      </c>
      <c r="O2" s="6">
        <v>0</v>
      </c>
      <c r="P2" s="6">
        <v>1</v>
      </c>
      <c r="Q2" s="6">
        <v>0</v>
      </c>
      <c r="R2" s="6">
        <v>0</v>
      </c>
      <c r="S2" s="6">
        <v>0</v>
      </c>
      <c r="T2" s="6">
        <v>0</v>
      </c>
      <c r="U2" s="1" t="s">
        <v>37</v>
      </c>
      <c r="V2" s="1" t="s">
        <v>32</v>
      </c>
      <c r="W2" s="1" t="s">
        <v>28</v>
      </c>
    </row>
    <row r="3" spans="1:23" ht="15.75" customHeight="1" x14ac:dyDescent="0.35">
      <c r="A3" s="5">
        <v>45635</v>
      </c>
      <c r="B3" s="2">
        <v>0.5</v>
      </c>
      <c r="C3" s="1">
        <v>2</v>
      </c>
      <c r="D3" s="1" t="s">
        <v>38</v>
      </c>
      <c r="E3" s="1" t="s">
        <v>213</v>
      </c>
      <c r="F3" s="1">
        <v>251</v>
      </c>
      <c r="G3" s="1">
        <v>16.3</v>
      </c>
      <c r="H3" s="1">
        <v>10.7</v>
      </c>
      <c r="I3" s="1">
        <v>20.9</v>
      </c>
      <c r="J3" s="1" t="s">
        <v>214</v>
      </c>
      <c r="K3" s="6">
        <v>1</v>
      </c>
      <c r="L3" s="6">
        <v>1</v>
      </c>
      <c r="M3" s="6">
        <v>0</v>
      </c>
      <c r="N3" s="6">
        <v>0</v>
      </c>
      <c r="O3" s="6">
        <v>0</v>
      </c>
      <c r="P3" s="6">
        <v>1</v>
      </c>
      <c r="Q3" s="6">
        <v>0</v>
      </c>
      <c r="R3" s="6">
        <v>0</v>
      </c>
      <c r="S3" s="6">
        <v>0</v>
      </c>
      <c r="T3" s="6">
        <v>0</v>
      </c>
      <c r="U3" s="1" t="s">
        <v>26</v>
      </c>
      <c r="V3" s="1" t="s">
        <v>32</v>
      </c>
      <c r="W3" s="1" t="s">
        <v>28</v>
      </c>
    </row>
    <row r="4" spans="1:23" ht="15.75" customHeight="1" x14ac:dyDescent="0.35">
      <c r="A4" s="5">
        <v>45635</v>
      </c>
      <c r="B4" s="2">
        <v>0.60416666666666663</v>
      </c>
      <c r="C4" s="1">
        <v>3</v>
      </c>
      <c r="D4" s="1" t="s">
        <v>29</v>
      </c>
      <c r="E4" s="1" t="s">
        <v>215</v>
      </c>
      <c r="F4" s="1">
        <v>463</v>
      </c>
      <c r="G4" s="1">
        <v>18</v>
      </c>
      <c r="H4" s="1">
        <v>9.6</v>
      </c>
      <c r="I4" s="1">
        <v>73.8</v>
      </c>
      <c r="J4" s="1" t="s">
        <v>216</v>
      </c>
      <c r="K4" s="6">
        <v>1</v>
      </c>
      <c r="L4" s="6">
        <v>0</v>
      </c>
      <c r="M4" s="6">
        <v>0</v>
      </c>
      <c r="N4" s="6">
        <v>0</v>
      </c>
      <c r="O4" s="6">
        <v>1</v>
      </c>
      <c r="P4" s="6">
        <v>1</v>
      </c>
      <c r="Q4" s="6">
        <v>1</v>
      </c>
      <c r="R4" s="6">
        <v>0</v>
      </c>
      <c r="S4" s="6">
        <v>0</v>
      </c>
      <c r="T4" s="6">
        <v>0</v>
      </c>
      <c r="U4" s="1" t="s">
        <v>26</v>
      </c>
      <c r="V4" s="1" t="s">
        <v>32</v>
      </c>
      <c r="W4" s="1" t="s">
        <v>28</v>
      </c>
    </row>
    <row r="5" spans="1:23" ht="15.75" customHeight="1" x14ac:dyDescent="0.35">
      <c r="A5" s="5">
        <v>45635</v>
      </c>
      <c r="B5" s="2">
        <v>0.70833333333333337</v>
      </c>
      <c r="C5" s="1">
        <v>4</v>
      </c>
      <c r="D5" s="1" t="s">
        <v>38</v>
      </c>
      <c r="E5" s="1" t="s">
        <v>217</v>
      </c>
      <c r="F5" s="1">
        <v>85</v>
      </c>
      <c r="G5" s="1">
        <v>0.7</v>
      </c>
      <c r="H5" s="1">
        <v>0.7</v>
      </c>
      <c r="I5" s="1">
        <v>20.6</v>
      </c>
      <c r="J5" s="1" t="s">
        <v>217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1" t="s">
        <v>37</v>
      </c>
      <c r="V5" s="1" t="s">
        <v>32</v>
      </c>
      <c r="W5" s="1" t="s">
        <v>28</v>
      </c>
    </row>
    <row r="6" spans="1:23" ht="15.75" customHeight="1" x14ac:dyDescent="0.35">
      <c r="A6" s="5">
        <v>45635</v>
      </c>
      <c r="B6" s="2">
        <v>0.83333333333333337</v>
      </c>
      <c r="C6" s="1">
        <v>5</v>
      </c>
      <c r="D6" s="1" t="s">
        <v>34</v>
      </c>
      <c r="E6" s="1" t="s">
        <v>218</v>
      </c>
      <c r="F6" s="1">
        <v>382</v>
      </c>
      <c r="G6" s="1">
        <v>10</v>
      </c>
      <c r="H6" s="1">
        <v>18</v>
      </c>
      <c r="I6" s="1">
        <v>42</v>
      </c>
      <c r="J6" s="1" t="s">
        <v>219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1</v>
      </c>
      <c r="Q6" s="6">
        <v>1</v>
      </c>
      <c r="R6" s="6">
        <v>0</v>
      </c>
      <c r="S6" s="6">
        <v>0</v>
      </c>
      <c r="T6" s="6">
        <v>0</v>
      </c>
      <c r="U6" s="1" t="s">
        <v>26</v>
      </c>
      <c r="V6" s="1" t="s">
        <v>32</v>
      </c>
      <c r="W6" s="1" t="s">
        <v>33</v>
      </c>
    </row>
    <row r="7" spans="1:23" ht="15.75" customHeight="1" x14ac:dyDescent="0.35">
      <c r="A7" s="3">
        <v>45636</v>
      </c>
      <c r="B7" s="2">
        <v>0.30902777777777779</v>
      </c>
      <c r="C7" s="1">
        <v>1</v>
      </c>
      <c r="D7" s="1" t="s">
        <v>23</v>
      </c>
      <c r="E7" s="1" t="s">
        <v>213</v>
      </c>
      <c r="F7" s="1">
        <v>251</v>
      </c>
      <c r="G7" s="1">
        <v>16.3</v>
      </c>
      <c r="H7" s="1">
        <v>10.7</v>
      </c>
      <c r="I7" s="1">
        <v>20.9</v>
      </c>
      <c r="J7" s="1" t="s">
        <v>220</v>
      </c>
      <c r="K7" s="6">
        <v>1</v>
      </c>
      <c r="L7" s="6">
        <v>1</v>
      </c>
      <c r="M7" s="6">
        <v>0</v>
      </c>
      <c r="N7" s="6">
        <v>0</v>
      </c>
      <c r="O7" s="6">
        <v>0</v>
      </c>
      <c r="P7" s="6">
        <v>1</v>
      </c>
      <c r="Q7" s="6">
        <v>0</v>
      </c>
      <c r="R7" s="6">
        <v>0</v>
      </c>
      <c r="S7" s="6">
        <v>0</v>
      </c>
      <c r="T7" s="6">
        <v>0</v>
      </c>
      <c r="U7" s="1" t="s">
        <v>26</v>
      </c>
      <c r="V7" s="1" t="s">
        <v>32</v>
      </c>
      <c r="W7" s="1" t="s">
        <v>28</v>
      </c>
    </row>
    <row r="8" spans="1:23" ht="15.75" customHeight="1" x14ac:dyDescent="0.35">
      <c r="A8" s="3">
        <v>45636</v>
      </c>
      <c r="B8" s="2">
        <v>0.46875</v>
      </c>
      <c r="C8" s="1">
        <v>2</v>
      </c>
      <c r="D8" s="1" t="s">
        <v>38</v>
      </c>
      <c r="E8" s="1" t="s">
        <v>221</v>
      </c>
      <c r="F8" s="1">
        <v>378</v>
      </c>
      <c r="G8" s="1">
        <v>10.5</v>
      </c>
      <c r="H8" s="1">
        <v>23.8</v>
      </c>
      <c r="I8" s="1">
        <v>23.8</v>
      </c>
      <c r="J8" s="1" t="s">
        <v>222</v>
      </c>
      <c r="K8" s="6">
        <v>0</v>
      </c>
      <c r="L8" s="6">
        <v>0</v>
      </c>
      <c r="M8" s="6">
        <v>0</v>
      </c>
      <c r="N8" s="6">
        <v>0</v>
      </c>
      <c r="O8" s="6">
        <v>1</v>
      </c>
      <c r="P8" s="6">
        <v>0</v>
      </c>
      <c r="Q8" s="6">
        <v>1</v>
      </c>
      <c r="R8" s="6">
        <v>0</v>
      </c>
      <c r="S8" s="6">
        <v>0</v>
      </c>
      <c r="T8" s="6">
        <v>0</v>
      </c>
      <c r="U8" s="1" t="s">
        <v>26</v>
      </c>
      <c r="V8" s="1" t="s">
        <v>46</v>
      </c>
      <c r="W8" s="1" t="s">
        <v>33</v>
      </c>
    </row>
    <row r="9" spans="1:23" ht="15.75" customHeight="1" x14ac:dyDescent="0.35">
      <c r="A9" s="3">
        <v>45636</v>
      </c>
      <c r="B9" s="2">
        <v>0.51041666666666663</v>
      </c>
      <c r="C9" s="1">
        <v>3</v>
      </c>
      <c r="D9" s="1" t="s">
        <v>38</v>
      </c>
      <c r="E9" s="1" t="s">
        <v>217</v>
      </c>
      <c r="F9" s="1">
        <v>85</v>
      </c>
      <c r="G9" s="1">
        <v>0.7</v>
      </c>
      <c r="H9" s="1">
        <v>0.7</v>
      </c>
      <c r="I9" s="1">
        <v>20.6</v>
      </c>
      <c r="J9" s="1" t="s">
        <v>217</v>
      </c>
      <c r="K9" s="6">
        <v>0</v>
      </c>
      <c r="L9" s="6">
        <v>0</v>
      </c>
      <c r="M9" s="6">
        <v>0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1" t="s">
        <v>37</v>
      </c>
      <c r="V9" s="1" t="s">
        <v>46</v>
      </c>
      <c r="W9" s="1" t="s">
        <v>28</v>
      </c>
    </row>
    <row r="10" spans="1:23" ht="15.75" customHeight="1" x14ac:dyDescent="0.35">
      <c r="A10" s="3">
        <v>45636</v>
      </c>
      <c r="B10" s="2">
        <v>0.59930555555555554</v>
      </c>
      <c r="C10" s="1">
        <v>4</v>
      </c>
      <c r="D10" s="1" t="s">
        <v>29</v>
      </c>
      <c r="E10" s="1" t="s">
        <v>223</v>
      </c>
      <c r="F10" s="1">
        <v>504</v>
      </c>
      <c r="G10" s="1">
        <v>24.4</v>
      </c>
      <c r="H10" s="1">
        <v>15.7</v>
      </c>
      <c r="I10" s="1">
        <v>70.099999999999994</v>
      </c>
      <c r="J10" s="1" t="s">
        <v>224</v>
      </c>
      <c r="K10" s="6">
        <v>0</v>
      </c>
      <c r="L10" s="6">
        <v>1</v>
      </c>
      <c r="M10" s="6">
        <v>0</v>
      </c>
      <c r="N10" s="6">
        <v>0</v>
      </c>
      <c r="O10" s="6">
        <v>1</v>
      </c>
      <c r="P10" s="6">
        <v>1</v>
      </c>
      <c r="Q10" s="6">
        <v>0</v>
      </c>
      <c r="R10" s="6">
        <v>0</v>
      </c>
      <c r="S10" s="6">
        <v>0</v>
      </c>
      <c r="T10" s="6">
        <v>0</v>
      </c>
      <c r="U10" s="1" t="s">
        <v>26</v>
      </c>
      <c r="V10" s="1" t="s">
        <v>32</v>
      </c>
      <c r="W10" s="1" t="s">
        <v>28</v>
      </c>
    </row>
    <row r="11" spans="1:23" ht="15.75" customHeight="1" x14ac:dyDescent="0.35">
      <c r="A11" s="3">
        <v>45636</v>
      </c>
      <c r="B11" s="2">
        <v>0.70833333333333337</v>
      </c>
      <c r="C11" s="1">
        <v>5</v>
      </c>
      <c r="D11" s="1" t="s">
        <v>38</v>
      </c>
      <c r="E11" s="1" t="s">
        <v>107</v>
      </c>
      <c r="F11" s="1">
        <v>113</v>
      </c>
      <c r="G11" s="1">
        <v>2.2000000000000002</v>
      </c>
      <c r="H11" s="1">
        <v>0.5</v>
      </c>
      <c r="I11" s="1">
        <v>20.100000000000001</v>
      </c>
      <c r="J11" s="1" t="s">
        <v>107</v>
      </c>
      <c r="K11" s="6">
        <v>0</v>
      </c>
      <c r="L11" s="6">
        <v>0</v>
      </c>
      <c r="M11" s="6">
        <v>0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1" t="s">
        <v>37</v>
      </c>
      <c r="V11" s="1" t="s">
        <v>32</v>
      </c>
      <c r="W11" s="1" t="s">
        <v>28</v>
      </c>
    </row>
    <row r="12" spans="1:23" ht="15.75" customHeight="1" x14ac:dyDescent="0.35">
      <c r="A12" s="3">
        <v>45636</v>
      </c>
      <c r="B12" s="2">
        <v>0.8125</v>
      </c>
      <c r="C12" s="1">
        <v>6</v>
      </c>
      <c r="D12" s="1" t="s">
        <v>34</v>
      </c>
      <c r="E12" s="1" t="s">
        <v>225</v>
      </c>
      <c r="F12" s="1">
        <v>331</v>
      </c>
      <c r="G12" s="1">
        <v>32.6</v>
      </c>
      <c r="H12" s="1">
        <v>7.5</v>
      </c>
      <c r="I12" s="1">
        <v>30.9</v>
      </c>
      <c r="J12" s="1" t="s">
        <v>226</v>
      </c>
      <c r="K12" s="6">
        <v>1</v>
      </c>
      <c r="L12" s="6">
        <v>0</v>
      </c>
      <c r="M12" s="6">
        <v>0</v>
      </c>
      <c r="N12" s="6">
        <v>0</v>
      </c>
      <c r="O12" s="6">
        <v>1</v>
      </c>
      <c r="P12" s="6">
        <v>1</v>
      </c>
      <c r="Q12" s="6">
        <v>0</v>
      </c>
      <c r="R12" s="6">
        <v>0</v>
      </c>
      <c r="S12" s="6">
        <v>0</v>
      </c>
      <c r="T12" s="6">
        <v>0</v>
      </c>
      <c r="U12" s="1" t="s">
        <v>26</v>
      </c>
      <c r="V12" s="1" t="s">
        <v>32</v>
      </c>
      <c r="W12" s="1" t="s">
        <v>28</v>
      </c>
    </row>
    <row r="13" spans="1:23" ht="15.75" customHeight="1" x14ac:dyDescent="0.35">
      <c r="A13" s="3">
        <v>45637</v>
      </c>
      <c r="B13" s="2">
        <v>0.3263888888888889</v>
      </c>
      <c r="C13" s="1">
        <v>1</v>
      </c>
      <c r="D13" s="1" t="s">
        <v>23</v>
      </c>
      <c r="E13" s="1" t="s">
        <v>227</v>
      </c>
      <c r="F13" s="1">
        <v>395</v>
      </c>
      <c r="G13" s="1">
        <v>14.8</v>
      </c>
      <c r="H13" s="1">
        <v>9.8000000000000007</v>
      </c>
      <c r="I13" s="1">
        <v>59</v>
      </c>
      <c r="J13" s="1" t="s">
        <v>212</v>
      </c>
      <c r="K13" s="6">
        <v>1</v>
      </c>
      <c r="L13" s="6">
        <v>0</v>
      </c>
      <c r="M13" s="6">
        <v>0</v>
      </c>
      <c r="N13" s="6">
        <v>1</v>
      </c>
      <c r="O13" s="6">
        <v>0</v>
      </c>
      <c r="P13" s="6">
        <v>1</v>
      </c>
      <c r="Q13" s="6">
        <v>0</v>
      </c>
      <c r="R13" s="6">
        <v>0</v>
      </c>
      <c r="S13" s="6">
        <v>0</v>
      </c>
      <c r="T13" s="6">
        <v>0</v>
      </c>
      <c r="U13" s="1" t="s">
        <v>37</v>
      </c>
      <c r="V13" s="1" t="s">
        <v>32</v>
      </c>
      <c r="W13" s="1" t="s">
        <v>28</v>
      </c>
    </row>
    <row r="14" spans="1:23" ht="15.75" customHeight="1" x14ac:dyDescent="0.35">
      <c r="A14" s="3">
        <v>45637</v>
      </c>
      <c r="B14" s="2">
        <v>0.3263888888888889</v>
      </c>
      <c r="C14" s="1">
        <v>1</v>
      </c>
      <c r="D14" s="1" t="s">
        <v>47</v>
      </c>
      <c r="E14" s="1" t="s">
        <v>228</v>
      </c>
      <c r="F14" s="1">
        <v>76</v>
      </c>
      <c r="G14" s="1">
        <v>5</v>
      </c>
      <c r="H14" s="1">
        <v>3</v>
      </c>
      <c r="I14" s="1">
        <v>7</v>
      </c>
      <c r="J14" s="1" t="s">
        <v>229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>
        <v>0</v>
      </c>
      <c r="S14" s="6">
        <v>0</v>
      </c>
      <c r="T14" s="6">
        <v>0</v>
      </c>
      <c r="U14" s="1" t="s">
        <v>38</v>
      </c>
      <c r="V14" s="1" t="s">
        <v>32</v>
      </c>
      <c r="W14" s="1" t="s">
        <v>28</v>
      </c>
    </row>
    <row r="15" spans="1:23" ht="15.75" customHeight="1" x14ac:dyDescent="0.35">
      <c r="A15" s="3">
        <v>45637</v>
      </c>
      <c r="B15" s="2">
        <v>0.47361111111111109</v>
      </c>
      <c r="C15" s="1">
        <v>2</v>
      </c>
      <c r="D15" s="1" t="s">
        <v>38</v>
      </c>
      <c r="E15" s="1" t="s">
        <v>230</v>
      </c>
      <c r="F15" s="1">
        <v>370</v>
      </c>
      <c r="G15" s="1">
        <v>14.7</v>
      </c>
      <c r="H15" s="1">
        <v>21.5</v>
      </c>
      <c r="I15" s="1">
        <v>29</v>
      </c>
      <c r="J15" s="1" t="s">
        <v>231</v>
      </c>
      <c r="K15" s="6">
        <v>1</v>
      </c>
      <c r="L15" s="6">
        <v>0</v>
      </c>
      <c r="M15" s="6">
        <v>0</v>
      </c>
      <c r="N15" s="6">
        <v>0</v>
      </c>
      <c r="O15" s="6">
        <v>1</v>
      </c>
      <c r="P15" s="6">
        <v>1</v>
      </c>
      <c r="Q15" s="6">
        <v>0</v>
      </c>
      <c r="R15" s="6">
        <v>0</v>
      </c>
      <c r="S15" s="6">
        <v>0</v>
      </c>
      <c r="T15" s="6">
        <v>0</v>
      </c>
      <c r="U15" s="1" t="s">
        <v>26</v>
      </c>
      <c r="V15" s="1" t="s">
        <v>32</v>
      </c>
      <c r="W15" s="1" t="s">
        <v>28</v>
      </c>
    </row>
    <row r="16" spans="1:23" ht="15.75" customHeight="1" x14ac:dyDescent="0.35">
      <c r="A16" s="3">
        <v>45637</v>
      </c>
      <c r="B16" s="2">
        <v>0.61111111111111116</v>
      </c>
      <c r="C16" s="1">
        <v>3</v>
      </c>
      <c r="D16" s="1" t="s">
        <v>29</v>
      </c>
      <c r="E16" s="1" t="s">
        <v>223</v>
      </c>
      <c r="F16" s="1">
        <v>549</v>
      </c>
      <c r="G16" s="1">
        <v>27.4</v>
      </c>
      <c r="H16" s="1">
        <v>16</v>
      </c>
      <c r="I16" s="1">
        <v>77.400000000000006</v>
      </c>
      <c r="J16" s="1" t="s">
        <v>224</v>
      </c>
      <c r="K16" s="6">
        <v>0</v>
      </c>
      <c r="L16" s="6">
        <v>1</v>
      </c>
      <c r="M16" s="6">
        <v>0</v>
      </c>
      <c r="N16" s="6">
        <v>0</v>
      </c>
      <c r="O16" s="6">
        <v>1</v>
      </c>
      <c r="P16" s="6">
        <v>1</v>
      </c>
      <c r="Q16" s="6">
        <v>0</v>
      </c>
      <c r="R16" s="6">
        <v>0</v>
      </c>
      <c r="S16" s="6">
        <v>0</v>
      </c>
      <c r="T16" s="6">
        <v>0</v>
      </c>
      <c r="U16" s="1" t="s">
        <v>26</v>
      </c>
      <c r="V16" s="1" t="s">
        <v>32</v>
      </c>
      <c r="W16" s="1" t="s">
        <v>28</v>
      </c>
    </row>
    <row r="17" spans="1:23" ht="15.75" customHeight="1" x14ac:dyDescent="0.35">
      <c r="A17" s="3">
        <v>45637</v>
      </c>
      <c r="B17" s="2">
        <v>0.69097222222222221</v>
      </c>
      <c r="C17" s="1">
        <v>4</v>
      </c>
      <c r="D17" s="1" t="s">
        <v>47</v>
      </c>
      <c r="E17" s="1" t="s">
        <v>232</v>
      </c>
      <c r="F17" s="1">
        <v>149</v>
      </c>
      <c r="G17" s="1">
        <v>8.4</v>
      </c>
      <c r="H17" s="1">
        <v>5.7</v>
      </c>
      <c r="I17" s="1">
        <v>15.5</v>
      </c>
      <c r="J17" s="1" t="s">
        <v>233</v>
      </c>
      <c r="K17" s="6">
        <v>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1</v>
      </c>
      <c r="R17" s="6">
        <v>0</v>
      </c>
      <c r="S17" s="6">
        <v>0</v>
      </c>
      <c r="T17" s="6">
        <v>0</v>
      </c>
      <c r="U17" s="1" t="s">
        <v>37</v>
      </c>
      <c r="V17" s="1" t="s">
        <v>32</v>
      </c>
      <c r="W17" s="1" t="s">
        <v>28</v>
      </c>
    </row>
    <row r="18" spans="1:23" ht="15.75" customHeight="1" x14ac:dyDescent="0.35">
      <c r="A18" s="3">
        <v>45637</v>
      </c>
      <c r="B18" s="2">
        <v>0.80902777777777779</v>
      </c>
      <c r="C18" s="1">
        <v>5</v>
      </c>
      <c r="D18" s="1" t="s">
        <v>34</v>
      </c>
      <c r="E18" s="1" t="s">
        <v>234</v>
      </c>
      <c r="F18" s="1">
        <v>427</v>
      </c>
      <c r="G18" s="1">
        <v>32.6</v>
      </c>
      <c r="H18" s="1">
        <v>17.100000000000001</v>
      </c>
      <c r="I18" s="1">
        <v>35</v>
      </c>
      <c r="J18" s="1" t="s">
        <v>235</v>
      </c>
      <c r="K18" s="6">
        <v>1</v>
      </c>
      <c r="L18" s="6">
        <v>0</v>
      </c>
      <c r="M18" s="6">
        <v>0</v>
      </c>
      <c r="N18" s="6">
        <v>1</v>
      </c>
      <c r="O18" s="6">
        <v>0</v>
      </c>
      <c r="P18" s="6">
        <v>1</v>
      </c>
      <c r="Q18" s="6">
        <v>1</v>
      </c>
      <c r="R18" s="6">
        <v>0</v>
      </c>
      <c r="S18" s="6">
        <v>0</v>
      </c>
      <c r="T18" s="6">
        <v>0</v>
      </c>
      <c r="U18" s="1" t="s">
        <v>26</v>
      </c>
      <c r="V18" s="1" t="s">
        <v>32</v>
      </c>
      <c r="W18" s="1" t="s">
        <v>28</v>
      </c>
    </row>
    <row r="19" spans="1:23" ht="15.75" customHeight="1" x14ac:dyDescent="0.35">
      <c r="A19" s="3">
        <v>45637</v>
      </c>
      <c r="B19" s="2">
        <v>0.85416666666666663</v>
      </c>
      <c r="C19" s="1">
        <v>6</v>
      </c>
      <c r="D19" s="1" t="s">
        <v>38</v>
      </c>
      <c r="E19" s="1" t="s">
        <v>236</v>
      </c>
      <c r="F19" s="1">
        <v>122</v>
      </c>
      <c r="G19" s="1">
        <v>2.5</v>
      </c>
      <c r="H19" s="1">
        <v>5.0999999999999996</v>
      </c>
      <c r="I19" s="1">
        <v>15.3</v>
      </c>
      <c r="J19" s="1" t="s">
        <v>236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1</v>
      </c>
      <c r="T19" s="6">
        <v>0</v>
      </c>
      <c r="U19" s="1" t="s">
        <v>26</v>
      </c>
      <c r="V19" s="1" t="s">
        <v>32</v>
      </c>
      <c r="W19" s="1" t="s">
        <v>33</v>
      </c>
    </row>
    <row r="20" spans="1:23" ht="15.75" customHeight="1" x14ac:dyDescent="0.35">
      <c r="A20" s="3">
        <v>45638</v>
      </c>
      <c r="B20" s="2">
        <v>0.31597222222222221</v>
      </c>
      <c r="C20" s="1">
        <v>1</v>
      </c>
      <c r="D20" s="1" t="s">
        <v>23</v>
      </c>
      <c r="E20" s="1" t="s">
        <v>227</v>
      </c>
      <c r="F20" s="1">
        <v>320</v>
      </c>
      <c r="G20" s="1">
        <v>11.8</v>
      </c>
      <c r="H20" s="1">
        <v>9.4</v>
      </c>
      <c r="I20" s="1">
        <v>43.7</v>
      </c>
      <c r="J20" s="1" t="s">
        <v>212</v>
      </c>
      <c r="K20" s="6">
        <v>1</v>
      </c>
      <c r="L20" s="6">
        <v>0</v>
      </c>
      <c r="M20" s="6">
        <v>0</v>
      </c>
      <c r="N20" s="6">
        <v>1</v>
      </c>
      <c r="O20" s="6">
        <v>0</v>
      </c>
      <c r="P20" s="6">
        <v>1</v>
      </c>
      <c r="Q20" s="6">
        <v>0</v>
      </c>
      <c r="R20" s="6">
        <v>0</v>
      </c>
      <c r="S20" s="6">
        <v>0</v>
      </c>
      <c r="T20" s="6">
        <v>0</v>
      </c>
      <c r="U20" s="1" t="s">
        <v>37</v>
      </c>
      <c r="V20" s="1" t="s">
        <v>32</v>
      </c>
      <c r="W20" s="1" t="s">
        <v>28</v>
      </c>
    </row>
    <row r="21" spans="1:23" ht="15.75" customHeight="1" x14ac:dyDescent="0.35">
      <c r="A21" s="3">
        <v>45638</v>
      </c>
      <c r="B21" s="2">
        <v>0.4375</v>
      </c>
      <c r="C21" s="1">
        <v>2</v>
      </c>
      <c r="D21" s="1" t="s">
        <v>38</v>
      </c>
      <c r="E21" s="1" t="s">
        <v>237</v>
      </c>
      <c r="F21" s="1">
        <v>300</v>
      </c>
      <c r="G21" s="1">
        <v>19.2</v>
      </c>
      <c r="H21" s="1">
        <v>12.4</v>
      </c>
      <c r="I21" s="1">
        <v>25.6</v>
      </c>
      <c r="J21" s="1" t="s">
        <v>238</v>
      </c>
      <c r="K21" s="6">
        <v>1</v>
      </c>
      <c r="L21" s="6">
        <v>0</v>
      </c>
      <c r="M21" s="6">
        <v>0</v>
      </c>
      <c r="N21" s="6">
        <v>0</v>
      </c>
      <c r="O21" s="6">
        <v>1</v>
      </c>
      <c r="P21" s="6">
        <v>1</v>
      </c>
      <c r="Q21" s="6">
        <v>0</v>
      </c>
      <c r="R21" s="6">
        <v>0</v>
      </c>
      <c r="S21" s="6">
        <v>0</v>
      </c>
      <c r="T21" s="6">
        <v>0</v>
      </c>
      <c r="U21" s="1" t="s">
        <v>26</v>
      </c>
      <c r="V21" s="1" t="s">
        <v>32</v>
      </c>
      <c r="W21" s="1" t="s">
        <v>28</v>
      </c>
    </row>
    <row r="22" spans="1:23" ht="14.5" x14ac:dyDescent="0.35">
      <c r="A22" s="3">
        <v>45638</v>
      </c>
      <c r="B22" s="2">
        <v>0.65972222222222221</v>
      </c>
      <c r="C22" s="1">
        <v>3</v>
      </c>
      <c r="D22" s="1" t="s">
        <v>29</v>
      </c>
      <c r="E22" s="1" t="s">
        <v>239</v>
      </c>
      <c r="F22" s="1">
        <v>320</v>
      </c>
      <c r="G22" s="1">
        <v>17</v>
      </c>
      <c r="H22" s="1">
        <v>1.4</v>
      </c>
      <c r="I22" s="1">
        <v>55.8</v>
      </c>
      <c r="J22" s="1" t="s">
        <v>240</v>
      </c>
      <c r="K22" s="6">
        <v>0</v>
      </c>
      <c r="L22" s="6">
        <v>1</v>
      </c>
      <c r="M22" s="6">
        <v>0</v>
      </c>
      <c r="N22" s="6">
        <v>0</v>
      </c>
      <c r="O22" s="6">
        <v>1</v>
      </c>
      <c r="P22" s="6">
        <v>0</v>
      </c>
      <c r="Q22" s="6">
        <v>1</v>
      </c>
      <c r="R22" s="6">
        <v>0</v>
      </c>
      <c r="S22" s="6">
        <v>0</v>
      </c>
      <c r="T22" s="6">
        <v>0</v>
      </c>
      <c r="U22" s="1" t="s">
        <v>26</v>
      </c>
      <c r="V22" s="1" t="s">
        <v>46</v>
      </c>
      <c r="W22" s="1" t="s">
        <v>33</v>
      </c>
    </row>
    <row r="23" spans="1:23" ht="14.5" x14ac:dyDescent="0.35">
      <c r="A23" s="3">
        <v>45638</v>
      </c>
      <c r="B23" s="2">
        <v>0.72916666666666663</v>
      </c>
      <c r="C23" s="1">
        <v>4</v>
      </c>
      <c r="D23" s="1" t="s">
        <v>38</v>
      </c>
      <c r="E23" s="1" t="s">
        <v>72</v>
      </c>
      <c r="F23" s="1">
        <v>267</v>
      </c>
      <c r="G23" s="1">
        <v>6</v>
      </c>
      <c r="H23" s="1">
        <v>2.9</v>
      </c>
      <c r="I23" s="1">
        <v>52.5</v>
      </c>
      <c r="J23" s="1" t="s">
        <v>241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6">
        <v>0</v>
      </c>
      <c r="R23" s="6">
        <v>0</v>
      </c>
      <c r="S23" s="6">
        <v>0</v>
      </c>
      <c r="T23" s="6">
        <v>0</v>
      </c>
      <c r="U23" s="1" t="s">
        <v>26</v>
      </c>
      <c r="V23" s="1" t="s">
        <v>46</v>
      </c>
      <c r="W23" s="1" t="s">
        <v>33</v>
      </c>
    </row>
    <row r="24" spans="1:23" ht="14.5" x14ac:dyDescent="0.35">
      <c r="A24" s="3">
        <v>45638</v>
      </c>
      <c r="B24" s="2">
        <v>0.83333333333333337</v>
      </c>
      <c r="C24" s="1">
        <v>5</v>
      </c>
      <c r="D24" s="1" t="s">
        <v>34</v>
      </c>
      <c r="E24" s="1" t="s">
        <v>242</v>
      </c>
      <c r="F24" s="1">
        <v>325</v>
      </c>
      <c r="G24" s="1">
        <v>7.8</v>
      </c>
      <c r="H24" s="1">
        <v>7.9</v>
      </c>
      <c r="I24" s="1">
        <v>55.1</v>
      </c>
      <c r="J24" s="1" t="s">
        <v>243</v>
      </c>
      <c r="K24" s="6">
        <v>0</v>
      </c>
      <c r="L24" s="6">
        <v>0</v>
      </c>
      <c r="M24" s="6">
        <v>0</v>
      </c>
      <c r="N24" s="6">
        <v>1</v>
      </c>
      <c r="O24" s="6">
        <v>0</v>
      </c>
      <c r="P24" s="6">
        <v>1</v>
      </c>
      <c r="Q24" s="6">
        <v>1</v>
      </c>
      <c r="R24" s="6">
        <v>0</v>
      </c>
      <c r="S24" s="6">
        <v>0</v>
      </c>
      <c r="T24" s="6">
        <v>0</v>
      </c>
      <c r="U24" s="1" t="s">
        <v>37</v>
      </c>
      <c r="V24" s="1" t="s">
        <v>32</v>
      </c>
      <c r="W24" s="1" t="s">
        <v>28</v>
      </c>
    </row>
    <row r="25" spans="1:23" ht="14.5" x14ac:dyDescent="0.35">
      <c r="A25" s="3">
        <v>45639</v>
      </c>
      <c r="B25" s="2">
        <v>0.34027777777777779</v>
      </c>
      <c r="C25" s="1">
        <v>1</v>
      </c>
      <c r="D25" s="1" t="s">
        <v>23</v>
      </c>
      <c r="E25" s="1" t="s">
        <v>244</v>
      </c>
      <c r="F25" s="1">
        <v>137</v>
      </c>
      <c r="G25" s="1">
        <v>3.9</v>
      </c>
      <c r="H25" s="1">
        <v>7</v>
      </c>
      <c r="I25" s="1">
        <v>13.6</v>
      </c>
      <c r="J25" s="1" t="s">
        <v>245</v>
      </c>
      <c r="K25" s="6">
        <v>1</v>
      </c>
      <c r="L25" s="6">
        <v>0</v>
      </c>
      <c r="M25" s="6">
        <v>0</v>
      </c>
      <c r="N25" s="6">
        <v>0</v>
      </c>
      <c r="O25" s="6">
        <v>1</v>
      </c>
      <c r="P25" s="6">
        <v>1</v>
      </c>
      <c r="Q25" s="6">
        <v>0</v>
      </c>
      <c r="R25" s="6">
        <v>0</v>
      </c>
      <c r="S25" s="6">
        <v>0</v>
      </c>
      <c r="T25" s="6">
        <v>0</v>
      </c>
      <c r="U25" s="1" t="s">
        <v>26</v>
      </c>
      <c r="V25" s="1" t="s">
        <v>32</v>
      </c>
      <c r="W25" s="1" t="s">
        <v>28</v>
      </c>
    </row>
    <row r="26" spans="1:23" ht="14.5" x14ac:dyDescent="0.35">
      <c r="A26" s="3">
        <v>45639</v>
      </c>
      <c r="B26" s="2">
        <v>0.34027777777777779</v>
      </c>
      <c r="C26" s="1">
        <v>1</v>
      </c>
      <c r="D26" s="1" t="s">
        <v>47</v>
      </c>
      <c r="E26" s="1" t="s">
        <v>228</v>
      </c>
      <c r="F26" s="1">
        <v>76</v>
      </c>
      <c r="G26" s="1">
        <v>5</v>
      </c>
      <c r="H26" s="1">
        <v>3</v>
      </c>
      <c r="I26" s="1">
        <v>7</v>
      </c>
      <c r="J26" s="1" t="s">
        <v>229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1</v>
      </c>
      <c r="R26" s="6">
        <v>0</v>
      </c>
      <c r="S26" s="6">
        <v>0</v>
      </c>
      <c r="T26" s="6">
        <v>0</v>
      </c>
      <c r="U26" s="1" t="s">
        <v>38</v>
      </c>
      <c r="V26" s="1" t="s">
        <v>32</v>
      </c>
      <c r="W26" s="1" t="s">
        <v>28</v>
      </c>
    </row>
    <row r="27" spans="1:23" ht="14.5" x14ac:dyDescent="0.35">
      <c r="A27" s="3">
        <v>45639</v>
      </c>
      <c r="B27" s="2">
        <v>0.49305555555555558</v>
      </c>
      <c r="C27" s="1">
        <v>2</v>
      </c>
      <c r="D27" s="1" t="s">
        <v>38</v>
      </c>
      <c r="E27" s="1" t="s">
        <v>246</v>
      </c>
      <c r="F27" s="1">
        <v>184</v>
      </c>
      <c r="G27" s="1">
        <v>12.1</v>
      </c>
      <c r="H27" s="1">
        <v>8.3000000000000007</v>
      </c>
      <c r="I27" s="1">
        <v>14</v>
      </c>
      <c r="J27" s="1" t="s">
        <v>247</v>
      </c>
      <c r="K27" s="6">
        <v>1</v>
      </c>
      <c r="L27" s="6">
        <v>1</v>
      </c>
      <c r="M27" s="6">
        <v>0</v>
      </c>
      <c r="N27" s="6">
        <v>0</v>
      </c>
      <c r="O27" s="6">
        <v>1</v>
      </c>
      <c r="P27" s="6">
        <v>1</v>
      </c>
      <c r="Q27" s="6">
        <v>0</v>
      </c>
      <c r="R27" s="6">
        <v>0</v>
      </c>
      <c r="S27" s="6">
        <v>0</v>
      </c>
      <c r="T27" s="6">
        <v>0</v>
      </c>
      <c r="U27" s="1" t="s">
        <v>26</v>
      </c>
      <c r="V27" s="1" t="s">
        <v>46</v>
      </c>
      <c r="W27" s="1" t="s">
        <v>28</v>
      </c>
    </row>
    <row r="28" spans="1:23" ht="14.5" x14ac:dyDescent="0.35">
      <c r="A28" s="3">
        <v>45639</v>
      </c>
      <c r="B28" s="2">
        <v>0.5</v>
      </c>
      <c r="C28" s="1">
        <v>3</v>
      </c>
      <c r="D28" s="1" t="s">
        <v>38</v>
      </c>
      <c r="E28" s="1" t="s">
        <v>217</v>
      </c>
      <c r="F28" s="1">
        <v>105</v>
      </c>
      <c r="G28" s="1">
        <v>0.8</v>
      </c>
      <c r="H28" s="1">
        <v>0.8</v>
      </c>
      <c r="I28" s="1">
        <v>25.4</v>
      </c>
      <c r="J28" s="1" t="s">
        <v>217</v>
      </c>
      <c r="K28" s="6">
        <v>0</v>
      </c>
      <c r="L28" s="6">
        <v>0</v>
      </c>
      <c r="M28" s="6">
        <v>0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1" t="s">
        <v>37</v>
      </c>
      <c r="V28" s="1" t="s">
        <v>46</v>
      </c>
      <c r="W28" s="1" t="s">
        <v>28</v>
      </c>
    </row>
    <row r="29" spans="1:23" ht="14.5" x14ac:dyDescent="0.35">
      <c r="A29" s="3">
        <v>45639</v>
      </c>
      <c r="B29" s="2">
        <v>0.60416666666666663</v>
      </c>
      <c r="C29" s="1">
        <v>4</v>
      </c>
      <c r="D29" s="1" t="s">
        <v>29</v>
      </c>
      <c r="E29" s="1" t="s">
        <v>248</v>
      </c>
      <c r="F29" s="1">
        <v>696</v>
      </c>
      <c r="G29" s="1">
        <v>29.1</v>
      </c>
      <c r="H29" s="1">
        <v>36</v>
      </c>
      <c r="I29" s="1">
        <v>70.5</v>
      </c>
      <c r="J29" s="1" t="s">
        <v>249</v>
      </c>
      <c r="K29" s="6">
        <v>0</v>
      </c>
      <c r="L29" s="6">
        <v>1</v>
      </c>
      <c r="M29" s="6">
        <v>0</v>
      </c>
      <c r="N29" s="6">
        <v>0</v>
      </c>
      <c r="O29" s="6">
        <v>1</v>
      </c>
      <c r="P29" s="6">
        <v>1</v>
      </c>
      <c r="Q29" s="6">
        <v>0</v>
      </c>
      <c r="R29" s="6">
        <v>0</v>
      </c>
      <c r="S29" s="6">
        <v>0</v>
      </c>
      <c r="T29" s="6">
        <v>0</v>
      </c>
      <c r="U29" s="1" t="s">
        <v>26</v>
      </c>
      <c r="V29" s="1" t="s">
        <v>32</v>
      </c>
      <c r="W29" s="1" t="s">
        <v>28</v>
      </c>
    </row>
    <row r="30" spans="1:23" ht="14.5" x14ac:dyDescent="0.35">
      <c r="A30" s="3">
        <v>45639</v>
      </c>
      <c r="B30" s="2">
        <v>0.86805555555555558</v>
      </c>
      <c r="C30" s="1">
        <v>5</v>
      </c>
      <c r="D30" s="1" t="s">
        <v>34</v>
      </c>
      <c r="E30" s="1" t="s">
        <v>250</v>
      </c>
      <c r="F30" s="1">
        <v>502</v>
      </c>
      <c r="G30" s="1">
        <v>11.6</v>
      </c>
      <c r="H30" s="1">
        <v>33.6</v>
      </c>
      <c r="I30" s="1">
        <v>39.5</v>
      </c>
      <c r="J30" s="1" t="s">
        <v>251</v>
      </c>
      <c r="K30" s="6">
        <v>1</v>
      </c>
      <c r="L30" s="6">
        <v>0</v>
      </c>
      <c r="M30" s="6">
        <v>0</v>
      </c>
      <c r="N30" s="6">
        <v>1</v>
      </c>
      <c r="O30" s="6">
        <v>0</v>
      </c>
      <c r="P30" s="6">
        <v>1</v>
      </c>
      <c r="Q30" s="6">
        <v>0</v>
      </c>
      <c r="R30" s="6">
        <v>0</v>
      </c>
      <c r="S30" s="6">
        <v>0</v>
      </c>
      <c r="T30" s="6">
        <v>0</v>
      </c>
      <c r="U30" s="1" t="s">
        <v>37</v>
      </c>
      <c r="V30" s="1" t="s">
        <v>32</v>
      </c>
      <c r="W30" s="1" t="s">
        <v>28</v>
      </c>
    </row>
    <row r="31" spans="1:23" ht="14.5" x14ac:dyDescent="0.35">
      <c r="A31" s="3">
        <v>45639</v>
      </c>
      <c r="B31" s="2">
        <v>0.89583333333333337</v>
      </c>
      <c r="C31" s="1">
        <v>6</v>
      </c>
      <c r="D31" s="1" t="s">
        <v>38</v>
      </c>
      <c r="E31" s="1" t="s">
        <v>252</v>
      </c>
      <c r="F31" s="1">
        <v>304</v>
      </c>
      <c r="G31" s="1">
        <v>10.5</v>
      </c>
      <c r="H31" s="1">
        <v>26</v>
      </c>
      <c r="I31" s="1">
        <v>4.3</v>
      </c>
      <c r="J31" s="1" t="s">
        <v>253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1</v>
      </c>
      <c r="S31" s="6">
        <v>0</v>
      </c>
      <c r="T31" s="6">
        <v>0</v>
      </c>
      <c r="U31" s="1" t="s">
        <v>26</v>
      </c>
      <c r="V31" s="1" t="s">
        <v>32</v>
      </c>
      <c r="W31" s="1" t="s">
        <v>33</v>
      </c>
    </row>
    <row r="32" spans="1:23" ht="14.5" x14ac:dyDescent="0.35">
      <c r="A32" s="3">
        <v>45639</v>
      </c>
      <c r="B32" s="2">
        <v>0.89583333333333337</v>
      </c>
      <c r="C32" s="1">
        <v>6</v>
      </c>
      <c r="D32" s="1" t="s">
        <v>47</v>
      </c>
      <c r="E32" s="1" t="s">
        <v>254</v>
      </c>
      <c r="F32" s="1">
        <v>114</v>
      </c>
      <c r="G32" s="1">
        <v>0.1</v>
      </c>
      <c r="H32" s="1">
        <v>0</v>
      </c>
      <c r="I32" s="1">
        <v>0.3</v>
      </c>
      <c r="J32" s="1" t="s">
        <v>254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1</v>
      </c>
      <c r="U32" s="1" t="s">
        <v>38</v>
      </c>
      <c r="V32" s="1" t="s">
        <v>32</v>
      </c>
      <c r="W32" s="1" t="s">
        <v>33</v>
      </c>
    </row>
    <row r="33" spans="1:23" ht="14.5" x14ac:dyDescent="0.35">
      <c r="A33" s="3">
        <v>45640</v>
      </c>
      <c r="B33" s="2">
        <v>0.35416666666666669</v>
      </c>
      <c r="C33" s="1">
        <v>1</v>
      </c>
      <c r="D33" s="1" t="s">
        <v>23</v>
      </c>
      <c r="E33" s="1" t="s">
        <v>255</v>
      </c>
      <c r="F33" s="1">
        <v>163</v>
      </c>
      <c r="G33" s="1">
        <v>11.1</v>
      </c>
      <c r="H33" s="1">
        <v>1.7</v>
      </c>
      <c r="I33" s="1">
        <v>25.3</v>
      </c>
      <c r="J33" s="1" t="s">
        <v>256</v>
      </c>
      <c r="K33" s="6">
        <v>0</v>
      </c>
      <c r="L33" s="6">
        <v>1</v>
      </c>
      <c r="M33" s="6">
        <v>0</v>
      </c>
      <c r="N33" s="6">
        <v>0</v>
      </c>
      <c r="O33" s="6">
        <v>1</v>
      </c>
      <c r="P33" s="6">
        <v>1</v>
      </c>
      <c r="Q33" s="6">
        <v>0</v>
      </c>
      <c r="R33" s="6">
        <v>0</v>
      </c>
      <c r="S33" s="6">
        <v>0</v>
      </c>
      <c r="T33" s="6">
        <v>0</v>
      </c>
      <c r="U33" s="1" t="s">
        <v>26</v>
      </c>
      <c r="V33" s="1" t="s">
        <v>32</v>
      </c>
      <c r="W33" s="1" t="s">
        <v>28</v>
      </c>
    </row>
    <row r="34" spans="1:23" ht="14.5" x14ac:dyDescent="0.35">
      <c r="A34" s="3">
        <v>45640</v>
      </c>
      <c r="B34" s="2">
        <v>0.35416666666666669</v>
      </c>
      <c r="C34" s="1">
        <v>1</v>
      </c>
      <c r="D34" s="1" t="s">
        <v>47</v>
      </c>
      <c r="E34" s="1" t="s">
        <v>228</v>
      </c>
      <c r="F34" s="1">
        <v>76</v>
      </c>
      <c r="G34" s="1">
        <v>5</v>
      </c>
      <c r="H34" s="1">
        <v>3</v>
      </c>
      <c r="I34" s="1">
        <v>7</v>
      </c>
      <c r="J34" s="1" t="s">
        <v>229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</v>
      </c>
      <c r="R34" s="6">
        <v>0</v>
      </c>
      <c r="S34" s="6">
        <v>0</v>
      </c>
      <c r="T34" s="6">
        <v>0</v>
      </c>
      <c r="U34" s="1" t="s">
        <v>38</v>
      </c>
      <c r="V34" s="1" t="s">
        <v>32</v>
      </c>
      <c r="W34" s="1" t="s">
        <v>28</v>
      </c>
    </row>
    <row r="35" spans="1:23" ht="14.5" x14ac:dyDescent="0.35">
      <c r="A35" s="3">
        <v>45640</v>
      </c>
      <c r="B35" s="2">
        <v>0.47916666666666669</v>
      </c>
      <c r="C35" s="1">
        <v>2</v>
      </c>
      <c r="D35" s="1" t="s">
        <v>38</v>
      </c>
      <c r="E35" s="1" t="s">
        <v>257</v>
      </c>
      <c r="F35" s="1">
        <v>408</v>
      </c>
      <c r="G35" s="1">
        <v>10.5</v>
      </c>
      <c r="H35" s="1">
        <v>11.1</v>
      </c>
      <c r="I35" s="1">
        <v>64.8</v>
      </c>
      <c r="J35" s="1" t="s">
        <v>258</v>
      </c>
      <c r="K35" s="6">
        <v>0</v>
      </c>
      <c r="L35" s="6">
        <v>0</v>
      </c>
      <c r="M35" s="6">
        <v>0</v>
      </c>
      <c r="N35" s="6">
        <v>0</v>
      </c>
      <c r="O35" s="6">
        <v>1</v>
      </c>
      <c r="P35" s="6">
        <v>1</v>
      </c>
      <c r="Q35" s="6">
        <v>0</v>
      </c>
      <c r="R35" s="6">
        <v>0</v>
      </c>
      <c r="S35" s="6">
        <v>0</v>
      </c>
      <c r="T35" s="6">
        <v>0</v>
      </c>
      <c r="U35" s="1" t="s">
        <v>26</v>
      </c>
      <c r="V35" s="1" t="s">
        <v>141</v>
      </c>
      <c r="W35" s="1" t="s">
        <v>33</v>
      </c>
    </row>
    <row r="36" spans="1:23" ht="14.5" x14ac:dyDescent="0.35">
      <c r="A36" s="3">
        <v>45640</v>
      </c>
      <c r="B36" s="2">
        <v>0.67013888888888884</v>
      </c>
      <c r="C36" s="1">
        <v>4</v>
      </c>
      <c r="D36" s="1" t="s">
        <v>29</v>
      </c>
      <c r="E36" s="1" t="s">
        <v>259</v>
      </c>
      <c r="F36" s="1">
        <v>450</v>
      </c>
      <c r="G36" s="1">
        <v>27</v>
      </c>
      <c r="H36" s="1">
        <v>23</v>
      </c>
      <c r="I36" s="1">
        <v>29</v>
      </c>
      <c r="J36" s="1" t="s">
        <v>260</v>
      </c>
      <c r="K36" s="6">
        <v>0</v>
      </c>
      <c r="L36" s="6">
        <v>1</v>
      </c>
      <c r="M36" s="6">
        <v>0</v>
      </c>
      <c r="N36" s="6">
        <v>0</v>
      </c>
      <c r="O36" s="6">
        <v>0</v>
      </c>
      <c r="P36" s="6">
        <v>1</v>
      </c>
      <c r="Q36" s="6">
        <v>0</v>
      </c>
      <c r="R36" s="6">
        <v>0</v>
      </c>
      <c r="S36" s="6">
        <v>0</v>
      </c>
      <c r="T36" s="6">
        <v>0</v>
      </c>
      <c r="U36" s="1" t="s">
        <v>26</v>
      </c>
      <c r="V36" s="1" t="s">
        <v>141</v>
      </c>
      <c r="W36" s="1" t="s">
        <v>33</v>
      </c>
    </row>
    <row r="37" spans="1:23" ht="14.5" x14ac:dyDescent="0.35">
      <c r="A37" s="3">
        <v>45640</v>
      </c>
      <c r="B37" s="2">
        <v>0.79166666666666663</v>
      </c>
      <c r="C37" s="1">
        <v>5</v>
      </c>
      <c r="D37" s="1" t="s">
        <v>34</v>
      </c>
      <c r="E37" s="1" t="s">
        <v>261</v>
      </c>
      <c r="F37" s="1">
        <v>396</v>
      </c>
      <c r="G37" s="1">
        <v>17</v>
      </c>
      <c r="H37" s="1">
        <v>21.8</v>
      </c>
      <c r="I37" s="1">
        <v>31</v>
      </c>
      <c r="J37" s="1" t="s">
        <v>262</v>
      </c>
      <c r="K37" s="6">
        <v>0</v>
      </c>
      <c r="L37" s="6">
        <v>0</v>
      </c>
      <c r="M37" s="6">
        <v>0</v>
      </c>
      <c r="N37" s="6">
        <v>0</v>
      </c>
      <c r="O37" s="6">
        <v>1</v>
      </c>
      <c r="P37" s="6">
        <v>1</v>
      </c>
      <c r="Q37" s="6">
        <v>0</v>
      </c>
      <c r="R37" s="6">
        <v>0</v>
      </c>
      <c r="S37" s="6">
        <v>0</v>
      </c>
      <c r="T37" s="6">
        <v>0</v>
      </c>
      <c r="U37" s="1" t="s">
        <v>26</v>
      </c>
      <c r="V37" s="1" t="s">
        <v>141</v>
      </c>
      <c r="W37" s="1" t="s">
        <v>33</v>
      </c>
    </row>
    <row r="38" spans="1:23" ht="14.5" x14ac:dyDescent="0.35">
      <c r="A38" s="3">
        <v>45640</v>
      </c>
      <c r="B38" s="2">
        <v>0.85416666666666663</v>
      </c>
      <c r="C38" s="1">
        <v>6</v>
      </c>
      <c r="D38" s="1" t="s">
        <v>38</v>
      </c>
      <c r="E38" s="1" t="s">
        <v>263</v>
      </c>
      <c r="F38" s="1">
        <v>265</v>
      </c>
      <c r="G38" s="1">
        <v>6.8</v>
      </c>
      <c r="H38" s="1">
        <v>7.2</v>
      </c>
      <c r="I38" s="1">
        <v>42.1</v>
      </c>
      <c r="J38" s="1" t="s">
        <v>264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1</v>
      </c>
      <c r="Q38" s="6">
        <v>0</v>
      </c>
      <c r="R38" s="6">
        <v>0</v>
      </c>
      <c r="S38" s="6">
        <v>0</v>
      </c>
      <c r="T38" s="6">
        <v>0</v>
      </c>
      <c r="U38" s="1" t="s">
        <v>26</v>
      </c>
      <c r="V38" s="1" t="s">
        <v>32</v>
      </c>
      <c r="W38" s="1" t="s">
        <v>33</v>
      </c>
    </row>
    <row r="39" spans="1:23" ht="14.5" x14ac:dyDescent="0.35">
      <c r="A39" s="3">
        <v>45641</v>
      </c>
      <c r="B39" s="2">
        <v>0.36805555555555558</v>
      </c>
      <c r="C39" s="1">
        <v>1</v>
      </c>
      <c r="D39" s="1" t="s">
        <v>23</v>
      </c>
      <c r="E39" s="1" t="s">
        <v>265</v>
      </c>
      <c r="F39" s="1">
        <v>132</v>
      </c>
      <c r="G39" s="1">
        <v>6.3</v>
      </c>
      <c r="H39" s="1">
        <v>4.5999999999999996</v>
      </c>
      <c r="I39" s="1">
        <v>15.2</v>
      </c>
      <c r="J39" s="1" t="s">
        <v>266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6">
        <v>0</v>
      </c>
      <c r="R39" s="6">
        <v>0</v>
      </c>
      <c r="S39" s="6">
        <v>0</v>
      </c>
      <c r="T39" s="6">
        <v>0</v>
      </c>
      <c r="U39" s="1" t="s">
        <v>26</v>
      </c>
      <c r="V39" s="1" t="s">
        <v>32</v>
      </c>
      <c r="W39" s="1" t="s">
        <v>28</v>
      </c>
    </row>
    <row r="40" spans="1:23" ht="14.5" x14ac:dyDescent="0.35">
      <c r="A40" s="3">
        <v>45641</v>
      </c>
      <c r="B40" s="2">
        <v>0.36805555555555558</v>
      </c>
      <c r="C40" s="1">
        <v>1</v>
      </c>
      <c r="D40" s="1" t="s">
        <v>47</v>
      </c>
      <c r="E40" s="1" t="s">
        <v>228</v>
      </c>
      <c r="F40" s="1">
        <v>76</v>
      </c>
      <c r="G40" s="1">
        <v>5</v>
      </c>
      <c r="H40" s="1">
        <v>3</v>
      </c>
      <c r="I40" s="1">
        <v>7</v>
      </c>
      <c r="J40" s="1" t="s">
        <v>229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</v>
      </c>
      <c r="R40" s="6">
        <v>0</v>
      </c>
      <c r="S40" s="6">
        <v>0</v>
      </c>
      <c r="T40" s="6">
        <v>0</v>
      </c>
      <c r="U40" s="1" t="s">
        <v>38</v>
      </c>
      <c r="V40" s="1" t="s">
        <v>32</v>
      </c>
      <c r="W40" s="1" t="s">
        <v>28</v>
      </c>
    </row>
    <row r="41" spans="1:23" ht="14.5" x14ac:dyDescent="0.35">
      <c r="A41" s="3">
        <v>45641</v>
      </c>
      <c r="B41" s="2">
        <v>0.5</v>
      </c>
      <c r="C41" s="1">
        <v>2</v>
      </c>
      <c r="D41" s="1" t="s">
        <v>38</v>
      </c>
      <c r="E41" s="1" t="s">
        <v>267</v>
      </c>
      <c r="F41" s="1">
        <v>257</v>
      </c>
      <c r="G41" s="1">
        <v>2.9</v>
      </c>
      <c r="H41" s="1">
        <v>15.1</v>
      </c>
      <c r="I41" s="1">
        <v>27.2</v>
      </c>
      <c r="J41" s="1" t="s">
        <v>267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1</v>
      </c>
      <c r="T41" s="6">
        <v>0</v>
      </c>
      <c r="U41" s="1" t="s">
        <v>37</v>
      </c>
      <c r="V41" s="1" t="s">
        <v>32</v>
      </c>
      <c r="W41" s="1" t="s">
        <v>28</v>
      </c>
    </row>
    <row r="42" spans="1:23" ht="14.5" x14ac:dyDescent="0.35">
      <c r="A42" s="3">
        <v>45641</v>
      </c>
      <c r="B42" s="2">
        <v>0.58333333333333337</v>
      </c>
      <c r="C42" s="1">
        <v>3</v>
      </c>
      <c r="D42" s="1" t="s">
        <v>29</v>
      </c>
      <c r="E42" s="1" t="s">
        <v>268</v>
      </c>
      <c r="F42" s="1">
        <v>658</v>
      </c>
      <c r="G42" s="1">
        <v>29.4</v>
      </c>
      <c r="H42" s="1">
        <v>38.4</v>
      </c>
      <c r="I42" s="1">
        <v>49</v>
      </c>
      <c r="J42" s="1" t="s">
        <v>269</v>
      </c>
      <c r="K42" s="6">
        <v>1</v>
      </c>
      <c r="L42" s="6">
        <v>1</v>
      </c>
      <c r="M42" s="6">
        <v>0</v>
      </c>
      <c r="N42" s="6">
        <v>0</v>
      </c>
      <c r="O42" s="6">
        <v>1</v>
      </c>
      <c r="P42" s="6">
        <v>1</v>
      </c>
      <c r="Q42" s="6">
        <v>1</v>
      </c>
      <c r="R42" s="6">
        <v>0</v>
      </c>
      <c r="S42" s="6">
        <v>0</v>
      </c>
      <c r="T42" s="6">
        <v>0</v>
      </c>
      <c r="U42" s="1" t="s">
        <v>26</v>
      </c>
      <c r="V42" s="1" t="s">
        <v>32</v>
      </c>
      <c r="W42" s="1" t="s">
        <v>28</v>
      </c>
    </row>
    <row r="43" spans="1:23" ht="14.5" x14ac:dyDescent="0.35">
      <c r="A43" s="3">
        <v>45641</v>
      </c>
      <c r="B43" s="2">
        <v>0.70833333333333337</v>
      </c>
      <c r="C43" s="1">
        <v>4</v>
      </c>
      <c r="D43" s="1" t="s">
        <v>38</v>
      </c>
      <c r="E43" s="1" t="s">
        <v>270</v>
      </c>
      <c r="F43" s="1">
        <v>105</v>
      </c>
      <c r="G43" s="1">
        <v>2</v>
      </c>
      <c r="H43" s="1">
        <v>0.2</v>
      </c>
      <c r="I43" s="1">
        <v>23.4</v>
      </c>
      <c r="J43" s="1" t="s">
        <v>241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1</v>
      </c>
      <c r="Q43" s="6">
        <v>0</v>
      </c>
      <c r="R43" s="6">
        <v>0</v>
      </c>
      <c r="S43" s="6">
        <v>0</v>
      </c>
      <c r="T43" s="6">
        <v>0</v>
      </c>
      <c r="U43" s="1" t="s">
        <v>26</v>
      </c>
      <c r="V43" s="1" t="s">
        <v>32</v>
      </c>
      <c r="W43" s="1" t="s">
        <v>28</v>
      </c>
    </row>
    <row r="44" spans="1:23" ht="14.5" x14ac:dyDescent="0.35">
      <c r="A44" s="3">
        <v>45641</v>
      </c>
      <c r="B44" s="2">
        <v>0.77083333333333337</v>
      </c>
      <c r="C44" s="1">
        <v>5</v>
      </c>
      <c r="D44" s="1" t="s">
        <v>38</v>
      </c>
      <c r="E44" s="1" t="s">
        <v>100</v>
      </c>
      <c r="F44" s="1">
        <v>287</v>
      </c>
      <c r="G44" s="1">
        <v>4.0999999999999996</v>
      </c>
      <c r="H44" s="1">
        <v>12.6</v>
      </c>
      <c r="I44" s="1">
        <v>38.5</v>
      </c>
      <c r="J44" s="1" t="s">
        <v>271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1</v>
      </c>
      <c r="T44" s="6">
        <v>0</v>
      </c>
      <c r="U44" s="1" t="s">
        <v>37</v>
      </c>
      <c r="V44" s="1" t="s">
        <v>32</v>
      </c>
      <c r="W44" s="1" t="s">
        <v>28</v>
      </c>
    </row>
    <row r="45" spans="1:23" ht="14.5" x14ac:dyDescent="0.35">
      <c r="A45" s="3">
        <v>45641</v>
      </c>
      <c r="B45" s="2">
        <v>0.77083333333333337</v>
      </c>
      <c r="C45" s="1">
        <v>5</v>
      </c>
      <c r="D45" s="1" t="s">
        <v>47</v>
      </c>
      <c r="E45" s="1" t="s">
        <v>254</v>
      </c>
      <c r="F45" s="1">
        <v>114</v>
      </c>
      <c r="G45" s="1">
        <v>0.1</v>
      </c>
      <c r="H45" s="1">
        <v>0</v>
      </c>
      <c r="I45" s="1">
        <v>0.3</v>
      </c>
      <c r="J45" s="1" t="s">
        <v>254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1</v>
      </c>
      <c r="U45" s="1" t="s">
        <v>38</v>
      </c>
      <c r="V45" s="1" t="s">
        <v>32</v>
      </c>
      <c r="W45" s="1" t="s">
        <v>28</v>
      </c>
    </row>
    <row r="46" spans="1:23" ht="14.5" x14ac:dyDescent="0.35">
      <c r="A46" s="3">
        <v>45642</v>
      </c>
      <c r="B46" s="2">
        <v>0.31944444444444442</v>
      </c>
      <c r="C46" s="1">
        <v>1</v>
      </c>
      <c r="D46" s="1" t="s">
        <v>23</v>
      </c>
      <c r="E46" s="1" t="s">
        <v>272</v>
      </c>
      <c r="F46" s="1">
        <v>323</v>
      </c>
      <c r="G46" s="1">
        <v>6.2</v>
      </c>
      <c r="H46" s="1">
        <v>3.9</v>
      </c>
      <c r="I46" s="1">
        <v>30.2</v>
      </c>
      <c r="J46" s="1" t="s">
        <v>273</v>
      </c>
      <c r="K46" s="6">
        <v>1</v>
      </c>
      <c r="L46" s="6">
        <v>0</v>
      </c>
      <c r="M46" s="6">
        <v>0</v>
      </c>
      <c r="N46" s="6">
        <v>0</v>
      </c>
      <c r="O46" s="6">
        <v>1</v>
      </c>
      <c r="P46" s="6">
        <v>1</v>
      </c>
      <c r="Q46" s="6">
        <v>0</v>
      </c>
      <c r="R46" s="6">
        <v>0</v>
      </c>
      <c r="S46" s="6">
        <v>0</v>
      </c>
      <c r="T46" s="6">
        <v>0</v>
      </c>
      <c r="U46" s="1" t="s">
        <v>26</v>
      </c>
      <c r="V46" s="1" t="s">
        <v>32</v>
      </c>
      <c r="W46" s="1" t="s">
        <v>28</v>
      </c>
    </row>
    <row r="47" spans="1:23" ht="14.5" x14ac:dyDescent="0.35">
      <c r="A47" s="3">
        <v>45642</v>
      </c>
      <c r="B47" s="2">
        <v>0.45833333333333331</v>
      </c>
      <c r="C47" s="1">
        <v>2</v>
      </c>
      <c r="D47" s="1" t="s">
        <v>38</v>
      </c>
      <c r="E47" s="1" t="s">
        <v>221</v>
      </c>
      <c r="F47" s="1">
        <v>378</v>
      </c>
      <c r="G47" s="1">
        <v>10.5</v>
      </c>
      <c r="H47" s="1">
        <v>23.8</v>
      </c>
      <c r="I47" s="1">
        <v>23.8</v>
      </c>
      <c r="J47" s="1" t="s">
        <v>222</v>
      </c>
      <c r="K47" s="6">
        <v>0</v>
      </c>
      <c r="L47" s="6">
        <v>0</v>
      </c>
      <c r="M47" s="6">
        <v>0</v>
      </c>
      <c r="N47" s="6">
        <v>0</v>
      </c>
      <c r="O47" s="6">
        <v>1</v>
      </c>
      <c r="P47" s="6">
        <v>0</v>
      </c>
      <c r="Q47" s="6">
        <v>1</v>
      </c>
      <c r="R47" s="6">
        <v>0</v>
      </c>
      <c r="S47" s="6">
        <v>0</v>
      </c>
      <c r="T47" s="6">
        <v>0</v>
      </c>
      <c r="U47" s="1" t="s">
        <v>26</v>
      </c>
      <c r="V47" s="1" t="s">
        <v>32</v>
      </c>
      <c r="W47" s="1" t="s">
        <v>33</v>
      </c>
    </row>
    <row r="48" spans="1:23" ht="14.5" x14ac:dyDescent="0.35">
      <c r="A48" s="3">
        <v>45642</v>
      </c>
      <c r="B48" s="2">
        <v>0.5</v>
      </c>
      <c r="C48" s="1">
        <v>3</v>
      </c>
      <c r="D48" s="1" t="s">
        <v>38</v>
      </c>
      <c r="E48" s="1" t="s">
        <v>217</v>
      </c>
      <c r="F48" s="1">
        <v>105</v>
      </c>
      <c r="G48" s="1">
        <v>0.8</v>
      </c>
      <c r="H48" s="1">
        <v>0.8</v>
      </c>
      <c r="I48" s="1">
        <v>25.4</v>
      </c>
      <c r="J48" s="1" t="s">
        <v>217</v>
      </c>
      <c r="K48" s="6">
        <v>0</v>
      </c>
      <c r="L48" s="6">
        <v>0</v>
      </c>
      <c r="M48" s="6">
        <v>0</v>
      </c>
      <c r="N48" s="6">
        <v>1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1" t="s">
        <v>37</v>
      </c>
      <c r="V48" s="1" t="s">
        <v>32</v>
      </c>
      <c r="W48" s="1" t="s">
        <v>28</v>
      </c>
    </row>
    <row r="49" spans="1:23" ht="14.5" x14ac:dyDescent="0.35">
      <c r="A49" s="3">
        <v>45642</v>
      </c>
      <c r="B49" s="2">
        <v>0.66666666666666663</v>
      </c>
      <c r="C49" s="1">
        <v>4</v>
      </c>
      <c r="D49" s="1" t="s">
        <v>29</v>
      </c>
      <c r="E49" s="1" t="s">
        <v>248</v>
      </c>
      <c r="F49" s="1">
        <v>696</v>
      </c>
      <c r="G49" s="1">
        <v>29.1</v>
      </c>
      <c r="H49" s="1">
        <v>36</v>
      </c>
      <c r="I49" s="1">
        <v>70.5</v>
      </c>
      <c r="J49" s="1" t="s">
        <v>249</v>
      </c>
      <c r="K49" s="6">
        <v>0</v>
      </c>
      <c r="L49" s="6">
        <v>1</v>
      </c>
      <c r="M49" s="6">
        <v>0</v>
      </c>
      <c r="N49" s="6">
        <v>0</v>
      </c>
      <c r="O49" s="6">
        <v>1</v>
      </c>
      <c r="P49" s="6">
        <v>1</v>
      </c>
      <c r="Q49" s="6">
        <v>0</v>
      </c>
      <c r="R49" s="6">
        <v>0</v>
      </c>
      <c r="S49" s="6">
        <v>0</v>
      </c>
      <c r="T49" s="6">
        <v>0</v>
      </c>
      <c r="U49" s="1" t="s">
        <v>26</v>
      </c>
      <c r="V49" s="1" t="s">
        <v>32</v>
      </c>
      <c r="W49" s="1" t="s">
        <v>28</v>
      </c>
    </row>
    <row r="50" spans="1:23" ht="14.5" x14ac:dyDescent="0.35">
      <c r="A50" s="3">
        <v>45642</v>
      </c>
      <c r="B50" s="2">
        <v>0.8354166666666667</v>
      </c>
      <c r="C50" s="1">
        <v>5</v>
      </c>
      <c r="D50" s="1" t="s">
        <v>34</v>
      </c>
      <c r="E50" s="1" t="s">
        <v>274</v>
      </c>
      <c r="F50" s="1">
        <v>342</v>
      </c>
      <c r="G50" s="1">
        <v>18.8</v>
      </c>
      <c r="H50" s="1">
        <v>16.100000000000001</v>
      </c>
      <c r="I50" s="1">
        <v>28.9</v>
      </c>
      <c r="J50" s="1" t="s">
        <v>275</v>
      </c>
      <c r="K50" s="6">
        <v>0</v>
      </c>
      <c r="L50" s="6">
        <v>0</v>
      </c>
      <c r="M50" s="6">
        <v>1</v>
      </c>
      <c r="N50" s="6">
        <v>0</v>
      </c>
      <c r="O50" s="6">
        <v>1</v>
      </c>
      <c r="P50" s="6">
        <v>1</v>
      </c>
      <c r="Q50" s="6">
        <v>0</v>
      </c>
      <c r="R50" s="6">
        <v>0</v>
      </c>
      <c r="S50" s="6">
        <v>0</v>
      </c>
      <c r="T50" s="6">
        <v>0</v>
      </c>
      <c r="U50" s="1" t="s">
        <v>26</v>
      </c>
      <c r="V50" s="1" t="s">
        <v>32</v>
      </c>
      <c r="W50" s="1" t="s">
        <v>28</v>
      </c>
    </row>
    <row r="51" spans="1:23" ht="14.5" x14ac:dyDescent="0.35">
      <c r="A51" s="3">
        <v>45643</v>
      </c>
      <c r="B51" s="2">
        <v>0.3263888888888889</v>
      </c>
      <c r="C51" s="1">
        <v>1</v>
      </c>
      <c r="D51" s="1" t="s">
        <v>23</v>
      </c>
      <c r="E51" s="1" t="s">
        <v>276</v>
      </c>
      <c r="F51" s="1">
        <v>411</v>
      </c>
      <c r="G51" s="1">
        <v>16.899999999999999</v>
      </c>
      <c r="H51" s="1">
        <v>16.8</v>
      </c>
      <c r="I51" s="1">
        <v>42.6</v>
      </c>
      <c r="J51" s="1" t="s">
        <v>277</v>
      </c>
      <c r="K51" s="6">
        <v>0</v>
      </c>
      <c r="L51" s="6">
        <v>0</v>
      </c>
      <c r="M51" s="6">
        <v>0</v>
      </c>
      <c r="N51" s="6">
        <v>1</v>
      </c>
      <c r="O51" s="6">
        <v>0</v>
      </c>
      <c r="P51" s="6">
        <v>1</v>
      </c>
      <c r="Q51" s="6">
        <v>1</v>
      </c>
      <c r="R51" s="6">
        <v>1</v>
      </c>
      <c r="S51" s="6">
        <v>0</v>
      </c>
      <c r="T51" s="6">
        <v>0</v>
      </c>
      <c r="U51" s="1" t="s">
        <v>37</v>
      </c>
      <c r="V51" s="1" t="s">
        <v>32</v>
      </c>
      <c r="W51" s="1" t="s">
        <v>28</v>
      </c>
    </row>
    <row r="52" spans="1:23" ht="14.5" x14ac:dyDescent="0.35">
      <c r="A52" s="3">
        <v>45643</v>
      </c>
      <c r="B52" s="2">
        <v>0.41666666666666669</v>
      </c>
      <c r="C52" s="1"/>
      <c r="D52" s="1" t="s">
        <v>47</v>
      </c>
      <c r="E52" s="1" t="s">
        <v>228</v>
      </c>
      <c r="F52" s="1">
        <v>76</v>
      </c>
      <c r="G52" s="1">
        <v>5</v>
      </c>
      <c r="H52" s="1">
        <v>3</v>
      </c>
      <c r="I52" s="1">
        <v>7</v>
      </c>
      <c r="J52" s="1" t="s">
        <v>229</v>
      </c>
      <c r="K52" s="6">
        <v>1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1</v>
      </c>
      <c r="R52" s="6">
        <v>0</v>
      </c>
      <c r="S52" s="6">
        <v>0</v>
      </c>
      <c r="T52" s="6">
        <v>0</v>
      </c>
      <c r="U52" s="1" t="s">
        <v>38</v>
      </c>
      <c r="V52" s="1" t="s">
        <v>46</v>
      </c>
      <c r="W52" s="1" t="s">
        <v>33</v>
      </c>
    </row>
    <row r="53" spans="1:23" ht="14.5" x14ac:dyDescent="0.35">
      <c r="A53" s="3">
        <v>45643</v>
      </c>
      <c r="B53" s="2">
        <v>0.46180555555555558</v>
      </c>
      <c r="C53" s="1">
        <v>2</v>
      </c>
      <c r="D53" s="1" t="s">
        <v>38</v>
      </c>
      <c r="E53" s="1" t="s">
        <v>221</v>
      </c>
      <c r="F53" s="1">
        <v>378</v>
      </c>
      <c r="G53" s="1">
        <v>10.5</v>
      </c>
      <c r="H53" s="1">
        <v>23.8</v>
      </c>
      <c r="I53" s="1">
        <v>23.8</v>
      </c>
      <c r="J53" s="1" t="s">
        <v>222</v>
      </c>
      <c r="K53" s="6">
        <v>0</v>
      </c>
      <c r="L53" s="6">
        <v>0</v>
      </c>
      <c r="M53" s="6">
        <v>0</v>
      </c>
      <c r="N53" s="6">
        <v>0</v>
      </c>
      <c r="O53" s="6">
        <v>1</v>
      </c>
      <c r="P53" s="6">
        <v>0</v>
      </c>
      <c r="Q53" s="6">
        <v>1</v>
      </c>
      <c r="R53" s="6">
        <v>0</v>
      </c>
      <c r="S53" s="6">
        <v>0</v>
      </c>
      <c r="T53" s="6">
        <v>0</v>
      </c>
      <c r="U53" s="1" t="s">
        <v>26</v>
      </c>
      <c r="V53" s="1" t="s">
        <v>46</v>
      </c>
      <c r="W53" s="1" t="s">
        <v>33</v>
      </c>
    </row>
    <row r="54" spans="1:23" ht="14.5" x14ac:dyDescent="0.35">
      <c r="A54" s="3">
        <v>45643</v>
      </c>
      <c r="B54" s="2">
        <v>0.5</v>
      </c>
      <c r="C54" s="1">
        <v>3</v>
      </c>
      <c r="D54" s="1" t="s">
        <v>38</v>
      </c>
      <c r="E54" s="1" t="s">
        <v>217</v>
      </c>
      <c r="F54" s="1">
        <v>105</v>
      </c>
      <c r="G54" s="1">
        <v>0.8</v>
      </c>
      <c r="H54" s="1">
        <v>0.8</v>
      </c>
      <c r="I54" s="1">
        <v>25.4</v>
      </c>
      <c r="J54" s="1" t="s">
        <v>217</v>
      </c>
      <c r="K54" s="6">
        <v>0</v>
      </c>
      <c r="L54" s="6">
        <v>0</v>
      </c>
      <c r="M54" s="6">
        <v>0</v>
      </c>
      <c r="N54" s="6">
        <v>1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1" t="s">
        <v>37</v>
      </c>
      <c r="V54" s="1" t="s">
        <v>46</v>
      </c>
      <c r="W54" s="1" t="s">
        <v>28</v>
      </c>
    </row>
    <row r="55" spans="1:23" ht="14.5" x14ac:dyDescent="0.35">
      <c r="A55" s="3">
        <v>45643</v>
      </c>
      <c r="B55" s="2">
        <v>0.68055555555555558</v>
      </c>
      <c r="C55" s="1">
        <v>4</v>
      </c>
      <c r="D55" s="1" t="s">
        <v>29</v>
      </c>
      <c r="E55" s="1" t="s">
        <v>278</v>
      </c>
      <c r="F55" s="1">
        <v>412</v>
      </c>
      <c r="G55" s="1">
        <v>33.1</v>
      </c>
      <c r="H55" s="1">
        <v>14.2</v>
      </c>
      <c r="I55" s="1">
        <v>38.200000000000003</v>
      </c>
      <c r="J55" s="1" t="s">
        <v>279</v>
      </c>
      <c r="K55" s="6">
        <v>0</v>
      </c>
      <c r="L55" s="6">
        <v>1</v>
      </c>
      <c r="M55" s="6">
        <v>0</v>
      </c>
      <c r="N55" s="6">
        <v>0</v>
      </c>
      <c r="O55" s="6">
        <v>1</v>
      </c>
      <c r="P55" s="6">
        <v>1</v>
      </c>
      <c r="Q55" s="6">
        <v>1</v>
      </c>
      <c r="R55" s="6">
        <v>0</v>
      </c>
      <c r="S55" s="6">
        <v>0</v>
      </c>
      <c r="T55" s="6">
        <v>0</v>
      </c>
      <c r="U55" s="1" t="s">
        <v>26</v>
      </c>
      <c r="V55" s="1" t="s">
        <v>32</v>
      </c>
      <c r="W55" s="1" t="s">
        <v>28</v>
      </c>
    </row>
    <row r="56" spans="1:23" ht="14.5" x14ac:dyDescent="0.35">
      <c r="A56" s="3">
        <v>45643</v>
      </c>
      <c r="B56" s="2">
        <v>0.81597222222222221</v>
      </c>
      <c r="C56" s="1">
        <v>5</v>
      </c>
      <c r="D56" s="1" t="s">
        <v>34</v>
      </c>
      <c r="E56" s="1" t="s">
        <v>280</v>
      </c>
      <c r="F56" s="1">
        <v>337</v>
      </c>
      <c r="G56" s="1">
        <v>31.2</v>
      </c>
      <c r="H56" s="1">
        <v>7.1</v>
      </c>
      <c r="I56" s="1">
        <v>35.700000000000003</v>
      </c>
      <c r="J56" s="1" t="s">
        <v>281</v>
      </c>
      <c r="K56" s="6">
        <v>1</v>
      </c>
      <c r="L56" s="6">
        <v>0</v>
      </c>
      <c r="M56" s="6">
        <v>0</v>
      </c>
      <c r="N56" s="6">
        <v>0</v>
      </c>
      <c r="O56" s="6">
        <v>1</v>
      </c>
      <c r="P56" s="6">
        <v>1</v>
      </c>
      <c r="Q56" s="6">
        <v>0</v>
      </c>
      <c r="R56" s="6">
        <v>0</v>
      </c>
      <c r="S56" s="6">
        <v>0</v>
      </c>
      <c r="T56" s="6">
        <v>0</v>
      </c>
      <c r="U56" s="1" t="s">
        <v>26</v>
      </c>
      <c r="V56" s="1" t="s">
        <v>32</v>
      </c>
      <c r="W56" s="1" t="s">
        <v>28</v>
      </c>
    </row>
    <row r="57" spans="1:23" ht="14.5" x14ac:dyDescent="0.35">
      <c r="A57" s="3">
        <v>45644</v>
      </c>
      <c r="B57" s="2">
        <v>0.43194444444444446</v>
      </c>
      <c r="C57" s="1">
        <v>1</v>
      </c>
      <c r="D57" s="1" t="s">
        <v>23</v>
      </c>
      <c r="E57" s="1" t="s">
        <v>282</v>
      </c>
      <c r="F57" s="1">
        <v>191</v>
      </c>
      <c r="G57" s="1">
        <v>10.9</v>
      </c>
      <c r="H57" s="1">
        <v>5.0999999999999996</v>
      </c>
      <c r="I57" s="1">
        <v>24.3</v>
      </c>
      <c r="J57" s="1" t="s">
        <v>283</v>
      </c>
      <c r="K57" s="6">
        <v>0</v>
      </c>
      <c r="L57" s="6">
        <v>1</v>
      </c>
      <c r="M57" s="6">
        <v>0</v>
      </c>
      <c r="N57" s="6">
        <v>0</v>
      </c>
      <c r="O57" s="6">
        <v>1</v>
      </c>
      <c r="P57" s="6">
        <v>1</v>
      </c>
      <c r="Q57" s="6">
        <v>0</v>
      </c>
      <c r="R57" s="6">
        <v>0</v>
      </c>
      <c r="S57" s="6">
        <v>0</v>
      </c>
      <c r="T57" s="6">
        <v>0</v>
      </c>
      <c r="U57" s="1" t="s">
        <v>26</v>
      </c>
      <c r="V57" s="1" t="s">
        <v>32</v>
      </c>
      <c r="W57" s="1" t="s">
        <v>28</v>
      </c>
    </row>
    <row r="58" spans="1:23" ht="14.5" x14ac:dyDescent="0.35">
      <c r="A58" s="3">
        <v>45644</v>
      </c>
      <c r="B58" s="2">
        <v>0.5</v>
      </c>
      <c r="C58" s="1">
        <v>2</v>
      </c>
      <c r="D58" s="1" t="s">
        <v>38</v>
      </c>
      <c r="E58" s="1" t="s">
        <v>284</v>
      </c>
      <c r="F58" s="1">
        <v>210</v>
      </c>
      <c r="G58" s="1">
        <v>7.3</v>
      </c>
      <c r="H58" s="1">
        <v>6.3</v>
      </c>
      <c r="I58" s="1">
        <v>28.8</v>
      </c>
      <c r="J58" s="1" t="s">
        <v>285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1</v>
      </c>
      <c r="Q58" s="6">
        <v>0</v>
      </c>
      <c r="R58" s="6">
        <v>0</v>
      </c>
      <c r="S58" s="6">
        <v>0</v>
      </c>
      <c r="T58" s="6">
        <v>0</v>
      </c>
      <c r="U58" s="1" t="s">
        <v>26</v>
      </c>
      <c r="V58" s="1" t="s">
        <v>32</v>
      </c>
      <c r="W58" s="1" t="s">
        <v>33</v>
      </c>
    </row>
    <row r="59" spans="1:23" ht="14.5" x14ac:dyDescent="0.35">
      <c r="A59" s="3">
        <v>45644</v>
      </c>
      <c r="B59" s="2">
        <v>0.60416666666666663</v>
      </c>
      <c r="C59" s="1">
        <v>3</v>
      </c>
      <c r="D59" s="1" t="s">
        <v>29</v>
      </c>
      <c r="E59" s="1" t="s">
        <v>278</v>
      </c>
      <c r="F59" s="1">
        <v>542</v>
      </c>
      <c r="G59" s="1">
        <v>34.700000000000003</v>
      </c>
      <c r="H59" s="1">
        <v>23.8</v>
      </c>
      <c r="I59" s="1">
        <v>45.8</v>
      </c>
      <c r="J59" s="1" t="s">
        <v>286</v>
      </c>
      <c r="K59" s="6">
        <v>0</v>
      </c>
      <c r="L59" s="6">
        <v>1</v>
      </c>
      <c r="M59" s="6">
        <v>0</v>
      </c>
      <c r="N59" s="6">
        <v>0</v>
      </c>
      <c r="O59" s="6">
        <v>1</v>
      </c>
      <c r="P59" s="6">
        <v>1</v>
      </c>
      <c r="Q59" s="6">
        <v>1</v>
      </c>
      <c r="R59" s="6">
        <v>0</v>
      </c>
      <c r="S59" s="6">
        <v>0</v>
      </c>
      <c r="T59" s="6">
        <v>0</v>
      </c>
      <c r="U59" s="1" t="s">
        <v>26</v>
      </c>
      <c r="V59" s="1" t="s">
        <v>32</v>
      </c>
      <c r="W59" s="1" t="s">
        <v>28</v>
      </c>
    </row>
    <row r="60" spans="1:23" ht="14.5" x14ac:dyDescent="0.35">
      <c r="A60" s="3">
        <v>45644</v>
      </c>
      <c r="B60" s="2">
        <v>0.79861111111111116</v>
      </c>
      <c r="C60" s="1">
        <v>4</v>
      </c>
      <c r="D60" s="1" t="s">
        <v>38</v>
      </c>
      <c r="E60" s="1" t="s">
        <v>232</v>
      </c>
      <c r="F60" s="1">
        <v>149</v>
      </c>
      <c r="G60" s="1">
        <v>8.4</v>
      </c>
      <c r="H60" s="1">
        <v>5.7</v>
      </c>
      <c r="I60" s="1">
        <v>15.5</v>
      </c>
      <c r="J60" s="1" t="s">
        <v>233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1</v>
      </c>
      <c r="R60" s="6">
        <v>0</v>
      </c>
      <c r="S60" s="6">
        <v>0</v>
      </c>
      <c r="T60" s="6">
        <v>0</v>
      </c>
      <c r="U60" s="1" t="s">
        <v>37</v>
      </c>
      <c r="V60" s="1" t="s">
        <v>32</v>
      </c>
      <c r="W60" s="1" t="s">
        <v>28</v>
      </c>
    </row>
    <row r="61" spans="1:23" ht="14.5" x14ac:dyDescent="0.35">
      <c r="A61" s="3">
        <v>45644</v>
      </c>
      <c r="B61" s="2">
        <v>0.79861111111111116</v>
      </c>
      <c r="C61" s="1">
        <v>4</v>
      </c>
      <c r="D61" s="1" t="s">
        <v>38</v>
      </c>
      <c r="E61" s="1" t="s">
        <v>287</v>
      </c>
      <c r="F61" s="1">
        <v>86</v>
      </c>
      <c r="G61" s="1">
        <v>0.9</v>
      </c>
      <c r="H61" s="1">
        <v>5</v>
      </c>
      <c r="I61" s="1">
        <v>9.1</v>
      </c>
      <c r="J61" s="1" t="s">
        <v>267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1</v>
      </c>
      <c r="T61" s="6">
        <v>0</v>
      </c>
      <c r="U61" s="1" t="s">
        <v>37</v>
      </c>
      <c r="V61" s="1" t="s">
        <v>32</v>
      </c>
      <c r="W61" s="1" t="s">
        <v>28</v>
      </c>
    </row>
    <row r="62" spans="1:23" ht="14.5" x14ac:dyDescent="0.35">
      <c r="A62" s="3">
        <v>45644</v>
      </c>
      <c r="B62" s="2">
        <v>0.86111111111111116</v>
      </c>
      <c r="C62" s="1">
        <v>5</v>
      </c>
      <c r="D62" s="1" t="s">
        <v>34</v>
      </c>
      <c r="E62" s="1" t="s">
        <v>227</v>
      </c>
      <c r="F62" s="1">
        <v>325</v>
      </c>
      <c r="G62" s="1">
        <v>11.9</v>
      </c>
      <c r="H62" s="1">
        <v>9.4</v>
      </c>
      <c r="I62" s="1">
        <v>44.6</v>
      </c>
      <c r="J62" s="1" t="s">
        <v>212</v>
      </c>
      <c r="K62" s="6">
        <v>1</v>
      </c>
      <c r="L62" s="6">
        <v>0</v>
      </c>
      <c r="M62" s="6">
        <v>0</v>
      </c>
      <c r="N62" s="6">
        <v>1</v>
      </c>
      <c r="O62" s="6">
        <v>0</v>
      </c>
      <c r="P62" s="6">
        <v>1</v>
      </c>
      <c r="Q62" s="6">
        <v>0</v>
      </c>
      <c r="R62" s="6">
        <v>0</v>
      </c>
      <c r="S62" s="6">
        <v>0</v>
      </c>
      <c r="T62" s="6">
        <v>0</v>
      </c>
      <c r="U62" s="1" t="s">
        <v>37</v>
      </c>
      <c r="V62" s="1" t="s">
        <v>32</v>
      </c>
      <c r="W62" s="1" t="s">
        <v>28</v>
      </c>
    </row>
    <row r="63" spans="1:23" ht="14.5" x14ac:dyDescent="0.35">
      <c r="A63" s="3">
        <v>45645</v>
      </c>
      <c r="B63" s="2">
        <v>0.31944444444444442</v>
      </c>
      <c r="C63" s="1">
        <v>1</v>
      </c>
      <c r="D63" s="1" t="s">
        <v>23</v>
      </c>
      <c r="E63" s="1" t="s">
        <v>288</v>
      </c>
      <c r="F63" s="1">
        <v>470</v>
      </c>
      <c r="G63" s="1">
        <v>16.399999999999999</v>
      </c>
      <c r="H63" s="1">
        <v>17</v>
      </c>
      <c r="I63" s="1">
        <v>61.2</v>
      </c>
      <c r="J63" s="1" t="s">
        <v>289</v>
      </c>
      <c r="K63" s="6">
        <v>0</v>
      </c>
      <c r="L63" s="6">
        <v>0</v>
      </c>
      <c r="M63" s="6">
        <v>0</v>
      </c>
      <c r="N63" s="6">
        <v>1</v>
      </c>
      <c r="O63" s="6">
        <v>0</v>
      </c>
      <c r="P63" s="6">
        <v>1</v>
      </c>
      <c r="Q63" s="6">
        <v>0</v>
      </c>
      <c r="R63" s="6">
        <v>1</v>
      </c>
      <c r="S63" s="6">
        <v>0</v>
      </c>
      <c r="T63" s="6">
        <v>0</v>
      </c>
      <c r="U63" s="1" t="s">
        <v>37</v>
      </c>
      <c r="V63" s="1" t="s">
        <v>32</v>
      </c>
      <c r="W63" s="1" t="s">
        <v>28</v>
      </c>
    </row>
    <row r="64" spans="1:23" ht="14.5" x14ac:dyDescent="0.35">
      <c r="A64" s="3">
        <v>45645</v>
      </c>
      <c r="B64" s="2">
        <v>0.45833333333333331</v>
      </c>
      <c r="C64" s="1">
        <v>2</v>
      </c>
      <c r="D64" s="1" t="s">
        <v>38</v>
      </c>
      <c r="E64" s="1" t="s">
        <v>267</v>
      </c>
      <c r="F64" s="1">
        <v>343</v>
      </c>
      <c r="G64" s="1">
        <v>3.8</v>
      </c>
      <c r="H64" s="1">
        <v>20.100000000000001</v>
      </c>
      <c r="I64" s="1">
        <v>36.200000000000003</v>
      </c>
      <c r="J64" s="1" t="s">
        <v>229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1</v>
      </c>
      <c r="R64" s="6">
        <v>0</v>
      </c>
      <c r="S64" s="6">
        <v>0</v>
      </c>
      <c r="T64" s="6">
        <v>0</v>
      </c>
      <c r="U64" s="1" t="s">
        <v>38</v>
      </c>
      <c r="V64" s="1" t="s">
        <v>32</v>
      </c>
      <c r="W64" s="1" t="s">
        <v>28</v>
      </c>
    </row>
    <row r="65" spans="1:23" ht="14.5" x14ac:dyDescent="0.35">
      <c r="A65" s="3">
        <v>45645</v>
      </c>
      <c r="B65" s="2">
        <v>0.63541666666666663</v>
      </c>
      <c r="C65" s="1">
        <v>3</v>
      </c>
      <c r="D65" s="1" t="s">
        <v>29</v>
      </c>
      <c r="E65" s="1" t="s">
        <v>248</v>
      </c>
      <c r="F65" s="1">
        <v>696</v>
      </c>
      <c r="G65" s="1">
        <v>29.1</v>
      </c>
      <c r="H65" s="1">
        <v>36</v>
      </c>
      <c r="I65" s="1">
        <v>70.5</v>
      </c>
      <c r="J65" s="1" t="s">
        <v>249</v>
      </c>
      <c r="K65" s="6">
        <v>0</v>
      </c>
      <c r="L65" s="6">
        <v>1</v>
      </c>
      <c r="M65" s="6">
        <v>0</v>
      </c>
      <c r="N65" s="6">
        <v>0</v>
      </c>
      <c r="O65" s="6">
        <v>1</v>
      </c>
      <c r="P65" s="6">
        <v>1</v>
      </c>
      <c r="Q65" s="6">
        <v>0</v>
      </c>
      <c r="R65" s="6">
        <v>0</v>
      </c>
      <c r="S65" s="6">
        <v>0</v>
      </c>
      <c r="T65" s="6">
        <v>0</v>
      </c>
      <c r="U65" s="1" t="s">
        <v>26</v>
      </c>
      <c r="V65" s="1" t="s">
        <v>32</v>
      </c>
      <c r="W65" s="1" t="s">
        <v>28</v>
      </c>
    </row>
    <row r="66" spans="1:23" ht="14.5" x14ac:dyDescent="0.35">
      <c r="A66" s="3">
        <v>45645</v>
      </c>
      <c r="B66" s="2">
        <v>0.79166666666666663</v>
      </c>
      <c r="C66" s="1">
        <v>4</v>
      </c>
      <c r="D66" s="1" t="s">
        <v>34</v>
      </c>
      <c r="E66" s="1" t="s">
        <v>290</v>
      </c>
      <c r="F66" s="1">
        <v>820</v>
      </c>
      <c r="G66" s="1">
        <v>33</v>
      </c>
      <c r="H66" s="1">
        <v>29</v>
      </c>
      <c r="I66" s="1">
        <v>100</v>
      </c>
      <c r="J66" s="1" t="s">
        <v>291</v>
      </c>
      <c r="K66" s="6">
        <v>0</v>
      </c>
      <c r="L66" s="6">
        <v>0</v>
      </c>
      <c r="M66" s="6">
        <v>1</v>
      </c>
      <c r="N66" s="6">
        <v>0</v>
      </c>
      <c r="O66" s="6">
        <v>1</v>
      </c>
      <c r="P66" s="6">
        <v>0</v>
      </c>
      <c r="Q66" s="6">
        <v>1</v>
      </c>
      <c r="R66" s="6">
        <v>0</v>
      </c>
      <c r="S66" s="6">
        <v>0</v>
      </c>
      <c r="T66" s="6">
        <v>0</v>
      </c>
      <c r="U66" s="1" t="s">
        <v>26</v>
      </c>
      <c r="V66" s="4" t="s">
        <v>79</v>
      </c>
      <c r="W66" s="1" t="s">
        <v>28</v>
      </c>
    </row>
    <row r="67" spans="1:23" ht="14.5" x14ac:dyDescent="0.35">
      <c r="A67" s="3">
        <v>45645</v>
      </c>
      <c r="B67" s="2">
        <v>0.875</v>
      </c>
      <c r="C67" s="1">
        <v>5</v>
      </c>
      <c r="D67" s="1" t="s">
        <v>38</v>
      </c>
      <c r="E67" s="1" t="s">
        <v>292</v>
      </c>
      <c r="F67" s="1">
        <v>250</v>
      </c>
      <c r="G67" s="1">
        <v>3</v>
      </c>
      <c r="H67" s="1">
        <v>9</v>
      </c>
      <c r="I67" s="1">
        <v>54</v>
      </c>
      <c r="J67" s="1" t="s">
        <v>293</v>
      </c>
      <c r="K67" s="6">
        <v>1</v>
      </c>
      <c r="L67" s="6">
        <v>0</v>
      </c>
      <c r="M67" s="6">
        <v>0</v>
      </c>
      <c r="N67" s="6">
        <v>1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1" t="s">
        <v>37</v>
      </c>
      <c r="V67" s="4" t="s">
        <v>79</v>
      </c>
      <c r="W67" s="1" t="s">
        <v>28</v>
      </c>
    </row>
    <row r="68" spans="1:23" ht="14.5" x14ac:dyDescent="0.35">
      <c r="A68" s="3">
        <v>45646</v>
      </c>
      <c r="B68" s="2">
        <v>0.375</v>
      </c>
      <c r="C68" s="1">
        <v>1</v>
      </c>
      <c r="D68" s="1" t="s">
        <v>23</v>
      </c>
      <c r="E68" s="1" t="s">
        <v>294</v>
      </c>
      <c r="F68" s="1">
        <v>344</v>
      </c>
      <c r="G68" s="1">
        <v>17.899999999999999</v>
      </c>
      <c r="H68" s="1">
        <v>9.6</v>
      </c>
      <c r="I68" s="1">
        <v>45.8</v>
      </c>
      <c r="J68" s="1" t="s">
        <v>295</v>
      </c>
      <c r="K68" s="6">
        <v>0</v>
      </c>
      <c r="L68" s="6">
        <v>1</v>
      </c>
      <c r="M68" s="6">
        <v>0</v>
      </c>
      <c r="N68" s="6">
        <v>0</v>
      </c>
      <c r="O68" s="6">
        <v>0</v>
      </c>
      <c r="P68" s="6">
        <v>1</v>
      </c>
      <c r="Q68" s="6">
        <v>0</v>
      </c>
      <c r="R68" s="6">
        <v>0</v>
      </c>
      <c r="S68" s="6">
        <v>0</v>
      </c>
      <c r="T68" s="6">
        <v>0</v>
      </c>
      <c r="U68" s="1" t="s">
        <v>26</v>
      </c>
      <c r="V68" s="1" t="s">
        <v>32</v>
      </c>
      <c r="W68" s="1" t="s">
        <v>28</v>
      </c>
    </row>
    <row r="69" spans="1:23" ht="14.5" x14ac:dyDescent="0.35">
      <c r="A69" s="3">
        <v>45646</v>
      </c>
      <c r="B69" s="2">
        <v>0.4861111111111111</v>
      </c>
      <c r="C69" s="1">
        <v>2</v>
      </c>
      <c r="D69" s="1" t="s">
        <v>38</v>
      </c>
      <c r="E69" s="1" t="s">
        <v>217</v>
      </c>
      <c r="F69" s="1">
        <v>105</v>
      </c>
      <c r="G69" s="1">
        <v>0.8</v>
      </c>
      <c r="H69" s="1">
        <v>0.8</v>
      </c>
      <c r="I69" s="1">
        <v>25.4</v>
      </c>
      <c r="J69" s="1" t="s">
        <v>217</v>
      </c>
      <c r="K69" s="6">
        <v>0</v>
      </c>
      <c r="L69" s="6">
        <v>0</v>
      </c>
      <c r="M69" s="6">
        <v>0</v>
      </c>
      <c r="N69" s="6">
        <v>1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1" t="s">
        <v>37</v>
      </c>
      <c r="V69" s="1" t="s">
        <v>32</v>
      </c>
      <c r="W69" s="1" t="s">
        <v>28</v>
      </c>
    </row>
    <row r="70" spans="1:23" ht="14.5" x14ac:dyDescent="0.35">
      <c r="A70" s="3">
        <v>45646</v>
      </c>
      <c r="B70" s="2">
        <v>0.61805555555555558</v>
      </c>
      <c r="C70" s="1">
        <v>3</v>
      </c>
      <c r="D70" s="1" t="s">
        <v>29</v>
      </c>
      <c r="E70" s="1" t="s">
        <v>268</v>
      </c>
      <c r="F70" s="1">
        <v>658</v>
      </c>
      <c r="G70" s="1">
        <v>29.4</v>
      </c>
      <c r="H70" s="1">
        <v>38.4</v>
      </c>
      <c r="I70" s="1">
        <v>49</v>
      </c>
      <c r="J70" s="1" t="s">
        <v>269</v>
      </c>
      <c r="K70" s="6">
        <v>1</v>
      </c>
      <c r="L70" s="6">
        <v>1</v>
      </c>
      <c r="M70" s="6">
        <v>0</v>
      </c>
      <c r="N70" s="6">
        <v>0</v>
      </c>
      <c r="O70" s="6">
        <v>1</v>
      </c>
      <c r="P70" s="6">
        <v>1</v>
      </c>
      <c r="Q70" s="6">
        <v>1</v>
      </c>
      <c r="R70" s="6">
        <v>0</v>
      </c>
      <c r="S70" s="6">
        <v>0</v>
      </c>
      <c r="T70" s="6">
        <v>0</v>
      </c>
      <c r="U70" s="1" t="s">
        <v>26</v>
      </c>
      <c r="V70" s="1" t="s">
        <v>32</v>
      </c>
      <c r="W70" s="1" t="s">
        <v>28</v>
      </c>
    </row>
    <row r="71" spans="1:23" ht="14.5" x14ac:dyDescent="0.35">
      <c r="A71" s="3">
        <v>45646</v>
      </c>
      <c r="B71" s="2">
        <v>0.78472222222222221</v>
      </c>
      <c r="C71" s="1">
        <v>4</v>
      </c>
      <c r="D71" s="1" t="s">
        <v>34</v>
      </c>
      <c r="E71" s="1" t="s">
        <v>296</v>
      </c>
      <c r="F71" s="1">
        <v>282</v>
      </c>
      <c r="G71" s="1">
        <v>14</v>
      </c>
      <c r="H71" s="1">
        <v>14.8</v>
      </c>
      <c r="I71" s="1">
        <v>22.1</v>
      </c>
      <c r="J71" s="1" t="s">
        <v>297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1</v>
      </c>
      <c r="Q71" s="6">
        <v>0</v>
      </c>
      <c r="R71" s="6">
        <v>0</v>
      </c>
      <c r="S71" s="6">
        <v>0</v>
      </c>
      <c r="T71" s="6">
        <v>0</v>
      </c>
      <c r="U71" s="1" t="s">
        <v>26</v>
      </c>
      <c r="V71" s="1" t="s">
        <v>79</v>
      </c>
      <c r="W71" s="1" t="s">
        <v>28</v>
      </c>
    </row>
    <row r="72" spans="1:23" ht="14.5" x14ac:dyDescent="0.35">
      <c r="A72" s="3">
        <v>45646</v>
      </c>
      <c r="B72" s="2">
        <v>0.875</v>
      </c>
      <c r="C72" s="1">
        <v>5</v>
      </c>
      <c r="D72" s="1" t="s">
        <v>38</v>
      </c>
      <c r="E72" s="1" t="s">
        <v>221</v>
      </c>
      <c r="F72" s="1">
        <v>378</v>
      </c>
      <c r="G72" s="1">
        <v>10.5</v>
      </c>
      <c r="H72" s="1">
        <v>23.8</v>
      </c>
      <c r="I72" s="1">
        <v>23.8</v>
      </c>
      <c r="J72" s="1" t="s">
        <v>222</v>
      </c>
      <c r="K72" s="6">
        <v>0</v>
      </c>
      <c r="L72" s="6">
        <v>0</v>
      </c>
      <c r="M72" s="6">
        <v>0</v>
      </c>
      <c r="N72" s="6">
        <v>0</v>
      </c>
      <c r="O72" s="6">
        <v>1</v>
      </c>
      <c r="P72" s="6">
        <v>0</v>
      </c>
      <c r="Q72" s="6">
        <v>1</v>
      </c>
      <c r="R72" s="6">
        <v>0</v>
      </c>
      <c r="S72" s="6">
        <v>0</v>
      </c>
      <c r="T72" s="6">
        <v>0</v>
      </c>
      <c r="U72" s="1" t="s">
        <v>26</v>
      </c>
      <c r="V72" s="1" t="s">
        <v>79</v>
      </c>
      <c r="W72" s="1" t="s">
        <v>33</v>
      </c>
    </row>
    <row r="73" spans="1:23" ht="14.5" x14ac:dyDescent="0.35">
      <c r="A73" s="3">
        <v>45647</v>
      </c>
      <c r="B73" s="2">
        <v>0.39930555555555558</v>
      </c>
      <c r="C73" s="1">
        <v>1</v>
      </c>
      <c r="D73" s="1" t="s">
        <v>23</v>
      </c>
      <c r="E73" s="1" t="s">
        <v>298</v>
      </c>
      <c r="F73" s="1">
        <v>447</v>
      </c>
      <c r="G73" s="1">
        <v>9.1</v>
      </c>
      <c r="H73" s="1">
        <v>10.199999999999999</v>
      </c>
      <c r="I73" s="1">
        <v>43.6</v>
      </c>
      <c r="J73" s="1" t="s">
        <v>299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1</v>
      </c>
      <c r="Q73" s="6">
        <v>0</v>
      </c>
      <c r="R73" s="6">
        <v>0</v>
      </c>
      <c r="S73" s="6">
        <v>0</v>
      </c>
      <c r="T73" s="6">
        <v>0</v>
      </c>
      <c r="U73" s="1" t="s">
        <v>26</v>
      </c>
      <c r="V73" s="1" t="s">
        <v>32</v>
      </c>
      <c r="W73" s="1" t="s">
        <v>28</v>
      </c>
    </row>
    <row r="74" spans="1:23" ht="14.5" x14ac:dyDescent="0.35">
      <c r="A74" s="3">
        <v>45647</v>
      </c>
      <c r="B74" s="2">
        <v>0.54166666666666663</v>
      </c>
      <c r="C74" s="1">
        <v>2</v>
      </c>
      <c r="D74" s="1" t="s">
        <v>38</v>
      </c>
      <c r="E74" s="1" t="s">
        <v>300</v>
      </c>
      <c r="F74" s="1">
        <v>196</v>
      </c>
      <c r="G74" s="1">
        <v>5.7</v>
      </c>
      <c r="H74" s="1">
        <v>8.5</v>
      </c>
      <c r="I74" s="1">
        <v>24.6</v>
      </c>
      <c r="J74" s="1" t="s">
        <v>301</v>
      </c>
      <c r="K74" s="6">
        <v>0</v>
      </c>
      <c r="L74" s="6">
        <v>1</v>
      </c>
      <c r="M74" s="6">
        <v>0</v>
      </c>
      <c r="N74" s="6">
        <v>0</v>
      </c>
      <c r="O74" s="6">
        <v>1</v>
      </c>
      <c r="P74" s="6">
        <v>1</v>
      </c>
      <c r="Q74" s="6">
        <v>0</v>
      </c>
      <c r="R74" s="6">
        <v>0</v>
      </c>
      <c r="S74" s="6">
        <v>0</v>
      </c>
      <c r="T74" s="6">
        <v>0</v>
      </c>
      <c r="U74" s="1" t="s">
        <v>26</v>
      </c>
      <c r="V74" s="1" t="s">
        <v>32</v>
      </c>
      <c r="W74" s="1" t="s">
        <v>28</v>
      </c>
    </row>
    <row r="75" spans="1:23" ht="14.5" x14ac:dyDescent="0.35">
      <c r="A75" s="3">
        <v>45647</v>
      </c>
      <c r="B75" s="2">
        <v>0.75</v>
      </c>
      <c r="C75" s="1">
        <v>3</v>
      </c>
      <c r="D75" s="1" t="s">
        <v>29</v>
      </c>
      <c r="E75" s="1" t="s">
        <v>302</v>
      </c>
      <c r="F75" s="1">
        <v>480</v>
      </c>
      <c r="G75" s="1">
        <v>19</v>
      </c>
      <c r="H75" s="1">
        <v>15.5</v>
      </c>
      <c r="I75" s="1">
        <v>52</v>
      </c>
      <c r="J75" s="1" t="s">
        <v>303</v>
      </c>
      <c r="K75" s="6">
        <v>1</v>
      </c>
      <c r="L75" s="6">
        <v>0</v>
      </c>
      <c r="M75" s="6">
        <v>1</v>
      </c>
      <c r="N75" s="6">
        <v>0</v>
      </c>
      <c r="O75" s="6">
        <v>0</v>
      </c>
      <c r="P75" s="6">
        <v>1</v>
      </c>
      <c r="Q75" s="6">
        <v>0</v>
      </c>
      <c r="R75" s="6">
        <v>0</v>
      </c>
      <c r="S75" s="6">
        <v>0</v>
      </c>
      <c r="T75" s="6">
        <v>0</v>
      </c>
      <c r="U75" s="1" t="s">
        <v>26</v>
      </c>
      <c r="V75" s="1" t="s">
        <v>32</v>
      </c>
      <c r="W75" s="1" t="s">
        <v>28</v>
      </c>
    </row>
    <row r="76" spans="1:23" ht="14.5" x14ac:dyDescent="0.35">
      <c r="A76" s="3">
        <v>45647</v>
      </c>
      <c r="B76" s="2">
        <v>0.81944444444444442</v>
      </c>
      <c r="C76" s="1">
        <v>4</v>
      </c>
      <c r="D76" s="1" t="s">
        <v>47</v>
      </c>
      <c r="E76" s="1" t="s">
        <v>304</v>
      </c>
      <c r="F76" s="1">
        <v>340</v>
      </c>
      <c r="G76" s="1">
        <v>0</v>
      </c>
      <c r="H76" s="1">
        <v>0</v>
      </c>
      <c r="I76" s="1">
        <v>40</v>
      </c>
      <c r="J76" s="1" t="s">
        <v>305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1</v>
      </c>
      <c r="U76" s="1" t="s">
        <v>38</v>
      </c>
      <c r="V76" s="4" t="s">
        <v>79</v>
      </c>
      <c r="W76" s="1" t="s">
        <v>28</v>
      </c>
    </row>
    <row r="77" spans="1:23" ht="14.5" x14ac:dyDescent="0.35">
      <c r="A77" s="3">
        <v>45647</v>
      </c>
      <c r="B77" s="2">
        <v>0.85416666666666663</v>
      </c>
      <c r="C77" s="1">
        <v>5</v>
      </c>
      <c r="D77" s="1" t="s">
        <v>34</v>
      </c>
      <c r="E77" s="1" t="s">
        <v>306</v>
      </c>
      <c r="F77" s="1">
        <v>359</v>
      </c>
      <c r="G77" s="1">
        <v>12</v>
      </c>
      <c r="H77" s="1">
        <v>23</v>
      </c>
      <c r="I77" s="1">
        <v>24</v>
      </c>
      <c r="J77" s="1" t="s">
        <v>307</v>
      </c>
      <c r="K77" s="6">
        <v>1</v>
      </c>
      <c r="L77" s="6">
        <v>0</v>
      </c>
      <c r="M77" s="6">
        <v>0</v>
      </c>
      <c r="N77" s="6">
        <v>0</v>
      </c>
      <c r="O77" s="6">
        <v>1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1" t="s">
        <v>26</v>
      </c>
      <c r="V77" s="4" t="s">
        <v>79</v>
      </c>
      <c r="W77" s="1" t="s">
        <v>28</v>
      </c>
    </row>
    <row r="78" spans="1:23" ht="14.5" x14ac:dyDescent="0.35">
      <c r="A78" s="3">
        <v>45648</v>
      </c>
      <c r="B78" s="2">
        <v>0.33333333333333331</v>
      </c>
      <c r="C78" s="1">
        <v>1</v>
      </c>
      <c r="D78" s="1" t="s">
        <v>23</v>
      </c>
      <c r="E78" s="1" t="s">
        <v>308</v>
      </c>
      <c r="F78" s="1">
        <v>277</v>
      </c>
      <c r="G78" s="1">
        <v>5.4</v>
      </c>
      <c r="H78" s="1">
        <v>17.3</v>
      </c>
      <c r="I78" s="1">
        <v>20.2</v>
      </c>
      <c r="J78" s="1" t="s">
        <v>309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1</v>
      </c>
      <c r="Q78" s="6">
        <v>0</v>
      </c>
      <c r="R78" s="6">
        <v>0</v>
      </c>
      <c r="S78" s="6">
        <v>0</v>
      </c>
      <c r="T78" s="6">
        <v>0</v>
      </c>
      <c r="U78" s="1" t="s">
        <v>26</v>
      </c>
      <c r="V78" s="1" t="s">
        <v>32</v>
      </c>
      <c r="W78" s="1" t="s">
        <v>28</v>
      </c>
    </row>
    <row r="79" spans="1:23" ht="14.5" x14ac:dyDescent="0.35">
      <c r="A79" s="3">
        <v>45648</v>
      </c>
      <c r="B79" s="2">
        <v>0.375</v>
      </c>
      <c r="C79" s="1">
        <v>2</v>
      </c>
      <c r="D79" s="1" t="s">
        <v>47</v>
      </c>
      <c r="E79" s="1" t="s">
        <v>228</v>
      </c>
      <c r="F79" s="1">
        <v>76</v>
      </c>
      <c r="G79" s="1">
        <v>5</v>
      </c>
      <c r="H79" s="1">
        <v>3</v>
      </c>
      <c r="I79" s="1">
        <v>7</v>
      </c>
      <c r="J79" s="1" t="s">
        <v>229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1</v>
      </c>
      <c r="R79" s="6">
        <v>0</v>
      </c>
      <c r="S79" s="6">
        <v>0</v>
      </c>
      <c r="T79" s="6">
        <v>0</v>
      </c>
      <c r="U79" s="1" t="s">
        <v>38</v>
      </c>
      <c r="V79" s="1" t="s">
        <v>32</v>
      </c>
      <c r="W79" s="1" t="s">
        <v>28</v>
      </c>
    </row>
    <row r="80" spans="1:23" ht="14.5" x14ac:dyDescent="0.35">
      <c r="A80" s="3">
        <v>45648</v>
      </c>
      <c r="B80" s="2">
        <v>0.5</v>
      </c>
      <c r="C80" s="1">
        <v>4</v>
      </c>
      <c r="D80" s="1" t="s">
        <v>38</v>
      </c>
      <c r="E80" s="1" t="s">
        <v>298</v>
      </c>
      <c r="F80" s="1">
        <v>447</v>
      </c>
      <c r="G80" s="1">
        <v>9.1</v>
      </c>
      <c r="H80" s="1">
        <v>10.199999999999999</v>
      </c>
      <c r="I80" s="1">
        <v>43.6</v>
      </c>
      <c r="J80" s="1" t="s">
        <v>299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1</v>
      </c>
      <c r="Q80" s="6">
        <v>0</v>
      </c>
      <c r="R80" s="6">
        <v>0</v>
      </c>
      <c r="S80" s="6">
        <v>0</v>
      </c>
      <c r="T80" s="6">
        <v>0</v>
      </c>
      <c r="U80" s="1" t="s">
        <v>26</v>
      </c>
      <c r="V80" s="1" t="s">
        <v>32</v>
      </c>
      <c r="W80" s="1" t="s">
        <v>28</v>
      </c>
    </row>
    <row r="81" spans="1:23" ht="14.5" x14ac:dyDescent="0.35">
      <c r="A81" s="3">
        <v>45648</v>
      </c>
      <c r="B81" s="2">
        <v>0.61458333333333337</v>
      </c>
      <c r="C81" s="1">
        <v>5</v>
      </c>
      <c r="D81" s="1" t="s">
        <v>29</v>
      </c>
      <c r="E81" s="1" t="s">
        <v>310</v>
      </c>
      <c r="F81" s="1">
        <v>575</v>
      </c>
      <c r="G81" s="1">
        <v>40.700000000000003</v>
      </c>
      <c r="H81" s="1">
        <v>4.9000000000000004</v>
      </c>
      <c r="I81" s="1">
        <v>92.2</v>
      </c>
      <c r="J81" s="1" t="s">
        <v>311</v>
      </c>
      <c r="K81" s="6">
        <v>0</v>
      </c>
      <c r="L81" s="6">
        <v>1</v>
      </c>
      <c r="M81" s="6">
        <v>0</v>
      </c>
      <c r="N81" s="6">
        <v>1</v>
      </c>
      <c r="O81" s="6">
        <v>1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1" t="s">
        <v>26</v>
      </c>
      <c r="V81" s="1" t="s">
        <v>32</v>
      </c>
      <c r="W81" s="1" t="s">
        <v>28</v>
      </c>
    </row>
    <row r="82" spans="1:23" ht="14.5" x14ac:dyDescent="0.35">
      <c r="A82" s="5">
        <v>45648</v>
      </c>
      <c r="B82" s="2">
        <v>0.76736111111111116</v>
      </c>
      <c r="C82" s="1">
        <v>6</v>
      </c>
      <c r="D82" s="1" t="s">
        <v>34</v>
      </c>
      <c r="E82" s="1" t="s">
        <v>312</v>
      </c>
      <c r="F82" s="1">
        <v>410</v>
      </c>
      <c r="G82" s="1">
        <v>11</v>
      </c>
      <c r="H82" s="1">
        <v>9.6</v>
      </c>
      <c r="I82" s="1">
        <v>51.4</v>
      </c>
      <c r="J82" s="1" t="s">
        <v>313</v>
      </c>
      <c r="K82" s="6">
        <v>0</v>
      </c>
      <c r="L82" s="6">
        <v>0</v>
      </c>
      <c r="M82" s="6">
        <v>0</v>
      </c>
      <c r="N82" s="6">
        <v>0</v>
      </c>
      <c r="O82" s="6">
        <v>1</v>
      </c>
      <c r="P82" s="6">
        <v>1</v>
      </c>
      <c r="Q82" s="6">
        <v>0</v>
      </c>
      <c r="R82" s="6">
        <v>0</v>
      </c>
      <c r="S82" s="6">
        <v>0</v>
      </c>
      <c r="T82" s="6">
        <v>0</v>
      </c>
      <c r="U82" s="1" t="s">
        <v>26</v>
      </c>
      <c r="V82" s="1" t="s">
        <v>32</v>
      </c>
      <c r="W82" s="1" t="s">
        <v>28</v>
      </c>
    </row>
    <row r="83" spans="1:23" ht="14.5" x14ac:dyDescent="0.35">
      <c r="A83" s="3">
        <v>45649</v>
      </c>
      <c r="B83" s="2">
        <v>0.38541666666666669</v>
      </c>
      <c r="C83" s="1">
        <v>1</v>
      </c>
      <c r="D83" s="1" t="s">
        <v>23</v>
      </c>
      <c r="E83" s="1" t="s">
        <v>314</v>
      </c>
      <c r="F83" s="1">
        <v>268</v>
      </c>
      <c r="G83" s="1">
        <v>12.2</v>
      </c>
      <c r="H83" s="1">
        <v>9.1999999999999993</v>
      </c>
      <c r="I83" s="1">
        <v>32.6</v>
      </c>
      <c r="J83" s="1" t="s">
        <v>315</v>
      </c>
      <c r="K83" s="6">
        <v>1</v>
      </c>
      <c r="L83" s="6">
        <v>1</v>
      </c>
      <c r="M83" s="6">
        <v>0</v>
      </c>
      <c r="N83" s="6">
        <v>0</v>
      </c>
      <c r="O83" s="6">
        <v>1</v>
      </c>
      <c r="P83" s="6">
        <v>1</v>
      </c>
      <c r="Q83" s="6">
        <v>0</v>
      </c>
      <c r="R83" s="6">
        <v>0</v>
      </c>
      <c r="S83" s="6">
        <v>0</v>
      </c>
      <c r="T83" s="6">
        <v>0</v>
      </c>
      <c r="U83" s="1" t="s">
        <v>26</v>
      </c>
      <c r="V83" s="1" t="s">
        <v>32</v>
      </c>
      <c r="W83" s="1" t="s">
        <v>28</v>
      </c>
    </row>
    <row r="84" spans="1:23" ht="14.5" x14ac:dyDescent="0.35">
      <c r="A84" s="3">
        <v>45649</v>
      </c>
      <c r="B84" s="2">
        <v>0.45833333333333331</v>
      </c>
      <c r="C84" s="1">
        <v>2</v>
      </c>
      <c r="D84" s="1" t="s">
        <v>47</v>
      </c>
      <c r="E84" s="1" t="s">
        <v>228</v>
      </c>
      <c r="F84" s="1">
        <v>76</v>
      </c>
      <c r="G84" s="1">
        <v>5</v>
      </c>
      <c r="H84" s="1">
        <v>3</v>
      </c>
      <c r="I84" s="1">
        <v>7</v>
      </c>
      <c r="J84" s="1" t="s">
        <v>229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1</v>
      </c>
      <c r="R84" s="6">
        <v>0</v>
      </c>
      <c r="S84" s="6">
        <v>0</v>
      </c>
      <c r="T84" s="6">
        <v>0</v>
      </c>
      <c r="U84" s="1" t="s">
        <v>38</v>
      </c>
      <c r="V84" s="1" t="s">
        <v>32</v>
      </c>
      <c r="W84" s="1" t="s">
        <v>28</v>
      </c>
    </row>
    <row r="85" spans="1:23" ht="14.5" x14ac:dyDescent="0.35">
      <c r="A85" s="3">
        <v>45649</v>
      </c>
      <c r="B85" s="2">
        <v>0.54166666666666663</v>
      </c>
      <c r="C85" s="1">
        <v>3</v>
      </c>
      <c r="D85" s="1" t="s">
        <v>38</v>
      </c>
      <c r="E85" s="1" t="s">
        <v>316</v>
      </c>
      <c r="F85" s="1">
        <v>35</v>
      </c>
      <c r="G85" s="1">
        <v>0.3</v>
      </c>
      <c r="H85" s="1">
        <v>2</v>
      </c>
      <c r="I85" s="1">
        <v>3.8</v>
      </c>
      <c r="J85" s="1" t="s">
        <v>316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1</v>
      </c>
      <c r="T85" s="6">
        <v>0</v>
      </c>
      <c r="U85" s="1" t="s">
        <v>37</v>
      </c>
      <c r="V85" s="1" t="s">
        <v>32</v>
      </c>
      <c r="W85" s="1" t="s">
        <v>33</v>
      </c>
    </row>
    <row r="86" spans="1:23" ht="14.5" x14ac:dyDescent="0.35">
      <c r="A86" s="3">
        <v>45649</v>
      </c>
      <c r="B86" s="2">
        <v>0.63541666666666663</v>
      </c>
      <c r="C86" s="1">
        <v>4</v>
      </c>
      <c r="D86" s="1" t="s">
        <v>29</v>
      </c>
      <c r="E86" s="1" t="s">
        <v>317</v>
      </c>
      <c r="F86" s="1">
        <v>380</v>
      </c>
      <c r="G86" s="1">
        <v>15</v>
      </c>
      <c r="H86" s="1">
        <v>12</v>
      </c>
      <c r="I86" s="1">
        <v>42</v>
      </c>
      <c r="J86" s="1" t="s">
        <v>318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1</v>
      </c>
      <c r="Q86" s="6">
        <v>0</v>
      </c>
      <c r="R86" s="6">
        <v>0</v>
      </c>
      <c r="S86" s="6">
        <v>0</v>
      </c>
      <c r="T86" s="6">
        <v>0</v>
      </c>
      <c r="U86" s="1" t="s">
        <v>26</v>
      </c>
      <c r="V86" s="1" t="s">
        <v>32</v>
      </c>
      <c r="W86" s="1" t="s">
        <v>28</v>
      </c>
    </row>
    <row r="87" spans="1:23" ht="14.5" x14ac:dyDescent="0.35">
      <c r="A87" s="3">
        <v>45649</v>
      </c>
      <c r="B87" s="2">
        <v>0.77083333333333337</v>
      </c>
      <c r="C87" s="1">
        <v>5</v>
      </c>
      <c r="D87" s="1" t="s">
        <v>34</v>
      </c>
      <c r="E87" s="1" t="s">
        <v>319</v>
      </c>
      <c r="F87" s="1">
        <v>432</v>
      </c>
      <c r="G87" s="1">
        <v>27.2</v>
      </c>
      <c r="H87" s="1">
        <v>22</v>
      </c>
      <c r="I87" s="1">
        <v>32.9</v>
      </c>
      <c r="J87" s="1" t="s">
        <v>320</v>
      </c>
      <c r="K87" s="6">
        <v>1</v>
      </c>
      <c r="L87" s="6">
        <v>0</v>
      </c>
      <c r="M87" s="6">
        <v>0</v>
      </c>
      <c r="N87" s="6">
        <v>0</v>
      </c>
      <c r="O87" s="6">
        <v>1</v>
      </c>
      <c r="P87" s="6">
        <v>0</v>
      </c>
      <c r="Q87" s="6">
        <v>1</v>
      </c>
      <c r="R87" s="6">
        <v>0</v>
      </c>
      <c r="S87" s="6">
        <v>0</v>
      </c>
      <c r="T87" s="6">
        <v>0</v>
      </c>
      <c r="U87" s="1" t="s">
        <v>26</v>
      </c>
      <c r="V87" s="1" t="s">
        <v>32</v>
      </c>
      <c r="W87" s="1" t="s">
        <v>28</v>
      </c>
    </row>
    <row r="88" spans="1:23" ht="14.5" x14ac:dyDescent="0.35">
      <c r="A88" s="3">
        <v>45650</v>
      </c>
      <c r="B88" s="2">
        <v>0.34722222222222221</v>
      </c>
      <c r="C88" s="1">
        <v>1</v>
      </c>
      <c r="D88" s="1" t="s">
        <v>38</v>
      </c>
      <c r="E88" s="1" t="s">
        <v>321</v>
      </c>
      <c r="F88" s="1">
        <v>178</v>
      </c>
      <c r="G88" s="1">
        <v>2.2000000000000002</v>
      </c>
      <c r="H88" s="1">
        <v>0.5</v>
      </c>
      <c r="I88" s="1">
        <v>40.5</v>
      </c>
      <c r="J88" s="1" t="s">
        <v>321</v>
      </c>
      <c r="K88" s="6">
        <v>0</v>
      </c>
      <c r="L88" s="6">
        <v>0</v>
      </c>
      <c r="M88" s="6">
        <v>0</v>
      </c>
      <c r="N88" s="6">
        <v>1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1" t="s">
        <v>37</v>
      </c>
      <c r="V88" s="1" t="s">
        <v>32</v>
      </c>
      <c r="W88" s="1" t="s">
        <v>28</v>
      </c>
    </row>
    <row r="89" spans="1:23" ht="14.5" x14ac:dyDescent="0.35">
      <c r="A89" s="3">
        <v>45650</v>
      </c>
      <c r="B89" s="2">
        <v>0.44444444444444442</v>
      </c>
      <c r="C89" s="1">
        <v>2</v>
      </c>
      <c r="D89" s="1" t="s">
        <v>23</v>
      </c>
      <c r="E89" s="1" t="s">
        <v>322</v>
      </c>
      <c r="F89" s="1">
        <v>226</v>
      </c>
      <c r="G89" s="1">
        <v>9.5</v>
      </c>
      <c r="H89" s="1">
        <v>7</v>
      </c>
      <c r="I89" s="1">
        <v>29.4</v>
      </c>
      <c r="J89" s="1" t="s">
        <v>323</v>
      </c>
      <c r="K89" s="6">
        <v>1</v>
      </c>
      <c r="L89" s="6">
        <v>0</v>
      </c>
      <c r="M89" s="6">
        <v>1</v>
      </c>
      <c r="N89" s="6">
        <v>0</v>
      </c>
      <c r="O89" s="6">
        <v>0</v>
      </c>
      <c r="P89" s="6">
        <v>1</v>
      </c>
      <c r="Q89" s="6">
        <v>0</v>
      </c>
      <c r="R89" s="6">
        <v>0</v>
      </c>
      <c r="S89" s="6">
        <v>0</v>
      </c>
      <c r="T89" s="6">
        <v>0</v>
      </c>
      <c r="U89" s="1" t="s">
        <v>26</v>
      </c>
      <c r="V89" s="1" t="s">
        <v>32</v>
      </c>
      <c r="W89" s="1" t="s">
        <v>28</v>
      </c>
    </row>
    <row r="90" spans="1:23" ht="14.5" x14ac:dyDescent="0.35">
      <c r="A90" s="3">
        <v>45650</v>
      </c>
      <c r="B90" s="2">
        <v>0.5</v>
      </c>
      <c r="C90" s="1">
        <v>3</v>
      </c>
      <c r="D90" s="1" t="s">
        <v>38</v>
      </c>
      <c r="E90" s="1" t="s">
        <v>107</v>
      </c>
      <c r="F90" s="1">
        <v>113</v>
      </c>
      <c r="G90" s="1">
        <v>2.2000000000000002</v>
      </c>
      <c r="H90" s="1">
        <v>0.5</v>
      </c>
      <c r="I90" s="1">
        <v>27.1</v>
      </c>
      <c r="J90" s="1" t="s">
        <v>107</v>
      </c>
      <c r="K90" s="6">
        <v>0</v>
      </c>
      <c r="L90" s="6">
        <v>0</v>
      </c>
      <c r="M90" s="6">
        <v>0</v>
      </c>
      <c r="N90" s="6">
        <v>1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1" t="s">
        <v>37</v>
      </c>
      <c r="V90" s="1" t="s">
        <v>32</v>
      </c>
      <c r="W90" s="1" t="s">
        <v>28</v>
      </c>
    </row>
    <row r="91" spans="1:23" ht="14.5" x14ac:dyDescent="0.35">
      <c r="A91" s="3">
        <v>45650</v>
      </c>
      <c r="B91" s="2">
        <v>0.625</v>
      </c>
      <c r="C91" s="1">
        <v>4</v>
      </c>
      <c r="D91" s="1" t="s">
        <v>29</v>
      </c>
      <c r="E91" s="1" t="s">
        <v>324</v>
      </c>
      <c r="F91" s="1">
        <v>360</v>
      </c>
      <c r="G91" s="1">
        <v>10.4</v>
      </c>
      <c r="H91" s="1">
        <v>14.6</v>
      </c>
      <c r="I91" s="1">
        <v>47.3</v>
      </c>
      <c r="J91" s="1" t="s">
        <v>325</v>
      </c>
      <c r="K91" s="6">
        <v>0</v>
      </c>
      <c r="L91" s="6">
        <v>0</v>
      </c>
      <c r="M91" s="6">
        <v>0</v>
      </c>
      <c r="N91" s="6">
        <v>0</v>
      </c>
      <c r="O91" s="6">
        <v>1</v>
      </c>
      <c r="P91" s="6">
        <v>0</v>
      </c>
      <c r="Q91" s="6">
        <v>1</v>
      </c>
      <c r="R91" s="6">
        <v>0</v>
      </c>
      <c r="S91" s="6">
        <v>0</v>
      </c>
      <c r="T91" s="6">
        <v>0</v>
      </c>
      <c r="U91" s="1" t="s">
        <v>26</v>
      </c>
      <c r="V91" s="1" t="s">
        <v>32</v>
      </c>
      <c r="W91" s="1" t="s">
        <v>28</v>
      </c>
    </row>
    <row r="92" spans="1:23" ht="14.5" x14ac:dyDescent="0.35">
      <c r="A92" s="3">
        <v>45650</v>
      </c>
      <c r="B92" s="2">
        <v>0.75</v>
      </c>
      <c r="C92" s="1">
        <v>5</v>
      </c>
      <c r="D92" s="1" t="s">
        <v>34</v>
      </c>
      <c r="E92" s="1" t="s">
        <v>326</v>
      </c>
      <c r="F92" s="1">
        <v>1168</v>
      </c>
      <c r="G92" s="1">
        <v>54.1</v>
      </c>
      <c r="H92" s="1">
        <v>46</v>
      </c>
      <c r="I92" s="1">
        <v>105.5</v>
      </c>
      <c r="J92" s="1" t="s">
        <v>327</v>
      </c>
      <c r="K92" s="6">
        <v>1</v>
      </c>
      <c r="L92" s="6">
        <v>0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  <c r="R92" s="6">
        <v>1</v>
      </c>
      <c r="S92" s="6">
        <v>0</v>
      </c>
      <c r="T92" s="6">
        <v>1</v>
      </c>
      <c r="U92" s="1" t="s">
        <v>26</v>
      </c>
      <c r="V92" s="1" t="s">
        <v>32</v>
      </c>
      <c r="W92" s="1" t="s">
        <v>28</v>
      </c>
    </row>
    <row r="93" spans="1:23" ht="14.5" x14ac:dyDescent="0.35">
      <c r="A93" s="3">
        <v>45651</v>
      </c>
      <c r="B93" s="2">
        <v>0.40277777777777779</v>
      </c>
      <c r="C93" s="1">
        <v>1</v>
      </c>
      <c r="D93" s="1" t="s">
        <v>23</v>
      </c>
      <c r="E93" s="1" t="s">
        <v>328</v>
      </c>
      <c r="F93" s="1">
        <v>459</v>
      </c>
      <c r="G93" s="1">
        <v>40.799999999999997</v>
      </c>
      <c r="H93" s="1">
        <v>21.7</v>
      </c>
      <c r="I93" s="1">
        <v>23.9</v>
      </c>
      <c r="J93" s="1" t="s">
        <v>329</v>
      </c>
      <c r="K93" s="6">
        <v>0</v>
      </c>
      <c r="L93" s="6">
        <v>1</v>
      </c>
      <c r="M93" s="6">
        <v>1</v>
      </c>
      <c r="N93" s="6">
        <v>0</v>
      </c>
      <c r="O93" s="6">
        <v>1</v>
      </c>
      <c r="P93" s="6">
        <v>1</v>
      </c>
      <c r="Q93" s="6">
        <v>0</v>
      </c>
      <c r="R93" s="6">
        <v>0</v>
      </c>
      <c r="S93" s="6">
        <v>0</v>
      </c>
      <c r="T93" s="6">
        <v>0</v>
      </c>
      <c r="U93" s="1" t="s">
        <v>26</v>
      </c>
      <c r="V93" s="1" t="s">
        <v>32</v>
      </c>
      <c r="W93" s="1" t="s">
        <v>28</v>
      </c>
    </row>
    <row r="94" spans="1:23" ht="14.5" x14ac:dyDescent="0.35">
      <c r="A94" s="3">
        <v>45651</v>
      </c>
      <c r="B94" s="2">
        <v>0.5</v>
      </c>
      <c r="C94" s="1">
        <v>2</v>
      </c>
      <c r="D94" s="1" t="s">
        <v>38</v>
      </c>
      <c r="E94" s="1" t="s">
        <v>330</v>
      </c>
      <c r="F94" s="1">
        <v>390</v>
      </c>
      <c r="G94" s="1">
        <v>6.5</v>
      </c>
      <c r="H94" s="1">
        <v>15.7</v>
      </c>
      <c r="I94" s="1">
        <v>57.9</v>
      </c>
      <c r="J94" s="1" t="s">
        <v>331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1</v>
      </c>
      <c r="T94" s="6">
        <v>0</v>
      </c>
      <c r="U94" s="1" t="s">
        <v>37</v>
      </c>
      <c r="V94" s="1" t="s">
        <v>32</v>
      </c>
      <c r="W94" s="1" t="s">
        <v>28</v>
      </c>
    </row>
    <row r="95" spans="1:23" ht="14.5" x14ac:dyDescent="0.35">
      <c r="A95" s="3">
        <v>45651</v>
      </c>
      <c r="B95" s="2">
        <v>0.61458333333333337</v>
      </c>
      <c r="C95" s="1">
        <v>3</v>
      </c>
      <c r="D95" s="1" t="s">
        <v>29</v>
      </c>
      <c r="E95" s="1" t="s">
        <v>332</v>
      </c>
      <c r="F95" s="1">
        <v>573</v>
      </c>
      <c r="G95" s="1">
        <v>36</v>
      </c>
      <c r="H95" s="1">
        <v>32.200000000000003</v>
      </c>
      <c r="I95" s="1">
        <v>34</v>
      </c>
      <c r="J95" s="1" t="s">
        <v>333</v>
      </c>
      <c r="K95" s="6">
        <v>0</v>
      </c>
      <c r="L95" s="6">
        <v>1</v>
      </c>
      <c r="M95" s="6">
        <v>0</v>
      </c>
      <c r="N95" s="6">
        <v>0</v>
      </c>
      <c r="O95" s="6">
        <v>1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1" t="s">
        <v>26</v>
      </c>
      <c r="V95" s="1" t="s">
        <v>32</v>
      </c>
      <c r="W95" s="1" t="s">
        <v>28</v>
      </c>
    </row>
    <row r="96" spans="1:23" ht="14.5" x14ac:dyDescent="0.35">
      <c r="A96" s="3">
        <v>45651</v>
      </c>
      <c r="B96" s="2">
        <v>0.65277777777777779</v>
      </c>
      <c r="C96" s="1">
        <v>4</v>
      </c>
      <c r="D96" s="1" t="s">
        <v>38</v>
      </c>
      <c r="E96" s="1" t="s">
        <v>107</v>
      </c>
      <c r="F96" s="1">
        <v>113</v>
      </c>
      <c r="G96" s="1">
        <v>2.2000000000000002</v>
      </c>
      <c r="H96" s="1">
        <v>0.5</v>
      </c>
      <c r="I96" s="1">
        <v>27.1</v>
      </c>
      <c r="J96" s="1" t="s">
        <v>107</v>
      </c>
      <c r="K96" s="6">
        <v>0</v>
      </c>
      <c r="L96" s="6">
        <v>0</v>
      </c>
      <c r="M96" s="6">
        <v>0</v>
      </c>
      <c r="N96" s="6">
        <v>1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1" t="s">
        <v>37</v>
      </c>
      <c r="V96" s="1" t="s">
        <v>32</v>
      </c>
      <c r="W96" s="1" t="s">
        <v>28</v>
      </c>
    </row>
    <row r="97" spans="1:23" ht="14.5" x14ac:dyDescent="0.35">
      <c r="A97" s="3">
        <v>45651</v>
      </c>
      <c r="B97" s="2">
        <v>0.79166666666666663</v>
      </c>
      <c r="C97" s="1">
        <v>5</v>
      </c>
      <c r="D97" s="1" t="s">
        <v>34</v>
      </c>
      <c r="E97" s="1" t="s">
        <v>334</v>
      </c>
      <c r="F97" s="1">
        <v>120</v>
      </c>
      <c r="G97" s="1">
        <v>5</v>
      </c>
      <c r="H97" s="1">
        <v>3</v>
      </c>
      <c r="I97" s="1">
        <v>18</v>
      </c>
      <c r="J97" s="1" t="s">
        <v>335</v>
      </c>
      <c r="K97" s="6">
        <v>0</v>
      </c>
      <c r="L97" s="6">
        <v>0</v>
      </c>
      <c r="M97" s="6">
        <v>0</v>
      </c>
      <c r="N97" s="6">
        <v>0</v>
      </c>
      <c r="O97" s="6">
        <v>1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1" t="s">
        <v>26</v>
      </c>
      <c r="V97" s="1" t="s">
        <v>32</v>
      </c>
      <c r="W97" s="1" t="s">
        <v>28</v>
      </c>
    </row>
    <row r="98" spans="1:23" ht="14.5" x14ac:dyDescent="0.35">
      <c r="A98" s="3">
        <v>45652</v>
      </c>
      <c r="B98" s="2">
        <v>0.3576388888888889</v>
      </c>
      <c r="C98" s="1">
        <v>1</v>
      </c>
      <c r="D98" s="1" t="s">
        <v>23</v>
      </c>
      <c r="E98" s="1" t="s">
        <v>336</v>
      </c>
      <c r="F98" s="1">
        <v>267</v>
      </c>
      <c r="G98" s="1">
        <v>7</v>
      </c>
      <c r="H98" s="1">
        <v>8.6</v>
      </c>
      <c r="I98" s="1">
        <v>31.5</v>
      </c>
      <c r="J98" s="1" t="s">
        <v>337</v>
      </c>
      <c r="K98" s="6">
        <v>0</v>
      </c>
      <c r="L98" s="6">
        <v>1</v>
      </c>
      <c r="M98" s="6">
        <v>0</v>
      </c>
      <c r="N98" s="6">
        <v>0</v>
      </c>
      <c r="O98" s="6">
        <v>1</v>
      </c>
      <c r="P98" s="6">
        <v>1</v>
      </c>
      <c r="Q98" s="6">
        <v>0</v>
      </c>
      <c r="R98" s="6">
        <v>0</v>
      </c>
      <c r="S98" s="6">
        <v>0</v>
      </c>
      <c r="T98" s="6">
        <v>0</v>
      </c>
      <c r="U98" s="1" t="s">
        <v>26</v>
      </c>
      <c r="V98" s="1" t="s">
        <v>32</v>
      </c>
      <c r="W98" s="1" t="s">
        <v>28</v>
      </c>
    </row>
    <row r="99" spans="1:23" ht="14.5" x14ac:dyDescent="0.35">
      <c r="A99" s="3">
        <v>45652</v>
      </c>
      <c r="B99" s="2">
        <v>0.42708333333333331</v>
      </c>
      <c r="C99" s="1">
        <v>2</v>
      </c>
      <c r="D99" s="1" t="s">
        <v>47</v>
      </c>
      <c r="E99" s="1" t="s">
        <v>228</v>
      </c>
      <c r="F99" s="1">
        <v>76</v>
      </c>
      <c r="G99" s="1">
        <v>5</v>
      </c>
      <c r="H99" s="1">
        <v>3</v>
      </c>
      <c r="I99" s="1">
        <v>7</v>
      </c>
      <c r="J99" s="1" t="s">
        <v>229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1</v>
      </c>
      <c r="R99" s="6">
        <v>0</v>
      </c>
      <c r="S99" s="6">
        <v>0</v>
      </c>
      <c r="T99" s="6">
        <v>0</v>
      </c>
      <c r="U99" s="1" t="s">
        <v>38</v>
      </c>
      <c r="V99" s="1" t="s">
        <v>141</v>
      </c>
      <c r="W99" s="1" t="s">
        <v>33</v>
      </c>
    </row>
    <row r="100" spans="1:23" ht="14.5" x14ac:dyDescent="0.35">
      <c r="A100" s="3">
        <v>45652</v>
      </c>
      <c r="B100" s="2">
        <v>0.50694444444444442</v>
      </c>
      <c r="C100" s="1">
        <v>3</v>
      </c>
      <c r="D100" s="1" t="s">
        <v>38</v>
      </c>
      <c r="E100" s="1" t="s">
        <v>338</v>
      </c>
      <c r="F100" s="1">
        <v>246</v>
      </c>
      <c r="G100" s="1">
        <v>3.2</v>
      </c>
      <c r="H100" s="1">
        <v>9.5</v>
      </c>
      <c r="I100" s="1">
        <v>37.4</v>
      </c>
      <c r="J100" s="1" t="s">
        <v>339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1</v>
      </c>
      <c r="T100" s="6">
        <v>0</v>
      </c>
      <c r="U100" s="1" t="s">
        <v>37</v>
      </c>
      <c r="V100" s="1" t="s">
        <v>32</v>
      </c>
      <c r="W100" s="1" t="s">
        <v>28</v>
      </c>
    </row>
    <row r="101" spans="1:23" ht="14.5" x14ac:dyDescent="0.35">
      <c r="A101" s="3">
        <v>45652</v>
      </c>
      <c r="B101" s="2">
        <v>0.61111111111111116</v>
      </c>
      <c r="C101" s="1">
        <v>4</v>
      </c>
      <c r="D101" s="1" t="s">
        <v>29</v>
      </c>
      <c r="E101" s="1" t="s">
        <v>340</v>
      </c>
      <c r="F101" s="1">
        <v>478</v>
      </c>
      <c r="G101" s="1">
        <v>15.6</v>
      </c>
      <c r="H101" s="1">
        <v>13.1</v>
      </c>
      <c r="I101" s="1">
        <v>67.2</v>
      </c>
      <c r="J101" s="1" t="s">
        <v>341</v>
      </c>
      <c r="K101" s="6">
        <v>0</v>
      </c>
      <c r="L101" s="6">
        <v>0</v>
      </c>
      <c r="M101" s="6">
        <v>0</v>
      </c>
      <c r="N101" s="6">
        <v>0</v>
      </c>
      <c r="O101" s="6">
        <v>1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1" t="s">
        <v>26</v>
      </c>
      <c r="V101" s="1" t="s">
        <v>32</v>
      </c>
      <c r="W101" s="1" t="s">
        <v>28</v>
      </c>
    </row>
    <row r="102" spans="1:23" ht="14.5" x14ac:dyDescent="0.35">
      <c r="A102" s="3">
        <v>45652</v>
      </c>
      <c r="B102" s="2">
        <v>0.78125</v>
      </c>
      <c r="C102" s="1">
        <v>5</v>
      </c>
      <c r="D102" s="1" t="s">
        <v>34</v>
      </c>
      <c r="E102" s="1" t="s">
        <v>342</v>
      </c>
      <c r="F102" s="1">
        <v>44</v>
      </c>
      <c r="G102" s="1">
        <v>20.5</v>
      </c>
      <c r="H102" s="1">
        <v>30.2</v>
      </c>
      <c r="I102" s="1">
        <v>21.6</v>
      </c>
      <c r="J102" s="1" t="s">
        <v>343</v>
      </c>
      <c r="K102" s="6">
        <v>0</v>
      </c>
      <c r="L102" s="6">
        <v>1</v>
      </c>
      <c r="M102" s="6">
        <v>1</v>
      </c>
      <c r="N102" s="6">
        <v>0</v>
      </c>
      <c r="O102" s="6">
        <v>1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1" t="s">
        <v>26</v>
      </c>
      <c r="V102" s="1" t="s">
        <v>32</v>
      </c>
      <c r="W102" s="1" t="s">
        <v>28</v>
      </c>
    </row>
    <row r="103" spans="1:23" ht="14.5" x14ac:dyDescent="0.35">
      <c r="A103" s="3">
        <v>45653</v>
      </c>
      <c r="B103" s="2">
        <v>0.35069444444444442</v>
      </c>
      <c r="C103" s="1">
        <v>1</v>
      </c>
      <c r="D103" s="1" t="s">
        <v>23</v>
      </c>
      <c r="E103" s="1" t="s">
        <v>344</v>
      </c>
      <c r="F103" s="1">
        <v>399</v>
      </c>
      <c r="G103" s="1">
        <v>20.9</v>
      </c>
      <c r="H103" s="1">
        <v>19.600000000000001</v>
      </c>
      <c r="I103" s="1">
        <v>33.200000000000003</v>
      </c>
      <c r="J103" s="1" t="s">
        <v>345</v>
      </c>
      <c r="K103" s="6">
        <v>0</v>
      </c>
      <c r="L103" s="6">
        <v>1</v>
      </c>
      <c r="M103" s="6">
        <v>1</v>
      </c>
      <c r="N103" s="6">
        <v>1</v>
      </c>
      <c r="O103" s="6">
        <v>1</v>
      </c>
      <c r="P103" s="6">
        <v>1</v>
      </c>
      <c r="Q103" s="6">
        <v>0</v>
      </c>
      <c r="R103" s="6">
        <v>0</v>
      </c>
      <c r="S103" s="6">
        <v>0</v>
      </c>
      <c r="T103" s="6">
        <v>0</v>
      </c>
      <c r="U103" s="1" t="s">
        <v>26</v>
      </c>
      <c r="V103" s="1" t="s">
        <v>32</v>
      </c>
      <c r="W103" s="1" t="s">
        <v>28</v>
      </c>
    </row>
    <row r="104" spans="1:23" ht="14.5" x14ac:dyDescent="0.35">
      <c r="A104" s="3">
        <v>45653</v>
      </c>
      <c r="B104" s="2">
        <v>0.375</v>
      </c>
      <c r="C104" s="1">
        <v>2</v>
      </c>
      <c r="D104" s="1" t="s">
        <v>38</v>
      </c>
      <c r="E104" s="1" t="s">
        <v>338</v>
      </c>
      <c r="F104" s="1">
        <v>246</v>
      </c>
      <c r="G104" s="1">
        <v>3.2</v>
      </c>
      <c r="H104" s="1">
        <v>9.5</v>
      </c>
      <c r="I104" s="1">
        <v>37.4</v>
      </c>
      <c r="J104" s="1" t="s">
        <v>339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1</v>
      </c>
      <c r="T104" s="6">
        <v>0</v>
      </c>
      <c r="U104" s="1" t="s">
        <v>37</v>
      </c>
      <c r="V104" s="1" t="s">
        <v>32</v>
      </c>
      <c r="W104" s="1" t="s">
        <v>28</v>
      </c>
    </row>
    <row r="105" spans="1:23" ht="14.5" x14ac:dyDescent="0.35">
      <c r="A105" s="3">
        <v>45653</v>
      </c>
      <c r="B105" s="2">
        <v>0.60069444444444442</v>
      </c>
      <c r="C105" s="1">
        <v>3</v>
      </c>
      <c r="D105" s="1" t="s">
        <v>29</v>
      </c>
      <c r="E105" s="1" t="s">
        <v>346</v>
      </c>
      <c r="F105" s="1">
        <v>567</v>
      </c>
      <c r="G105" s="1">
        <v>14</v>
      </c>
      <c r="H105" s="1">
        <v>19</v>
      </c>
      <c r="I105" s="1">
        <v>78</v>
      </c>
      <c r="J105" s="1" t="s">
        <v>347</v>
      </c>
      <c r="K105" s="6">
        <v>1</v>
      </c>
      <c r="L105" s="6">
        <v>0</v>
      </c>
      <c r="M105" s="6">
        <v>0</v>
      </c>
      <c r="N105" s="6">
        <v>1</v>
      </c>
      <c r="O105" s="6">
        <v>0</v>
      </c>
      <c r="P105" s="6">
        <v>1</v>
      </c>
      <c r="Q105" s="6">
        <v>1</v>
      </c>
      <c r="R105" s="6">
        <v>1</v>
      </c>
      <c r="S105" s="6">
        <v>0</v>
      </c>
      <c r="T105" s="6">
        <v>0</v>
      </c>
      <c r="U105" s="1" t="s">
        <v>37</v>
      </c>
      <c r="V105" s="1" t="s">
        <v>32</v>
      </c>
      <c r="W105" s="1" t="s">
        <v>28</v>
      </c>
    </row>
    <row r="106" spans="1:23" ht="14.5" x14ac:dyDescent="0.35">
      <c r="A106" s="3">
        <v>45653</v>
      </c>
      <c r="B106" s="2">
        <v>0.76041666666666663</v>
      </c>
      <c r="C106" s="1">
        <v>4</v>
      </c>
      <c r="D106" s="1" t="s">
        <v>34</v>
      </c>
      <c r="E106" s="1" t="s">
        <v>336</v>
      </c>
      <c r="F106" s="1">
        <v>246</v>
      </c>
      <c r="G106" s="1">
        <v>11.4</v>
      </c>
      <c r="H106" s="1">
        <v>12.4</v>
      </c>
      <c r="I106" s="1">
        <v>21.9</v>
      </c>
      <c r="J106" s="1" t="s">
        <v>348</v>
      </c>
      <c r="K106" s="6">
        <v>0</v>
      </c>
      <c r="L106" s="6">
        <v>1</v>
      </c>
      <c r="M106" s="6">
        <v>0</v>
      </c>
      <c r="N106" s="6">
        <v>0</v>
      </c>
      <c r="O106" s="6">
        <v>1</v>
      </c>
      <c r="P106" s="6">
        <v>1</v>
      </c>
      <c r="Q106" s="6">
        <v>0</v>
      </c>
      <c r="R106" s="6">
        <v>0</v>
      </c>
      <c r="S106" s="6">
        <v>0</v>
      </c>
      <c r="T106" s="6">
        <v>0</v>
      </c>
      <c r="U106" s="1" t="s">
        <v>26</v>
      </c>
      <c r="V106" s="1" t="s">
        <v>32</v>
      </c>
      <c r="W106" s="1" t="s">
        <v>28</v>
      </c>
    </row>
    <row r="107" spans="1:23" ht="14.5" x14ac:dyDescent="0.35">
      <c r="A107" s="3">
        <v>45653</v>
      </c>
      <c r="B107" s="2">
        <v>0.83333333333333337</v>
      </c>
      <c r="C107" s="1">
        <v>5</v>
      </c>
      <c r="D107" s="1" t="s">
        <v>47</v>
      </c>
      <c r="E107" s="1" t="s">
        <v>349</v>
      </c>
      <c r="F107" s="1">
        <v>375</v>
      </c>
      <c r="G107" s="1">
        <v>0</v>
      </c>
      <c r="H107" s="1">
        <v>0</v>
      </c>
      <c r="I107" s="1">
        <v>40</v>
      </c>
      <c r="J107" s="1" t="s">
        <v>350</v>
      </c>
      <c r="K107" s="6">
        <v>0</v>
      </c>
      <c r="L107" s="6">
        <v>0</v>
      </c>
      <c r="M107" s="6">
        <v>0</v>
      </c>
      <c r="N107" s="6">
        <v>1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1</v>
      </c>
      <c r="U107" s="1" t="s">
        <v>37</v>
      </c>
      <c r="V107" s="1" t="s">
        <v>32</v>
      </c>
      <c r="W107" s="1" t="s">
        <v>28</v>
      </c>
    </row>
    <row r="108" spans="1:23" ht="14.5" x14ac:dyDescent="0.35">
      <c r="A108" s="3">
        <v>45654</v>
      </c>
      <c r="B108" s="2">
        <v>0.34722222222222221</v>
      </c>
      <c r="C108" s="1">
        <v>1</v>
      </c>
      <c r="D108" s="1" t="s">
        <v>23</v>
      </c>
      <c r="E108" s="1" t="s">
        <v>351</v>
      </c>
      <c r="F108" s="1">
        <v>241</v>
      </c>
      <c r="G108" s="1">
        <v>5</v>
      </c>
      <c r="H108" s="1">
        <v>4.4000000000000004</v>
      </c>
      <c r="I108" s="1">
        <v>18.3</v>
      </c>
      <c r="J108" s="1" t="s">
        <v>352</v>
      </c>
      <c r="K108" s="6">
        <v>1</v>
      </c>
      <c r="L108" s="6">
        <v>0</v>
      </c>
      <c r="M108" s="6">
        <v>0</v>
      </c>
      <c r="N108" s="6">
        <v>0</v>
      </c>
      <c r="O108" s="6">
        <v>1</v>
      </c>
      <c r="P108" s="6">
        <v>1</v>
      </c>
      <c r="Q108" s="6">
        <v>0</v>
      </c>
      <c r="R108" s="6">
        <v>0</v>
      </c>
      <c r="S108" s="6">
        <v>0</v>
      </c>
      <c r="T108" s="6">
        <v>0</v>
      </c>
      <c r="U108" s="1" t="s">
        <v>26</v>
      </c>
      <c r="V108" s="1" t="s">
        <v>32</v>
      </c>
      <c r="W108" s="1" t="s">
        <v>28</v>
      </c>
    </row>
    <row r="109" spans="1:23" ht="14.5" x14ac:dyDescent="0.35">
      <c r="A109" s="3">
        <v>45654</v>
      </c>
      <c r="B109" s="2">
        <v>0.4375</v>
      </c>
      <c r="C109" s="1">
        <v>2</v>
      </c>
      <c r="D109" s="1" t="s">
        <v>38</v>
      </c>
      <c r="E109" s="1" t="s">
        <v>353</v>
      </c>
      <c r="F109" s="1">
        <v>246</v>
      </c>
      <c r="G109" s="1">
        <v>4.8</v>
      </c>
      <c r="H109" s="1">
        <v>14.5</v>
      </c>
      <c r="I109" s="1">
        <v>52.8</v>
      </c>
      <c r="J109" s="1" t="s">
        <v>339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1</v>
      </c>
      <c r="T109" s="6">
        <v>0</v>
      </c>
      <c r="U109" s="1" t="s">
        <v>37</v>
      </c>
      <c r="V109" s="1" t="s">
        <v>32</v>
      </c>
      <c r="W109" s="1" t="s">
        <v>28</v>
      </c>
    </row>
    <row r="110" spans="1:23" ht="14.5" x14ac:dyDescent="0.35">
      <c r="A110" s="3">
        <v>45654</v>
      </c>
      <c r="B110" s="2">
        <v>0.54166666666666663</v>
      </c>
      <c r="C110" s="1">
        <v>3</v>
      </c>
      <c r="D110" s="1" t="s">
        <v>38</v>
      </c>
      <c r="E110" s="1" t="s">
        <v>100</v>
      </c>
      <c r="F110" s="1">
        <v>115</v>
      </c>
      <c r="G110" s="1">
        <v>1.6</v>
      </c>
      <c r="H110" s="1">
        <v>5</v>
      </c>
      <c r="I110" s="1">
        <v>15.4</v>
      </c>
      <c r="J110" s="1" t="s">
        <v>271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1</v>
      </c>
      <c r="T110" s="6">
        <v>0</v>
      </c>
      <c r="U110" s="1" t="s">
        <v>37</v>
      </c>
      <c r="V110" s="1" t="s">
        <v>32</v>
      </c>
      <c r="W110" s="1" t="s">
        <v>28</v>
      </c>
    </row>
    <row r="111" spans="1:23" ht="14.5" x14ac:dyDescent="0.35">
      <c r="A111" s="3">
        <v>45654</v>
      </c>
      <c r="B111" s="2">
        <v>0.64583333333333337</v>
      </c>
      <c r="C111" s="1">
        <v>4</v>
      </c>
      <c r="D111" s="1" t="s">
        <v>29</v>
      </c>
      <c r="E111" s="1" t="s">
        <v>354</v>
      </c>
      <c r="F111" s="1">
        <v>1120</v>
      </c>
      <c r="G111" s="1">
        <v>35.5</v>
      </c>
      <c r="H111" s="1">
        <v>56</v>
      </c>
      <c r="I111" s="1">
        <v>120</v>
      </c>
      <c r="J111" s="1" t="s">
        <v>355</v>
      </c>
      <c r="K111" s="6">
        <v>1</v>
      </c>
      <c r="L111" s="6">
        <v>1</v>
      </c>
      <c r="M111" s="6">
        <v>0</v>
      </c>
      <c r="N111" s="6">
        <v>0</v>
      </c>
      <c r="O111" s="6">
        <v>1</v>
      </c>
      <c r="P111" s="6">
        <v>1</v>
      </c>
      <c r="Q111" s="6">
        <v>1</v>
      </c>
      <c r="R111" s="6">
        <v>0</v>
      </c>
      <c r="S111" s="6">
        <v>0</v>
      </c>
      <c r="T111" s="6">
        <v>0</v>
      </c>
      <c r="U111" s="1" t="s">
        <v>26</v>
      </c>
      <c r="V111" s="1" t="s">
        <v>141</v>
      </c>
      <c r="W111" s="1" t="s">
        <v>33</v>
      </c>
    </row>
    <row r="112" spans="1:23" ht="14.5" x14ac:dyDescent="0.35">
      <c r="A112" s="3">
        <v>45654</v>
      </c>
      <c r="B112" s="2">
        <v>0.84375</v>
      </c>
      <c r="C112" s="1">
        <v>5</v>
      </c>
      <c r="D112" s="1" t="s">
        <v>34</v>
      </c>
      <c r="E112" s="1" t="s">
        <v>356</v>
      </c>
      <c r="F112" s="1">
        <v>175</v>
      </c>
      <c r="G112" s="1">
        <v>7.8</v>
      </c>
      <c r="H112" s="1">
        <v>10</v>
      </c>
      <c r="I112" s="1">
        <v>3.5</v>
      </c>
      <c r="J112" s="1" t="s">
        <v>357</v>
      </c>
      <c r="K112" s="6">
        <v>0</v>
      </c>
      <c r="L112" s="6">
        <v>1</v>
      </c>
      <c r="M112" s="6">
        <v>0</v>
      </c>
      <c r="N112" s="6">
        <v>0</v>
      </c>
      <c r="O112" s="6">
        <v>0</v>
      </c>
      <c r="P112" s="6">
        <v>1</v>
      </c>
      <c r="Q112" s="6">
        <v>0</v>
      </c>
      <c r="R112" s="6">
        <v>0</v>
      </c>
      <c r="S112" s="6">
        <v>0</v>
      </c>
      <c r="T112" s="6">
        <v>0</v>
      </c>
      <c r="U112" s="1" t="s">
        <v>26</v>
      </c>
      <c r="V112" s="1" t="s">
        <v>32</v>
      </c>
      <c r="W112" s="1" t="s">
        <v>28</v>
      </c>
    </row>
    <row r="113" spans="1:30" ht="14.5" x14ac:dyDescent="0.35">
      <c r="A113" s="3">
        <v>45655</v>
      </c>
      <c r="B113" s="2">
        <v>0.36805555555555558</v>
      </c>
      <c r="C113" s="1">
        <v>1</v>
      </c>
      <c r="D113" s="1" t="s">
        <v>23</v>
      </c>
      <c r="E113" s="1" t="s">
        <v>358</v>
      </c>
      <c r="F113" s="1">
        <v>261</v>
      </c>
      <c r="G113" s="1">
        <v>11</v>
      </c>
      <c r="H113" s="1">
        <v>10.7</v>
      </c>
      <c r="I113" s="1">
        <v>29.5</v>
      </c>
      <c r="J113" s="1" t="s">
        <v>359</v>
      </c>
      <c r="K113" s="6">
        <v>0</v>
      </c>
      <c r="L113" s="6">
        <v>1</v>
      </c>
      <c r="M113" s="6">
        <v>0</v>
      </c>
      <c r="N113" s="6">
        <v>0</v>
      </c>
      <c r="O113" s="6">
        <v>1</v>
      </c>
      <c r="P113" s="6">
        <v>1</v>
      </c>
      <c r="Q113" s="6">
        <v>0</v>
      </c>
      <c r="R113" s="6">
        <v>0</v>
      </c>
      <c r="S113" s="6">
        <v>0</v>
      </c>
      <c r="T113" s="6">
        <v>0</v>
      </c>
      <c r="U113" s="1" t="s">
        <v>26</v>
      </c>
      <c r="V113" s="1" t="s">
        <v>32</v>
      </c>
      <c r="W113" s="1" t="s">
        <v>28</v>
      </c>
    </row>
    <row r="114" spans="1:30" ht="14.5" x14ac:dyDescent="0.35">
      <c r="A114" s="3">
        <v>45655</v>
      </c>
      <c r="B114" s="2">
        <v>0.4513888888888889</v>
      </c>
      <c r="C114" s="1">
        <v>2</v>
      </c>
      <c r="D114" s="1" t="s">
        <v>47</v>
      </c>
      <c r="E114" s="1" t="s">
        <v>228</v>
      </c>
      <c r="F114" s="1">
        <v>76</v>
      </c>
      <c r="G114" s="1">
        <v>5</v>
      </c>
      <c r="H114" s="1">
        <v>3</v>
      </c>
      <c r="I114" s="1">
        <v>7.2</v>
      </c>
      <c r="J114" s="1" t="s">
        <v>229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1</v>
      </c>
      <c r="R114" s="6">
        <v>0</v>
      </c>
      <c r="S114" s="6">
        <v>0</v>
      </c>
      <c r="T114" s="6">
        <v>0</v>
      </c>
      <c r="U114" s="1" t="s">
        <v>38</v>
      </c>
      <c r="V114" s="1" t="s">
        <v>141</v>
      </c>
      <c r="W114" s="1" t="s">
        <v>33</v>
      </c>
    </row>
    <row r="115" spans="1:30" ht="14.5" x14ac:dyDescent="0.35">
      <c r="A115" s="3">
        <v>45655</v>
      </c>
      <c r="B115" s="2">
        <v>0.4513888888888889</v>
      </c>
      <c r="C115" s="1">
        <v>2</v>
      </c>
      <c r="D115" s="1" t="s">
        <v>38</v>
      </c>
      <c r="E115" s="1" t="s">
        <v>360</v>
      </c>
      <c r="F115" s="1">
        <v>190</v>
      </c>
      <c r="G115" s="1">
        <v>3.5</v>
      </c>
      <c r="H115" s="1">
        <v>8</v>
      </c>
      <c r="I115" s="1">
        <v>26</v>
      </c>
      <c r="J115" s="1" t="s">
        <v>361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1</v>
      </c>
      <c r="T115" s="6">
        <v>0</v>
      </c>
      <c r="U115" s="1" t="s">
        <v>37</v>
      </c>
      <c r="V115" s="1" t="s">
        <v>141</v>
      </c>
      <c r="W115" s="1" t="s">
        <v>33</v>
      </c>
    </row>
    <row r="116" spans="1:30" ht="14.5" x14ac:dyDescent="0.35">
      <c r="A116" s="3">
        <v>45655</v>
      </c>
      <c r="B116" s="2">
        <v>0.61458333333333337</v>
      </c>
      <c r="C116" s="1">
        <v>3</v>
      </c>
      <c r="D116" s="1" t="s">
        <v>29</v>
      </c>
      <c r="E116" s="1" t="s">
        <v>310</v>
      </c>
      <c r="F116" s="1">
        <v>575</v>
      </c>
      <c r="G116" s="1">
        <v>40.700000000000003</v>
      </c>
      <c r="H116" s="1">
        <v>4.9000000000000004</v>
      </c>
      <c r="I116" s="1">
        <v>92.2</v>
      </c>
      <c r="J116" s="1" t="s">
        <v>311</v>
      </c>
      <c r="K116" s="6">
        <v>0</v>
      </c>
      <c r="L116" s="6">
        <v>1</v>
      </c>
      <c r="M116" s="6">
        <v>0</v>
      </c>
      <c r="N116" s="6">
        <v>1</v>
      </c>
      <c r="O116" s="6">
        <v>1</v>
      </c>
      <c r="P116" s="6">
        <v>0</v>
      </c>
      <c r="Q116" s="6">
        <v>1</v>
      </c>
      <c r="R116" s="6">
        <v>0</v>
      </c>
      <c r="S116" s="6">
        <v>0</v>
      </c>
      <c r="T116" s="6">
        <v>0</v>
      </c>
      <c r="U116" s="1" t="s">
        <v>26</v>
      </c>
      <c r="V116" s="1" t="s">
        <v>32</v>
      </c>
      <c r="W116" s="1" t="s">
        <v>28</v>
      </c>
    </row>
    <row r="117" spans="1:30" ht="14.5" x14ac:dyDescent="0.35">
      <c r="A117" s="3">
        <v>45655</v>
      </c>
      <c r="B117" s="2">
        <v>0.77083333333333337</v>
      </c>
      <c r="C117" s="1">
        <v>4</v>
      </c>
      <c r="D117" s="1" t="s">
        <v>34</v>
      </c>
      <c r="E117" s="1" t="s">
        <v>362</v>
      </c>
      <c r="F117" s="1">
        <v>312</v>
      </c>
      <c r="G117" s="1">
        <v>21.2</v>
      </c>
      <c r="H117" s="1">
        <v>7.8</v>
      </c>
      <c r="I117" s="1">
        <v>41</v>
      </c>
      <c r="J117" s="1" t="s">
        <v>363</v>
      </c>
      <c r="K117" s="6">
        <v>1</v>
      </c>
      <c r="L117" s="6">
        <v>0</v>
      </c>
      <c r="M117" s="6">
        <v>0</v>
      </c>
      <c r="N117" s="6">
        <v>0</v>
      </c>
      <c r="O117" s="6">
        <v>1</v>
      </c>
      <c r="P117" s="6">
        <v>1</v>
      </c>
      <c r="Q117" s="6">
        <v>0</v>
      </c>
      <c r="R117" s="6">
        <v>0</v>
      </c>
      <c r="S117" s="6">
        <v>0</v>
      </c>
      <c r="T117" s="6">
        <v>0</v>
      </c>
      <c r="U117" s="1" t="s">
        <v>26</v>
      </c>
      <c r="V117" s="1" t="s">
        <v>32</v>
      </c>
      <c r="W117" s="1" t="s">
        <v>28</v>
      </c>
    </row>
    <row r="118" spans="1:30" ht="14.5" x14ac:dyDescent="0.35">
      <c r="A118" s="7">
        <v>45655</v>
      </c>
      <c r="B118" s="8">
        <v>0.83333333333333337</v>
      </c>
      <c r="C118" s="9">
        <v>5</v>
      </c>
      <c r="D118" s="9" t="s">
        <v>47</v>
      </c>
      <c r="E118" s="9" t="s">
        <v>364</v>
      </c>
      <c r="F118" s="9">
        <v>77</v>
      </c>
      <c r="G118" s="9">
        <v>0</v>
      </c>
      <c r="H118" s="9">
        <v>0</v>
      </c>
      <c r="I118" s="9">
        <v>8.3000000000000007</v>
      </c>
      <c r="J118" s="9" t="s">
        <v>365</v>
      </c>
      <c r="K118" s="6">
        <v>0</v>
      </c>
      <c r="L118" s="6">
        <v>0</v>
      </c>
      <c r="M118" s="6">
        <v>0</v>
      </c>
      <c r="N118" s="6">
        <v>1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1</v>
      </c>
      <c r="U118" s="9" t="s">
        <v>37</v>
      </c>
      <c r="V118" s="9" t="s">
        <v>32</v>
      </c>
      <c r="W118" s="9" t="s">
        <v>28</v>
      </c>
      <c r="X118" s="9"/>
      <c r="Y118" s="9"/>
      <c r="Z118" s="9"/>
      <c r="AA118" s="9"/>
      <c r="AB118" s="9"/>
      <c r="AC118" s="9"/>
      <c r="AD118" s="9"/>
    </row>
    <row r="119" spans="1:30" ht="12.5" x14ac:dyDescent="0.25">
      <c r="A119" s="3"/>
      <c r="B119" s="2"/>
    </row>
    <row r="120" spans="1:30" ht="12.5" x14ac:dyDescent="0.25">
      <c r="A120" s="3"/>
      <c r="B120" s="2"/>
    </row>
    <row r="121" spans="1:30" ht="12.5" x14ac:dyDescent="0.25">
      <c r="A121" s="3"/>
      <c r="B121" s="2"/>
    </row>
    <row r="122" spans="1:30" ht="12.5" x14ac:dyDescent="0.25">
      <c r="A122" s="3"/>
      <c r="B122" s="2"/>
    </row>
    <row r="123" spans="1:30" ht="12.5" x14ac:dyDescent="0.25">
      <c r="A123" s="3"/>
      <c r="B123" s="2"/>
    </row>
    <row r="124" spans="1:30" ht="12.5" x14ac:dyDescent="0.25">
      <c r="A124" s="3"/>
      <c r="B124" s="2"/>
    </row>
    <row r="125" spans="1:30" ht="12.5" x14ac:dyDescent="0.25">
      <c r="A125" s="3"/>
      <c r="B125" s="2"/>
      <c r="C125" s="1"/>
      <c r="D125" s="1"/>
      <c r="E125" s="1"/>
      <c r="F125" s="1"/>
      <c r="G125" s="1"/>
      <c r="H125" s="1"/>
      <c r="I125" s="1"/>
      <c r="J125" s="1"/>
      <c r="U125" s="1"/>
      <c r="V125" s="1"/>
      <c r="W125" s="1"/>
    </row>
    <row r="126" spans="1:30" ht="12.5" x14ac:dyDescent="0.25">
      <c r="A126" s="3"/>
      <c r="B126" s="2"/>
      <c r="C126" s="1"/>
      <c r="D126" s="1"/>
      <c r="E126" s="1"/>
    </row>
    <row r="127" spans="1:30" ht="12.5" x14ac:dyDescent="0.25">
      <c r="A127" s="3"/>
      <c r="B127" s="2"/>
      <c r="C127" s="1"/>
      <c r="D127" s="1"/>
      <c r="E127" s="1"/>
    </row>
    <row r="128" spans="1:30" ht="12.5" x14ac:dyDescent="0.25">
      <c r="A128" s="3"/>
      <c r="B128" s="2"/>
    </row>
    <row r="129" spans="1:23" ht="12.5" x14ac:dyDescent="0.25">
      <c r="A129" s="3"/>
      <c r="B129" s="2"/>
    </row>
    <row r="130" spans="1:23" ht="12.5" x14ac:dyDescent="0.25">
      <c r="A130" s="5"/>
      <c r="B130" s="2"/>
    </row>
    <row r="131" spans="1:23" ht="12.5" x14ac:dyDescent="0.25">
      <c r="A131" s="5"/>
      <c r="B131" s="2"/>
    </row>
    <row r="132" spans="1:23" ht="12.5" x14ac:dyDescent="0.25">
      <c r="A132" s="5"/>
      <c r="B132" s="2"/>
    </row>
    <row r="133" spans="1:23" ht="12.5" x14ac:dyDescent="0.25">
      <c r="A133" s="5"/>
      <c r="B133" s="2"/>
    </row>
    <row r="134" spans="1:23" ht="12.5" x14ac:dyDescent="0.25">
      <c r="A134" s="5"/>
      <c r="B134" s="2"/>
      <c r="C134" s="1"/>
      <c r="D134" s="1"/>
      <c r="E134" s="1"/>
      <c r="F134" s="1"/>
      <c r="G134" s="1"/>
      <c r="H134" s="1"/>
      <c r="I134" s="1"/>
      <c r="J134" s="1"/>
      <c r="U134" s="1"/>
      <c r="V134" s="1"/>
      <c r="W134" s="1"/>
    </row>
    <row r="135" spans="1:23" ht="12.5" x14ac:dyDescent="0.25">
      <c r="A135" s="5"/>
      <c r="B135" s="2"/>
      <c r="C135" s="1"/>
      <c r="D135" s="1"/>
      <c r="E135" s="1"/>
      <c r="F135" s="1"/>
      <c r="G135" s="1"/>
      <c r="H135" s="1"/>
      <c r="I135" s="1"/>
      <c r="J135" s="1"/>
      <c r="U135" s="1"/>
      <c r="V135" s="1"/>
      <c r="W135" s="1"/>
    </row>
    <row r="136" spans="1:23" ht="12.5" x14ac:dyDescent="0.25">
      <c r="A136" s="5"/>
      <c r="B136" s="2"/>
      <c r="C136" s="1"/>
      <c r="D136" s="1"/>
    </row>
    <row r="137" spans="1:23" ht="12.5" x14ac:dyDescent="0.25">
      <c r="A137" s="5"/>
      <c r="B137" s="2"/>
    </row>
    <row r="138" spans="1:23" ht="12.5" x14ac:dyDescent="0.25">
      <c r="A138" s="5"/>
      <c r="B138" s="2"/>
    </row>
    <row r="139" spans="1:23" ht="12.5" x14ac:dyDescent="0.25">
      <c r="A139" s="5"/>
      <c r="B139" s="2"/>
    </row>
    <row r="140" spans="1:23" ht="12.5" x14ac:dyDescent="0.25">
      <c r="B140" s="2"/>
    </row>
    <row r="141" spans="1:23" ht="12.5" x14ac:dyDescent="0.25">
      <c r="B141" s="2"/>
    </row>
    <row r="142" spans="1:23" ht="12.5" x14ac:dyDescent="0.25">
      <c r="B142" s="2"/>
    </row>
    <row r="143" spans="1:23" ht="12.5" x14ac:dyDescent="0.25">
      <c r="B143" s="2"/>
    </row>
    <row r="144" spans="1:23" ht="12.5" x14ac:dyDescent="0.25">
      <c r="B144" s="2"/>
    </row>
    <row r="145" spans="2:2" ht="12.5" x14ac:dyDescent="0.25">
      <c r="B145" s="2"/>
    </row>
    <row r="146" spans="2:2" ht="12.5" x14ac:dyDescent="0.25">
      <c r="B146" s="2"/>
    </row>
    <row r="147" spans="2:2" ht="12.5" x14ac:dyDescent="0.25">
      <c r="B147" s="2"/>
    </row>
    <row r="148" spans="2:2" ht="12.5" x14ac:dyDescent="0.25">
      <c r="B148" s="2"/>
    </row>
    <row r="149" spans="2:2" ht="12.5" x14ac:dyDescent="0.25">
      <c r="B149" s="2"/>
    </row>
    <row r="150" spans="2:2" ht="12.5" x14ac:dyDescent="0.25">
      <c r="B150" s="2"/>
    </row>
    <row r="151" spans="2:2" ht="12.5" x14ac:dyDescent="0.25">
      <c r="B151" s="2"/>
    </row>
    <row r="152" spans="2:2" ht="12.5" x14ac:dyDescent="0.25">
      <c r="B152" s="2"/>
    </row>
    <row r="153" spans="2:2" ht="12.5" x14ac:dyDescent="0.25">
      <c r="B153" s="2"/>
    </row>
    <row r="154" spans="2:2" ht="12.5" x14ac:dyDescent="0.25">
      <c r="B154" s="2"/>
    </row>
    <row r="155" spans="2:2" ht="12.5" x14ac:dyDescent="0.25">
      <c r="B155" s="2"/>
    </row>
    <row r="156" spans="2:2" ht="12.5" x14ac:dyDescent="0.25">
      <c r="B156" s="2"/>
    </row>
    <row r="157" spans="2:2" ht="12.5" x14ac:dyDescent="0.25">
      <c r="B157" s="2"/>
    </row>
    <row r="158" spans="2:2" ht="12.5" x14ac:dyDescent="0.25">
      <c r="B158" s="2"/>
    </row>
    <row r="159" spans="2:2" ht="12.5" x14ac:dyDescent="0.25">
      <c r="B159" s="2"/>
    </row>
    <row r="160" spans="2:2" ht="12.5" x14ac:dyDescent="0.25">
      <c r="B160" s="2"/>
    </row>
    <row r="161" spans="2:2" ht="12.5" x14ac:dyDescent="0.25">
      <c r="B161" s="2"/>
    </row>
    <row r="162" spans="2:2" ht="12.5" x14ac:dyDescent="0.25">
      <c r="B162" s="2"/>
    </row>
    <row r="163" spans="2:2" ht="12.5" x14ac:dyDescent="0.25">
      <c r="B163" s="2"/>
    </row>
    <row r="164" spans="2:2" ht="12.5" x14ac:dyDescent="0.25">
      <c r="B164" s="2"/>
    </row>
    <row r="165" spans="2:2" ht="12.5" x14ac:dyDescent="0.25">
      <c r="B165" s="2"/>
    </row>
    <row r="166" spans="2:2" ht="12.5" x14ac:dyDescent="0.25">
      <c r="B166" s="2"/>
    </row>
    <row r="167" spans="2:2" ht="12.5" x14ac:dyDescent="0.25">
      <c r="B167" s="2"/>
    </row>
    <row r="168" spans="2:2" ht="12.5" x14ac:dyDescent="0.25">
      <c r="B168" s="2"/>
    </row>
    <row r="169" spans="2:2" ht="12.5" x14ac:dyDescent="0.25">
      <c r="B169" s="2"/>
    </row>
    <row r="170" spans="2:2" ht="12.5" x14ac:dyDescent="0.25">
      <c r="B170" s="2"/>
    </row>
    <row r="171" spans="2:2" ht="12.5" x14ac:dyDescent="0.25">
      <c r="B171" s="2"/>
    </row>
    <row r="172" spans="2:2" ht="12.5" x14ac:dyDescent="0.25">
      <c r="B172" s="2"/>
    </row>
    <row r="173" spans="2:2" ht="12.5" x14ac:dyDescent="0.25">
      <c r="B173" s="2"/>
    </row>
    <row r="174" spans="2:2" ht="12.5" x14ac:dyDescent="0.25">
      <c r="B174" s="2"/>
    </row>
    <row r="175" spans="2:2" ht="12.5" x14ac:dyDescent="0.25">
      <c r="B175" s="2"/>
    </row>
    <row r="176" spans="2:2" ht="12.5" x14ac:dyDescent="0.25">
      <c r="B176" s="2"/>
    </row>
    <row r="177" spans="2:2" ht="12.5" x14ac:dyDescent="0.25">
      <c r="B177" s="2"/>
    </row>
    <row r="178" spans="2:2" ht="12.5" x14ac:dyDescent="0.25">
      <c r="B178" s="2"/>
    </row>
    <row r="179" spans="2:2" ht="12.5" x14ac:dyDescent="0.25">
      <c r="B179" s="2"/>
    </row>
    <row r="180" spans="2:2" ht="12.5" x14ac:dyDescent="0.25">
      <c r="B180" s="2"/>
    </row>
    <row r="181" spans="2:2" ht="12.5" x14ac:dyDescent="0.25">
      <c r="B181" s="2"/>
    </row>
    <row r="182" spans="2:2" ht="12.5" x14ac:dyDescent="0.25">
      <c r="B182" s="2"/>
    </row>
    <row r="183" spans="2:2" ht="12.5" x14ac:dyDescent="0.25">
      <c r="B183" s="2"/>
    </row>
    <row r="184" spans="2:2" ht="12.5" x14ac:dyDescent="0.25">
      <c r="B184" s="2"/>
    </row>
    <row r="185" spans="2:2" ht="12.5" x14ac:dyDescent="0.25">
      <c r="B185" s="2"/>
    </row>
    <row r="186" spans="2:2" ht="12.5" x14ac:dyDescent="0.25">
      <c r="B186" s="2"/>
    </row>
    <row r="187" spans="2:2" ht="12.5" x14ac:dyDescent="0.25">
      <c r="B187" s="2"/>
    </row>
    <row r="188" spans="2:2" ht="12.5" x14ac:dyDescent="0.25">
      <c r="B188" s="2"/>
    </row>
    <row r="189" spans="2:2" ht="12.5" x14ac:dyDescent="0.25">
      <c r="B189" s="2"/>
    </row>
    <row r="190" spans="2:2" ht="12.5" x14ac:dyDescent="0.25">
      <c r="B190" s="2"/>
    </row>
    <row r="191" spans="2:2" ht="12.5" x14ac:dyDescent="0.25">
      <c r="B191" s="2"/>
    </row>
    <row r="192" spans="2:2" ht="12.5" x14ac:dyDescent="0.25">
      <c r="B192" s="2"/>
    </row>
    <row r="193" spans="2:2" ht="12.5" x14ac:dyDescent="0.25">
      <c r="B193" s="2"/>
    </row>
    <row r="194" spans="2:2" ht="12.5" x14ac:dyDescent="0.25">
      <c r="B194" s="2"/>
    </row>
    <row r="195" spans="2:2" ht="12.5" x14ac:dyDescent="0.25">
      <c r="B195" s="2"/>
    </row>
    <row r="196" spans="2:2" ht="12.5" x14ac:dyDescent="0.25">
      <c r="B196" s="2"/>
    </row>
    <row r="197" spans="2:2" ht="12.5" x14ac:dyDescent="0.25">
      <c r="B197" s="2"/>
    </row>
    <row r="198" spans="2:2" ht="12.5" x14ac:dyDescent="0.25">
      <c r="B198" s="2"/>
    </row>
    <row r="199" spans="2:2" ht="12.5" x14ac:dyDescent="0.25">
      <c r="B199" s="2"/>
    </row>
    <row r="200" spans="2:2" ht="12.5" x14ac:dyDescent="0.25">
      <c r="B200" s="2"/>
    </row>
    <row r="201" spans="2:2" ht="12.5" x14ac:dyDescent="0.25">
      <c r="B201" s="2"/>
    </row>
    <row r="202" spans="2:2" ht="12.5" x14ac:dyDescent="0.25">
      <c r="B202" s="2"/>
    </row>
    <row r="203" spans="2:2" ht="12.5" x14ac:dyDescent="0.25">
      <c r="B203" s="2"/>
    </row>
    <row r="204" spans="2:2" ht="12.5" x14ac:dyDescent="0.25">
      <c r="B204" s="2"/>
    </row>
    <row r="205" spans="2:2" ht="12.5" x14ac:dyDescent="0.25">
      <c r="B205" s="2"/>
    </row>
    <row r="206" spans="2:2" ht="12.5" x14ac:dyDescent="0.25">
      <c r="B206" s="2"/>
    </row>
    <row r="207" spans="2:2" ht="12.5" x14ac:dyDescent="0.25">
      <c r="B207" s="2"/>
    </row>
    <row r="208" spans="2:2" ht="12.5" x14ac:dyDescent="0.25">
      <c r="B208" s="2"/>
    </row>
    <row r="209" spans="2:2" ht="12.5" x14ac:dyDescent="0.25">
      <c r="B209" s="2"/>
    </row>
    <row r="210" spans="2:2" ht="12.5" x14ac:dyDescent="0.25">
      <c r="B210" s="2"/>
    </row>
    <row r="211" spans="2:2" ht="12.5" x14ac:dyDescent="0.25">
      <c r="B211" s="2"/>
    </row>
    <row r="212" spans="2:2" ht="12.5" x14ac:dyDescent="0.25">
      <c r="B212" s="2"/>
    </row>
    <row r="213" spans="2:2" ht="12.5" x14ac:dyDescent="0.25">
      <c r="B213" s="2"/>
    </row>
    <row r="214" spans="2:2" ht="12.5" x14ac:dyDescent="0.25">
      <c r="B214" s="2"/>
    </row>
    <row r="215" spans="2:2" ht="12.5" x14ac:dyDescent="0.25">
      <c r="B215" s="2"/>
    </row>
    <row r="216" spans="2:2" ht="12.5" x14ac:dyDescent="0.25">
      <c r="B216" s="2"/>
    </row>
    <row r="217" spans="2:2" ht="12.5" x14ac:dyDescent="0.25">
      <c r="B217" s="2"/>
    </row>
    <row r="218" spans="2:2" ht="12.5" x14ac:dyDescent="0.25">
      <c r="B218" s="2"/>
    </row>
    <row r="219" spans="2:2" ht="12.5" x14ac:dyDescent="0.25">
      <c r="B219" s="2"/>
    </row>
    <row r="220" spans="2:2" ht="12.5" x14ac:dyDescent="0.25">
      <c r="B220" s="2"/>
    </row>
    <row r="221" spans="2:2" ht="12.5" x14ac:dyDescent="0.25">
      <c r="B221" s="2"/>
    </row>
    <row r="222" spans="2:2" ht="12.5" x14ac:dyDescent="0.25">
      <c r="B222" s="2"/>
    </row>
    <row r="223" spans="2:2" ht="12.5" x14ac:dyDescent="0.25">
      <c r="B223" s="2"/>
    </row>
    <row r="224" spans="2:2" ht="12.5" x14ac:dyDescent="0.25">
      <c r="B224" s="2"/>
    </row>
    <row r="225" spans="2:2" ht="12.5" x14ac:dyDescent="0.25">
      <c r="B225" s="2"/>
    </row>
    <row r="226" spans="2:2" ht="12.5" x14ac:dyDescent="0.25">
      <c r="B226" s="2"/>
    </row>
    <row r="227" spans="2:2" ht="12.5" x14ac:dyDescent="0.25">
      <c r="B227" s="2"/>
    </row>
    <row r="228" spans="2:2" ht="12.5" x14ac:dyDescent="0.25">
      <c r="B228" s="2"/>
    </row>
    <row r="229" spans="2:2" ht="12.5" x14ac:dyDescent="0.25">
      <c r="B229" s="2"/>
    </row>
    <row r="230" spans="2:2" ht="12.5" x14ac:dyDescent="0.25">
      <c r="B230" s="2"/>
    </row>
    <row r="231" spans="2:2" ht="12.5" x14ac:dyDescent="0.25">
      <c r="B231" s="2"/>
    </row>
    <row r="232" spans="2:2" ht="12.5" x14ac:dyDescent="0.25">
      <c r="B232" s="2"/>
    </row>
    <row r="233" spans="2:2" ht="12.5" x14ac:dyDescent="0.25">
      <c r="B233" s="2"/>
    </row>
    <row r="234" spans="2:2" ht="12.5" x14ac:dyDescent="0.25">
      <c r="B234" s="2"/>
    </row>
    <row r="235" spans="2:2" ht="12.5" x14ac:dyDescent="0.25">
      <c r="B235" s="2"/>
    </row>
    <row r="236" spans="2:2" ht="12.5" x14ac:dyDescent="0.25">
      <c r="B236" s="2"/>
    </row>
    <row r="237" spans="2:2" ht="12.5" x14ac:dyDescent="0.25">
      <c r="B237" s="2"/>
    </row>
    <row r="238" spans="2:2" ht="12.5" x14ac:dyDescent="0.25">
      <c r="B238" s="2"/>
    </row>
    <row r="239" spans="2:2" ht="12.5" x14ac:dyDescent="0.25">
      <c r="B239" s="2"/>
    </row>
    <row r="240" spans="2:2" ht="12.5" x14ac:dyDescent="0.25">
      <c r="B240" s="2"/>
    </row>
    <row r="241" spans="2:2" ht="12.5" x14ac:dyDescent="0.25">
      <c r="B241" s="2"/>
    </row>
    <row r="242" spans="2:2" ht="12.5" x14ac:dyDescent="0.25">
      <c r="B242" s="2"/>
    </row>
    <row r="243" spans="2:2" ht="12.5" x14ac:dyDescent="0.25">
      <c r="B243" s="2"/>
    </row>
    <row r="244" spans="2:2" ht="12.5" x14ac:dyDescent="0.25">
      <c r="B244" s="2"/>
    </row>
    <row r="245" spans="2:2" ht="12.5" x14ac:dyDescent="0.25">
      <c r="B245" s="2"/>
    </row>
    <row r="246" spans="2:2" ht="12.5" x14ac:dyDescent="0.25">
      <c r="B246" s="2"/>
    </row>
    <row r="247" spans="2:2" ht="12.5" x14ac:dyDescent="0.25">
      <c r="B247" s="2"/>
    </row>
    <row r="248" spans="2:2" ht="12.5" x14ac:dyDescent="0.25">
      <c r="B248" s="2"/>
    </row>
    <row r="249" spans="2:2" ht="12.5" x14ac:dyDescent="0.25">
      <c r="B249" s="2"/>
    </row>
    <row r="250" spans="2:2" ht="12.5" x14ac:dyDescent="0.25">
      <c r="B250" s="2"/>
    </row>
    <row r="251" spans="2:2" ht="12.5" x14ac:dyDescent="0.25">
      <c r="B251" s="2"/>
    </row>
    <row r="252" spans="2:2" ht="12.5" x14ac:dyDescent="0.25">
      <c r="B252" s="2"/>
    </row>
    <row r="253" spans="2:2" ht="12.5" x14ac:dyDescent="0.25">
      <c r="B253" s="2"/>
    </row>
    <row r="254" spans="2:2" ht="12.5" x14ac:dyDescent="0.25">
      <c r="B254" s="2"/>
    </row>
    <row r="255" spans="2:2" ht="12.5" x14ac:dyDescent="0.25">
      <c r="B255" s="2"/>
    </row>
    <row r="256" spans="2:2" ht="12.5" x14ac:dyDescent="0.25">
      <c r="B256" s="2"/>
    </row>
    <row r="257" spans="2:2" ht="12.5" x14ac:dyDescent="0.25">
      <c r="B257" s="2"/>
    </row>
    <row r="258" spans="2:2" ht="12.5" x14ac:dyDescent="0.25">
      <c r="B258" s="2"/>
    </row>
    <row r="259" spans="2:2" ht="12.5" x14ac:dyDescent="0.25">
      <c r="B259" s="2"/>
    </row>
    <row r="260" spans="2:2" ht="12.5" x14ac:dyDescent="0.25">
      <c r="B260" s="2"/>
    </row>
    <row r="261" spans="2:2" ht="12.5" x14ac:dyDescent="0.25">
      <c r="B261" s="2"/>
    </row>
    <row r="262" spans="2:2" ht="12.5" x14ac:dyDescent="0.25">
      <c r="B262" s="2"/>
    </row>
    <row r="263" spans="2:2" ht="12.5" x14ac:dyDescent="0.25">
      <c r="B263" s="2"/>
    </row>
    <row r="264" spans="2:2" ht="12.5" x14ac:dyDescent="0.25">
      <c r="B264" s="2"/>
    </row>
    <row r="265" spans="2:2" ht="12.5" x14ac:dyDescent="0.25">
      <c r="B265" s="2"/>
    </row>
    <row r="266" spans="2:2" ht="12.5" x14ac:dyDescent="0.25">
      <c r="B266" s="2"/>
    </row>
    <row r="267" spans="2:2" ht="12.5" x14ac:dyDescent="0.25">
      <c r="B267" s="2"/>
    </row>
    <row r="268" spans="2:2" ht="12.5" x14ac:dyDescent="0.25">
      <c r="B268" s="2"/>
    </row>
    <row r="269" spans="2:2" ht="12.5" x14ac:dyDescent="0.25">
      <c r="B269" s="2"/>
    </row>
    <row r="270" spans="2:2" ht="12.5" x14ac:dyDescent="0.25">
      <c r="B270" s="2"/>
    </row>
    <row r="271" spans="2:2" ht="12.5" x14ac:dyDescent="0.25">
      <c r="B271" s="2"/>
    </row>
    <row r="272" spans="2:2" ht="12.5" x14ac:dyDescent="0.25">
      <c r="B272" s="2"/>
    </row>
    <row r="273" spans="2:2" ht="12.5" x14ac:dyDescent="0.25">
      <c r="B273" s="2"/>
    </row>
    <row r="274" spans="2:2" ht="12.5" x14ac:dyDescent="0.25">
      <c r="B274" s="2"/>
    </row>
    <row r="275" spans="2:2" ht="12.5" x14ac:dyDescent="0.25">
      <c r="B275" s="2"/>
    </row>
    <row r="276" spans="2:2" ht="12.5" x14ac:dyDescent="0.25">
      <c r="B276" s="2"/>
    </row>
    <row r="277" spans="2:2" ht="12.5" x14ac:dyDescent="0.25">
      <c r="B277" s="2"/>
    </row>
    <row r="278" spans="2:2" ht="12.5" x14ac:dyDescent="0.25">
      <c r="B278" s="2"/>
    </row>
    <row r="279" spans="2:2" ht="12.5" x14ac:dyDescent="0.25">
      <c r="B279" s="2"/>
    </row>
    <row r="280" spans="2:2" ht="12.5" x14ac:dyDescent="0.25">
      <c r="B280" s="2"/>
    </row>
    <row r="281" spans="2:2" ht="12.5" x14ac:dyDescent="0.25">
      <c r="B281" s="2"/>
    </row>
    <row r="282" spans="2:2" ht="12.5" x14ac:dyDescent="0.25">
      <c r="B282" s="2"/>
    </row>
    <row r="283" spans="2:2" ht="12.5" x14ac:dyDescent="0.25">
      <c r="B283" s="2"/>
    </row>
    <row r="284" spans="2:2" ht="12.5" x14ac:dyDescent="0.25">
      <c r="B284" s="2"/>
    </row>
    <row r="285" spans="2:2" ht="12.5" x14ac:dyDescent="0.25">
      <c r="B285" s="2"/>
    </row>
    <row r="286" spans="2:2" ht="12.5" x14ac:dyDescent="0.25">
      <c r="B286" s="2"/>
    </row>
    <row r="287" spans="2:2" ht="12.5" x14ac:dyDescent="0.25">
      <c r="B287" s="2"/>
    </row>
    <row r="288" spans="2:2" ht="12.5" x14ac:dyDescent="0.25">
      <c r="B288" s="2"/>
    </row>
    <row r="289" spans="2:2" ht="12.5" x14ac:dyDescent="0.25">
      <c r="B289" s="2"/>
    </row>
    <row r="290" spans="2:2" ht="12.5" x14ac:dyDescent="0.25">
      <c r="B290" s="2"/>
    </row>
    <row r="291" spans="2:2" ht="12.5" x14ac:dyDescent="0.25">
      <c r="B291" s="2"/>
    </row>
    <row r="292" spans="2:2" ht="12.5" x14ac:dyDescent="0.25">
      <c r="B292" s="2"/>
    </row>
    <row r="293" spans="2:2" ht="12.5" x14ac:dyDescent="0.25">
      <c r="B293" s="2"/>
    </row>
    <row r="294" spans="2:2" ht="12.5" x14ac:dyDescent="0.25">
      <c r="B294" s="2"/>
    </row>
    <row r="295" spans="2:2" ht="12.5" x14ac:dyDescent="0.25">
      <c r="B295" s="2"/>
    </row>
    <row r="296" spans="2:2" ht="12.5" x14ac:dyDescent="0.25">
      <c r="B296" s="2"/>
    </row>
    <row r="297" spans="2:2" ht="12.5" x14ac:dyDescent="0.25">
      <c r="B297" s="2"/>
    </row>
    <row r="298" spans="2:2" ht="12.5" x14ac:dyDescent="0.25">
      <c r="B298" s="2"/>
    </row>
    <row r="299" spans="2:2" ht="12.5" x14ac:dyDescent="0.25">
      <c r="B299" s="2"/>
    </row>
    <row r="300" spans="2:2" ht="12.5" x14ac:dyDescent="0.25">
      <c r="B300" s="2"/>
    </row>
    <row r="301" spans="2:2" ht="12.5" x14ac:dyDescent="0.25">
      <c r="B301" s="2"/>
    </row>
    <row r="302" spans="2:2" ht="12.5" x14ac:dyDescent="0.25">
      <c r="B302" s="2"/>
    </row>
    <row r="303" spans="2:2" ht="12.5" x14ac:dyDescent="0.25">
      <c r="B303" s="2"/>
    </row>
    <row r="304" spans="2:2" ht="12.5" x14ac:dyDescent="0.25">
      <c r="B304" s="2"/>
    </row>
    <row r="305" spans="2:2" ht="12.5" x14ac:dyDescent="0.25">
      <c r="B305" s="2"/>
    </row>
    <row r="306" spans="2:2" ht="12.5" x14ac:dyDescent="0.25">
      <c r="B306" s="2"/>
    </row>
    <row r="307" spans="2:2" ht="12.5" x14ac:dyDescent="0.25">
      <c r="B307" s="2"/>
    </row>
    <row r="308" spans="2:2" ht="12.5" x14ac:dyDescent="0.25">
      <c r="B308" s="2"/>
    </row>
    <row r="309" spans="2:2" ht="12.5" x14ac:dyDescent="0.25">
      <c r="B309" s="2"/>
    </row>
    <row r="310" spans="2:2" ht="12.5" x14ac:dyDescent="0.25">
      <c r="B310" s="2"/>
    </row>
    <row r="311" spans="2:2" ht="12.5" x14ac:dyDescent="0.25">
      <c r="B311" s="2"/>
    </row>
    <row r="312" spans="2:2" ht="12.5" x14ac:dyDescent="0.25">
      <c r="B312" s="2"/>
    </row>
    <row r="313" spans="2:2" ht="12.5" x14ac:dyDescent="0.25">
      <c r="B313" s="2"/>
    </row>
    <row r="314" spans="2:2" ht="12.5" x14ac:dyDescent="0.25">
      <c r="B314" s="2"/>
    </row>
    <row r="315" spans="2:2" ht="12.5" x14ac:dyDescent="0.25">
      <c r="B315" s="2"/>
    </row>
    <row r="316" spans="2:2" ht="12.5" x14ac:dyDescent="0.25">
      <c r="B316" s="2"/>
    </row>
    <row r="317" spans="2:2" ht="12.5" x14ac:dyDescent="0.25">
      <c r="B317" s="2"/>
    </row>
    <row r="318" spans="2:2" ht="12.5" x14ac:dyDescent="0.25">
      <c r="B318" s="2"/>
    </row>
    <row r="319" spans="2:2" ht="12.5" x14ac:dyDescent="0.25">
      <c r="B319" s="2"/>
    </row>
    <row r="320" spans="2:2" ht="12.5" x14ac:dyDescent="0.25">
      <c r="B320" s="2"/>
    </row>
    <row r="321" spans="2:2" ht="12.5" x14ac:dyDescent="0.25">
      <c r="B321" s="2"/>
    </row>
    <row r="322" spans="2:2" ht="12.5" x14ac:dyDescent="0.25">
      <c r="B322" s="2"/>
    </row>
    <row r="323" spans="2:2" ht="12.5" x14ac:dyDescent="0.25">
      <c r="B323" s="2"/>
    </row>
    <row r="324" spans="2:2" ht="12.5" x14ac:dyDescent="0.25">
      <c r="B324" s="2"/>
    </row>
    <row r="325" spans="2:2" ht="12.5" x14ac:dyDescent="0.25">
      <c r="B325" s="2"/>
    </row>
    <row r="326" spans="2:2" ht="12.5" x14ac:dyDescent="0.25">
      <c r="B326" s="2"/>
    </row>
    <row r="327" spans="2:2" ht="12.5" x14ac:dyDescent="0.25">
      <c r="B327" s="2"/>
    </row>
    <row r="328" spans="2:2" ht="12.5" x14ac:dyDescent="0.25">
      <c r="B328" s="2"/>
    </row>
    <row r="329" spans="2:2" ht="12.5" x14ac:dyDescent="0.25">
      <c r="B329" s="2"/>
    </row>
    <row r="330" spans="2:2" ht="12.5" x14ac:dyDescent="0.25">
      <c r="B330" s="2"/>
    </row>
    <row r="331" spans="2:2" ht="12.5" x14ac:dyDescent="0.25">
      <c r="B331" s="2"/>
    </row>
    <row r="332" spans="2:2" ht="12.5" x14ac:dyDescent="0.25">
      <c r="B332" s="2"/>
    </row>
    <row r="333" spans="2:2" ht="12.5" x14ac:dyDescent="0.25">
      <c r="B333" s="2"/>
    </row>
    <row r="334" spans="2:2" ht="12.5" x14ac:dyDescent="0.25">
      <c r="B334" s="2"/>
    </row>
    <row r="335" spans="2:2" ht="12.5" x14ac:dyDescent="0.25">
      <c r="B335" s="2"/>
    </row>
    <row r="336" spans="2:2" ht="12.5" x14ac:dyDescent="0.25">
      <c r="B336" s="2"/>
    </row>
    <row r="337" spans="2:2" ht="12.5" x14ac:dyDescent="0.25">
      <c r="B337" s="2"/>
    </row>
    <row r="338" spans="2:2" ht="12.5" x14ac:dyDescent="0.25">
      <c r="B338" s="2"/>
    </row>
    <row r="339" spans="2:2" ht="12.5" x14ac:dyDescent="0.25">
      <c r="B339" s="2"/>
    </row>
    <row r="340" spans="2:2" ht="12.5" x14ac:dyDescent="0.25">
      <c r="B340" s="2"/>
    </row>
    <row r="341" spans="2:2" ht="12.5" x14ac:dyDescent="0.25">
      <c r="B341" s="2"/>
    </row>
    <row r="342" spans="2:2" ht="12.5" x14ac:dyDescent="0.25">
      <c r="B342" s="2"/>
    </row>
    <row r="343" spans="2:2" ht="12.5" x14ac:dyDescent="0.25">
      <c r="B343" s="2"/>
    </row>
    <row r="344" spans="2:2" ht="12.5" x14ac:dyDescent="0.25">
      <c r="B344" s="2"/>
    </row>
    <row r="345" spans="2:2" ht="12.5" x14ac:dyDescent="0.25">
      <c r="B345" s="2"/>
    </row>
    <row r="346" spans="2:2" ht="12.5" x14ac:dyDescent="0.25">
      <c r="B346" s="2"/>
    </row>
    <row r="347" spans="2:2" ht="12.5" x14ac:dyDescent="0.25">
      <c r="B347" s="2"/>
    </row>
    <row r="348" spans="2:2" ht="12.5" x14ac:dyDescent="0.25">
      <c r="B348" s="2"/>
    </row>
    <row r="349" spans="2:2" ht="12.5" x14ac:dyDescent="0.25">
      <c r="B349" s="2"/>
    </row>
    <row r="350" spans="2:2" ht="12.5" x14ac:dyDescent="0.25">
      <c r="B350" s="2"/>
    </row>
    <row r="351" spans="2:2" ht="12.5" x14ac:dyDescent="0.25">
      <c r="B351" s="2"/>
    </row>
    <row r="352" spans="2:2" ht="12.5" x14ac:dyDescent="0.25">
      <c r="B352" s="2"/>
    </row>
    <row r="353" spans="2:2" ht="12.5" x14ac:dyDescent="0.25">
      <c r="B353" s="2"/>
    </row>
    <row r="354" spans="2:2" ht="12.5" x14ac:dyDescent="0.25">
      <c r="B354" s="2"/>
    </row>
    <row r="355" spans="2:2" ht="12.5" x14ac:dyDescent="0.25">
      <c r="B355" s="2"/>
    </row>
    <row r="356" spans="2:2" ht="12.5" x14ac:dyDescent="0.25">
      <c r="B356" s="2"/>
    </row>
    <row r="357" spans="2:2" ht="12.5" x14ac:dyDescent="0.25">
      <c r="B357" s="2"/>
    </row>
    <row r="358" spans="2:2" ht="12.5" x14ac:dyDescent="0.25">
      <c r="B358" s="2"/>
    </row>
    <row r="359" spans="2:2" ht="12.5" x14ac:dyDescent="0.25">
      <c r="B359" s="2"/>
    </row>
    <row r="360" spans="2:2" ht="12.5" x14ac:dyDescent="0.25">
      <c r="B360" s="2"/>
    </row>
    <row r="361" spans="2:2" ht="12.5" x14ac:dyDescent="0.25">
      <c r="B361" s="2"/>
    </row>
    <row r="362" spans="2:2" ht="12.5" x14ac:dyDescent="0.25">
      <c r="B362" s="2"/>
    </row>
    <row r="363" spans="2:2" ht="12.5" x14ac:dyDescent="0.25">
      <c r="B363" s="2"/>
    </row>
    <row r="364" spans="2:2" ht="12.5" x14ac:dyDescent="0.25">
      <c r="B364" s="2"/>
    </row>
    <row r="365" spans="2:2" ht="12.5" x14ac:dyDescent="0.25">
      <c r="B365" s="2"/>
    </row>
    <row r="366" spans="2:2" ht="12.5" x14ac:dyDescent="0.25">
      <c r="B366" s="2"/>
    </row>
    <row r="367" spans="2:2" ht="12.5" x14ac:dyDescent="0.25">
      <c r="B367" s="2"/>
    </row>
    <row r="368" spans="2:2" ht="12.5" x14ac:dyDescent="0.25">
      <c r="B368" s="2"/>
    </row>
    <row r="369" spans="2:2" ht="12.5" x14ac:dyDescent="0.25">
      <c r="B369" s="2"/>
    </row>
    <row r="370" spans="2:2" ht="12.5" x14ac:dyDescent="0.25">
      <c r="B370" s="2"/>
    </row>
    <row r="371" spans="2:2" ht="12.5" x14ac:dyDescent="0.25">
      <c r="B371" s="2"/>
    </row>
    <row r="372" spans="2:2" ht="12.5" x14ac:dyDescent="0.25">
      <c r="B372" s="2"/>
    </row>
    <row r="373" spans="2:2" ht="12.5" x14ac:dyDescent="0.25">
      <c r="B373" s="2"/>
    </row>
    <row r="374" spans="2:2" ht="12.5" x14ac:dyDescent="0.25">
      <c r="B374" s="2"/>
    </row>
    <row r="375" spans="2:2" ht="12.5" x14ac:dyDescent="0.25">
      <c r="B375" s="2"/>
    </row>
    <row r="376" spans="2:2" ht="12.5" x14ac:dyDescent="0.25">
      <c r="B376" s="2"/>
    </row>
    <row r="377" spans="2:2" ht="12.5" x14ac:dyDescent="0.25">
      <c r="B377" s="2"/>
    </row>
    <row r="378" spans="2:2" ht="12.5" x14ac:dyDescent="0.25">
      <c r="B378" s="2"/>
    </row>
    <row r="379" spans="2:2" ht="12.5" x14ac:dyDescent="0.25">
      <c r="B379" s="2"/>
    </row>
    <row r="380" spans="2:2" ht="12.5" x14ac:dyDescent="0.25">
      <c r="B380" s="2"/>
    </row>
    <row r="381" spans="2:2" ht="12.5" x14ac:dyDescent="0.25">
      <c r="B381" s="2"/>
    </row>
    <row r="382" spans="2:2" ht="12.5" x14ac:dyDescent="0.25">
      <c r="B382" s="2"/>
    </row>
    <row r="383" spans="2:2" ht="12.5" x14ac:dyDescent="0.25">
      <c r="B383" s="2"/>
    </row>
    <row r="384" spans="2:2" ht="12.5" x14ac:dyDescent="0.25">
      <c r="B384" s="2"/>
    </row>
    <row r="385" spans="2:2" ht="12.5" x14ac:dyDescent="0.25">
      <c r="B385" s="2"/>
    </row>
    <row r="386" spans="2:2" ht="12.5" x14ac:dyDescent="0.25">
      <c r="B386" s="2"/>
    </row>
    <row r="387" spans="2:2" ht="12.5" x14ac:dyDescent="0.25">
      <c r="B387" s="2"/>
    </row>
    <row r="388" spans="2:2" ht="12.5" x14ac:dyDescent="0.25">
      <c r="B388" s="2"/>
    </row>
    <row r="389" spans="2:2" ht="12.5" x14ac:dyDescent="0.25">
      <c r="B389" s="2"/>
    </row>
    <row r="390" spans="2:2" ht="12.5" x14ac:dyDescent="0.25">
      <c r="B390" s="2"/>
    </row>
    <row r="391" spans="2:2" ht="12.5" x14ac:dyDescent="0.25">
      <c r="B391" s="2"/>
    </row>
    <row r="392" spans="2:2" ht="12.5" x14ac:dyDescent="0.25">
      <c r="B392" s="2"/>
    </row>
    <row r="393" spans="2:2" ht="12.5" x14ac:dyDescent="0.25">
      <c r="B393" s="2"/>
    </row>
    <row r="394" spans="2:2" ht="12.5" x14ac:dyDescent="0.25">
      <c r="B394" s="2"/>
    </row>
    <row r="395" spans="2:2" ht="12.5" x14ac:dyDescent="0.25">
      <c r="B395" s="2"/>
    </row>
    <row r="396" spans="2:2" ht="12.5" x14ac:dyDescent="0.25">
      <c r="B396" s="2"/>
    </row>
    <row r="397" spans="2:2" ht="12.5" x14ac:dyDescent="0.25">
      <c r="B397" s="2"/>
    </row>
    <row r="398" spans="2:2" ht="12.5" x14ac:dyDescent="0.25">
      <c r="B398" s="2"/>
    </row>
    <row r="399" spans="2:2" ht="12.5" x14ac:dyDescent="0.25">
      <c r="B399" s="2"/>
    </row>
    <row r="400" spans="2:2" ht="12.5" x14ac:dyDescent="0.25">
      <c r="B400" s="2"/>
    </row>
    <row r="401" spans="2:2" ht="12.5" x14ac:dyDescent="0.25">
      <c r="B401" s="2"/>
    </row>
    <row r="402" spans="2:2" ht="12.5" x14ac:dyDescent="0.25">
      <c r="B402" s="2"/>
    </row>
    <row r="403" spans="2:2" ht="12.5" x14ac:dyDescent="0.25">
      <c r="B403" s="2"/>
    </row>
    <row r="404" spans="2:2" ht="12.5" x14ac:dyDescent="0.25">
      <c r="B404" s="2"/>
    </row>
    <row r="405" spans="2:2" ht="12.5" x14ac:dyDescent="0.25">
      <c r="B405" s="2"/>
    </row>
    <row r="406" spans="2:2" ht="12.5" x14ac:dyDescent="0.25">
      <c r="B406" s="2"/>
    </row>
    <row r="407" spans="2:2" ht="12.5" x14ac:dyDescent="0.25">
      <c r="B407" s="2"/>
    </row>
    <row r="408" spans="2:2" ht="12.5" x14ac:dyDescent="0.25">
      <c r="B408" s="2"/>
    </row>
    <row r="409" spans="2:2" ht="12.5" x14ac:dyDescent="0.25">
      <c r="B409" s="2"/>
    </row>
    <row r="410" spans="2:2" ht="12.5" x14ac:dyDescent="0.25">
      <c r="B410" s="2"/>
    </row>
    <row r="411" spans="2:2" ht="12.5" x14ac:dyDescent="0.25">
      <c r="B411" s="2"/>
    </row>
    <row r="412" spans="2:2" ht="12.5" x14ac:dyDescent="0.25">
      <c r="B412" s="2"/>
    </row>
    <row r="413" spans="2:2" ht="12.5" x14ac:dyDescent="0.25">
      <c r="B413" s="2"/>
    </row>
    <row r="414" spans="2:2" ht="12.5" x14ac:dyDescent="0.25">
      <c r="B414" s="2"/>
    </row>
    <row r="415" spans="2:2" ht="12.5" x14ac:dyDescent="0.25">
      <c r="B415" s="2"/>
    </row>
    <row r="416" spans="2:2" ht="12.5" x14ac:dyDescent="0.25">
      <c r="B416" s="2"/>
    </row>
    <row r="417" spans="2:2" ht="12.5" x14ac:dyDescent="0.25">
      <c r="B417" s="2"/>
    </row>
    <row r="418" spans="2:2" ht="12.5" x14ac:dyDescent="0.25">
      <c r="B418" s="2"/>
    </row>
    <row r="419" spans="2:2" ht="12.5" x14ac:dyDescent="0.25">
      <c r="B419" s="2"/>
    </row>
    <row r="420" spans="2:2" ht="12.5" x14ac:dyDescent="0.25">
      <c r="B420" s="2"/>
    </row>
    <row r="421" spans="2:2" ht="12.5" x14ac:dyDescent="0.25">
      <c r="B421" s="2"/>
    </row>
    <row r="422" spans="2:2" ht="12.5" x14ac:dyDescent="0.25">
      <c r="B422" s="2"/>
    </row>
    <row r="423" spans="2:2" ht="12.5" x14ac:dyDescent="0.25">
      <c r="B423" s="2"/>
    </row>
    <row r="424" spans="2:2" ht="12.5" x14ac:dyDescent="0.25">
      <c r="B424" s="2"/>
    </row>
    <row r="425" spans="2:2" ht="12.5" x14ac:dyDescent="0.25">
      <c r="B425" s="2"/>
    </row>
    <row r="426" spans="2:2" ht="12.5" x14ac:dyDescent="0.25">
      <c r="B426" s="2"/>
    </row>
    <row r="427" spans="2:2" ht="12.5" x14ac:dyDescent="0.25">
      <c r="B427" s="2"/>
    </row>
    <row r="428" spans="2:2" ht="12.5" x14ac:dyDescent="0.25">
      <c r="B428" s="2"/>
    </row>
    <row r="429" spans="2:2" ht="12.5" x14ac:dyDescent="0.25">
      <c r="B429" s="2"/>
    </row>
    <row r="430" spans="2:2" ht="12.5" x14ac:dyDescent="0.25">
      <c r="B430" s="2"/>
    </row>
    <row r="431" spans="2:2" ht="12.5" x14ac:dyDescent="0.25">
      <c r="B431" s="2"/>
    </row>
    <row r="432" spans="2:2" ht="12.5" x14ac:dyDescent="0.25">
      <c r="B432" s="2"/>
    </row>
    <row r="433" spans="2:2" ht="12.5" x14ac:dyDescent="0.25">
      <c r="B433" s="2"/>
    </row>
    <row r="434" spans="2:2" ht="12.5" x14ac:dyDescent="0.25">
      <c r="B434" s="2"/>
    </row>
    <row r="435" spans="2:2" ht="12.5" x14ac:dyDescent="0.25">
      <c r="B435" s="2"/>
    </row>
    <row r="436" spans="2:2" ht="12.5" x14ac:dyDescent="0.25">
      <c r="B436" s="2"/>
    </row>
    <row r="437" spans="2:2" ht="12.5" x14ac:dyDescent="0.25">
      <c r="B437" s="2"/>
    </row>
    <row r="438" spans="2:2" ht="12.5" x14ac:dyDescent="0.25">
      <c r="B438" s="2"/>
    </row>
    <row r="439" spans="2:2" ht="12.5" x14ac:dyDescent="0.25">
      <c r="B439" s="2"/>
    </row>
    <row r="440" spans="2:2" ht="12.5" x14ac:dyDescent="0.25">
      <c r="B440" s="2"/>
    </row>
    <row r="441" spans="2:2" ht="12.5" x14ac:dyDescent="0.25">
      <c r="B441" s="2"/>
    </row>
    <row r="442" spans="2:2" ht="12.5" x14ac:dyDescent="0.25">
      <c r="B442" s="2"/>
    </row>
    <row r="443" spans="2:2" ht="12.5" x14ac:dyDescent="0.25">
      <c r="B443" s="2"/>
    </row>
    <row r="444" spans="2:2" ht="12.5" x14ac:dyDescent="0.25">
      <c r="B444" s="2"/>
    </row>
    <row r="445" spans="2:2" ht="12.5" x14ac:dyDescent="0.25">
      <c r="B445" s="2"/>
    </row>
    <row r="446" spans="2:2" ht="12.5" x14ac:dyDescent="0.25">
      <c r="B446" s="2"/>
    </row>
    <row r="447" spans="2:2" ht="12.5" x14ac:dyDescent="0.25">
      <c r="B447" s="2"/>
    </row>
    <row r="448" spans="2:2" ht="12.5" x14ac:dyDescent="0.25">
      <c r="B448" s="2"/>
    </row>
    <row r="449" spans="2:2" ht="12.5" x14ac:dyDescent="0.25">
      <c r="B449" s="2"/>
    </row>
    <row r="450" spans="2:2" ht="12.5" x14ac:dyDescent="0.25">
      <c r="B450" s="2"/>
    </row>
    <row r="451" spans="2:2" ht="12.5" x14ac:dyDescent="0.25">
      <c r="B451" s="2"/>
    </row>
    <row r="452" spans="2:2" ht="12.5" x14ac:dyDescent="0.25">
      <c r="B452" s="2"/>
    </row>
    <row r="453" spans="2:2" ht="12.5" x14ac:dyDescent="0.25">
      <c r="B453" s="2"/>
    </row>
    <row r="454" spans="2:2" ht="12.5" x14ac:dyDescent="0.25">
      <c r="B454" s="2"/>
    </row>
    <row r="455" spans="2:2" ht="12.5" x14ac:dyDescent="0.25">
      <c r="B455" s="2"/>
    </row>
    <row r="456" spans="2:2" ht="12.5" x14ac:dyDescent="0.25">
      <c r="B456" s="2"/>
    </row>
    <row r="457" spans="2:2" ht="12.5" x14ac:dyDescent="0.25">
      <c r="B457" s="2"/>
    </row>
    <row r="458" spans="2:2" ht="12.5" x14ac:dyDescent="0.25">
      <c r="B458" s="2"/>
    </row>
    <row r="459" spans="2:2" ht="12.5" x14ac:dyDescent="0.25">
      <c r="B459" s="2"/>
    </row>
    <row r="460" spans="2:2" ht="12.5" x14ac:dyDescent="0.25">
      <c r="B460" s="2"/>
    </row>
    <row r="461" spans="2:2" ht="12.5" x14ac:dyDescent="0.25">
      <c r="B461" s="2"/>
    </row>
    <row r="462" spans="2:2" ht="12.5" x14ac:dyDescent="0.25">
      <c r="B462" s="2"/>
    </row>
    <row r="463" spans="2:2" ht="12.5" x14ac:dyDescent="0.25">
      <c r="B463" s="2"/>
    </row>
    <row r="464" spans="2:2" ht="12.5" x14ac:dyDescent="0.25">
      <c r="B464" s="2"/>
    </row>
    <row r="465" spans="2:2" ht="12.5" x14ac:dyDescent="0.25">
      <c r="B465" s="2"/>
    </row>
    <row r="466" spans="2:2" ht="12.5" x14ac:dyDescent="0.25">
      <c r="B466" s="2"/>
    </row>
    <row r="467" spans="2:2" ht="12.5" x14ac:dyDescent="0.25">
      <c r="B467" s="2"/>
    </row>
    <row r="468" spans="2:2" ht="12.5" x14ac:dyDescent="0.25">
      <c r="B468" s="2"/>
    </row>
    <row r="469" spans="2:2" ht="12.5" x14ac:dyDescent="0.25">
      <c r="B469" s="2"/>
    </row>
    <row r="470" spans="2:2" ht="12.5" x14ac:dyDescent="0.25">
      <c r="B470" s="2"/>
    </row>
    <row r="471" spans="2:2" ht="12.5" x14ac:dyDescent="0.25">
      <c r="B471" s="2"/>
    </row>
    <row r="472" spans="2:2" ht="12.5" x14ac:dyDescent="0.25">
      <c r="B472" s="2"/>
    </row>
    <row r="473" spans="2:2" ht="12.5" x14ac:dyDescent="0.25">
      <c r="B473" s="2"/>
    </row>
    <row r="474" spans="2:2" ht="12.5" x14ac:dyDescent="0.25">
      <c r="B474" s="2"/>
    </row>
    <row r="475" spans="2:2" ht="12.5" x14ac:dyDescent="0.25">
      <c r="B475" s="2"/>
    </row>
    <row r="476" spans="2:2" ht="12.5" x14ac:dyDescent="0.25">
      <c r="B476" s="2"/>
    </row>
    <row r="477" spans="2:2" ht="12.5" x14ac:dyDescent="0.25">
      <c r="B477" s="2"/>
    </row>
    <row r="478" spans="2:2" ht="12.5" x14ac:dyDescent="0.25">
      <c r="B478" s="2"/>
    </row>
    <row r="479" spans="2:2" ht="12.5" x14ac:dyDescent="0.25">
      <c r="B479" s="2"/>
    </row>
    <row r="480" spans="2:2" ht="12.5" x14ac:dyDescent="0.25">
      <c r="B480" s="2"/>
    </row>
    <row r="481" spans="2:2" ht="12.5" x14ac:dyDescent="0.25">
      <c r="B481" s="2"/>
    </row>
    <row r="482" spans="2:2" ht="12.5" x14ac:dyDescent="0.25">
      <c r="B482" s="2"/>
    </row>
    <row r="483" spans="2:2" ht="12.5" x14ac:dyDescent="0.25">
      <c r="B483" s="2"/>
    </row>
    <row r="484" spans="2:2" ht="12.5" x14ac:dyDescent="0.25">
      <c r="B484" s="2"/>
    </row>
    <row r="485" spans="2:2" ht="12.5" x14ac:dyDescent="0.25">
      <c r="B485" s="2"/>
    </row>
    <row r="486" spans="2:2" ht="12.5" x14ac:dyDescent="0.25">
      <c r="B486" s="2"/>
    </row>
    <row r="487" spans="2:2" ht="12.5" x14ac:dyDescent="0.25">
      <c r="B487" s="2"/>
    </row>
    <row r="488" spans="2:2" ht="12.5" x14ac:dyDescent="0.25">
      <c r="B488" s="2"/>
    </row>
    <row r="489" spans="2:2" ht="12.5" x14ac:dyDescent="0.25">
      <c r="B489" s="2"/>
    </row>
    <row r="490" spans="2:2" ht="12.5" x14ac:dyDescent="0.25">
      <c r="B490" s="2"/>
    </row>
    <row r="491" spans="2:2" ht="12.5" x14ac:dyDescent="0.25">
      <c r="B491" s="2"/>
    </row>
    <row r="492" spans="2:2" ht="12.5" x14ac:dyDescent="0.25">
      <c r="B492" s="2"/>
    </row>
    <row r="493" spans="2:2" ht="12.5" x14ac:dyDescent="0.25">
      <c r="B493" s="2"/>
    </row>
    <row r="494" spans="2:2" ht="12.5" x14ac:dyDescent="0.25">
      <c r="B494" s="2"/>
    </row>
    <row r="495" spans="2:2" ht="12.5" x14ac:dyDescent="0.25">
      <c r="B495" s="2"/>
    </row>
    <row r="496" spans="2:2" ht="12.5" x14ac:dyDescent="0.25">
      <c r="B496" s="2"/>
    </row>
    <row r="497" spans="2:2" ht="12.5" x14ac:dyDescent="0.25">
      <c r="B497" s="2"/>
    </row>
    <row r="498" spans="2:2" ht="12.5" x14ac:dyDescent="0.25">
      <c r="B498" s="2"/>
    </row>
    <row r="499" spans="2:2" ht="12.5" x14ac:dyDescent="0.25">
      <c r="B499" s="2"/>
    </row>
    <row r="500" spans="2:2" ht="12.5" x14ac:dyDescent="0.25">
      <c r="B500" s="2"/>
    </row>
    <row r="501" spans="2:2" ht="12.5" x14ac:dyDescent="0.25">
      <c r="B501" s="2"/>
    </row>
    <row r="502" spans="2:2" ht="12.5" x14ac:dyDescent="0.25">
      <c r="B502" s="2"/>
    </row>
    <row r="503" spans="2:2" ht="12.5" x14ac:dyDescent="0.25">
      <c r="B503" s="2"/>
    </row>
    <row r="504" spans="2:2" ht="12.5" x14ac:dyDescent="0.25">
      <c r="B504" s="2"/>
    </row>
    <row r="505" spans="2:2" ht="12.5" x14ac:dyDescent="0.25">
      <c r="B505" s="2"/>
    </row>
    <row r="506" spans="2:2" ht="12.5" x14ac:dyDescent="0.25">
      <c r="B506" s="2"/>
    </row>
    <row r="507" spans="2:2" ht="12.5" x14ac:dyDescent="0.25">
      <c r="B507" s="2"/>
    </row>
    <row r="508" spans="2:2" ht="12.5" x14ac:dyDescent="0.25">
      <c r="B508" s="2"/>
    </row>
    <row r="509" spans="2:2" ht="12.5" x14ac:dyDescent="0.25">
      <c r="B509" s="2"/>
    </row>
    <row r="510" spans="2:2" ht="12.5" x14ac:dyDescent="0.25">
      <c r="B510" s="2"/>
    </row>
    <row r="511" spans="2:2" ht="12.5" x14ac:dyDescent="0.25">
      <c r="B511" s="2"/>
    </row>
    <row r="512" spans="2:2" ht="12.5" x14ac:dyDescent="0.25">
      <c r="B512" s="2"/>
    </row>
    <row r="513" spans="2:2" ht="12.5" x14ac:dyDescent="0.25">
      <c r="B513" s="2"/>
    </row>
    <row r="514" spans="2:2" ht="12.5" x14ac:dyDescent="0.25">
      <c r="B514" s="2"/>
    </row>
    <row r="515" spans="2:2" ht="12.5" x14ac:dyDescent="0.25">
      <c r="B515" s="2"/>
    </row>
    <row r="516" spans="2:2" ht="12.5" x14ac:dyDescent="0.25">
      <c r="B516" s="2"/>
    </row>
    <row r="517" spans="2:2" ht="12.5" x14ac:dyDescent="0.25">
      <c r="B517" s="2"/>
    </row>
    <row r="518" spans="2:2" ht="12.5" x14ac:dyDescent="0.25">
      <c r="B518" s="2"/>
    </row>
    <row r="519" spans="2:2" ht="12.5" x14ac:dyDescent="0.25">
      <c r="B519" s="2"/>
    </row>
    <row r="520" spans="2:2" ht="12.5" x14ac:dyDescent="0.25">
      <c r="B520" s="2"/>
    </row>
    <row r="521" spans="2:2" ht="12.5" x14ac:dyDescent="0.25">
      <c r="B521" s="2"/>
    </row>
    <row r="522" spans="2:2" ht="12.5" x14ac:dyDescent="0.25">
      <c r="B522" s="2"/>
    </row>
    <row r="523" spans="2:2" ht="12.5" x14ac:dyDescent="0.25">
      <c r="B523" s="2"/>
    </row>
    <row r="524" spans="2:2" ht="12.5" x14ac:dyDescent="0.25">
      <c r="B524" s="2"/>
    </row>
    <row r="525" spans="2:2" ht="12.5" x14ac:dyDescent="0.25">
      <c r="B525" s="2"/>
    </row>
    <row r="526" spans="2:2" ht="12.5" x14ac:dyDescent="0.25">
      <c r="B526" s="2"/>
    </row>
    <row r="527" spans="2:2" ht="12.5" x14ac:dyDescent="0.25">
      <c r="B527" s="2"/>
    </row>
    <row r="528" spans="2:2" ht="12.5" x14ac:dyDescent="0.25">
      <c r="B528" s="2"/>
    </row>
    <row r="529" spans="2:2" ht="12.5" x14ac:dyDescent="0.25">
      <c r="B529" s="2"/>
    </row>
    <row r="530" spans="2:2" ht="12.5" x14ac:dyDescent="0.25">
      <c r="B530" s="2"/>
    </row>
    <row r="531" spans="2:2" ht="12.5" x14ac:dyDescent="0.25">
      <c r="B531" s="2"/>
    </row>
    <row r="532" spans="2:2" ht="12.5" x14ac:dyDescent="0.25">
      <c r="B532" s="2"/>
    </row>
    <row r="533" spans="2:2" ht="12.5" x14ac:dyDescent="0.25">
      <c r="B533" s="2"/>
    </row>
    <row r="534" spans="2:2" ht="12.5" x14ac:dyDescent="0.25">
      <c r="B534" s="2"/>
    </row>
    <row r="535" spans="2:2" ht="12.5" x14ac:dyDescent="0.25">
      <c r="B535" s="2"/>
    </row>
    <row r="536" spans="2:2" ht="12.5" x14ac:dyDescent="0.25">
      <c r="B536" s="2"/>
    </row>
    <row r="537" spans="2:2" ht="12.5" x14ac:dyDescent="0.25">
      <c r="B537" s="2"/>
    </row>
    <row r="538" spans="2:2" ht="12.5" x14ac:dyDescent="0.25">
      <c r="B538" s="2"/>
    </row>
    <row r="539" spans="2:2" ht="12.5" x14ac:dyDescent="0.25">
      <c r="B539" s="2"/>
    </row>
    <row r="540" spans="2:2" ht="12.5" x14ac:dyDescent="0.25">
      <c r="B540" s="2"/>
    </row>
    <row r="541" spans="2:2" ht="12.5" x14ac:dyDescent="0.25">
      <c r="B541" s="2"/>
    </row>
    <row r="542" spans="2:2" ht="12.5" x14ac:dyDescent="0.25">
      <c r="B542" s="2"/>
    </row>
    <row r="543" spans="2:2" ht="12.5" x14ac:dyDescent="0.25">
      <c r="B543" s="2"/>
    </row>
    <row r="544" spans="2:2" ht="12.5" x14ac:dyDescent="0.25">
      <c r="B544" s="2"/>
    </row>
    <row r="545" spans="2:2" ht="12.5" x14ac:dyDescent="0.25">
      <c r="B545" s="2"/>
    </row>
    <row r="546" spans="2:2" ht="12.5" x14ac:dyDescent="0.25">
      <c r="B546" s="2"/>
    </row>
    <row r="547" spans="2:2" ht="12.5" x14ac:dyDescent="0.25">
      <c r="B547" s="2"/>
    </row>
    <row r="548" spans="2:2" ht="12.5" x14ac:dyDescent="0.25">
      <c r="B548" s="2"/>
    </row>
    <row r="549" spans="2:2" ht="12.5" x14ac:dyDescent="0.25">
      <c r="B549" s="2"/>
    </row>
    <row r="550" spans="2:2" ht="12.5" x14ac:dyDescent="0.25">
      <c r="B550" s="2"/>
    </row>
    <row r="551" spans="2:2" ht="12.5" x14ac:dyDescent="0.25">
      <c r="B551" s="2"/>
    </row>
    <row r="552" spans="2:2" ht="12.5" x14ac:dyDescent="0.25">
      <c r="B552" s="2"/>
    </row>
    <row r="553" spans="2:2" ht="12.5" x14ac:dyDescent="0.25">
      <c r="B553" s="2"/>
    </row>
    <row r="554" spans="2:2" ht="12.5" x14ac:dyDescent="0.25">
      <c r="B554" s="2"/>
    </row>
    <row r="555" spans="2:2" ht="12.5" x14ac:dyDescent="0.25">
      <c r="B555" s="2"/>
    </row>
    <row r="556" spans="2:2" ht="12.5" x14ac:dyDescent="0.25">
      <c r="B556" s="2"/>
    </row>
    <row r="557" spans="2:2" ht="12.5" x14ac:dyDescent="0.25">
      <c r="B557" s="2"/>
    </row>
    <row r="558" spans="2:2" ht="12.5" x14ac:dyDescent="0.25">
      <c r="B558" s="2"/>
    </row>
    <row r="559" spans="2:2" ht="12.5" x14ac:dyDescent="0.25">
      <c r="B559" s="2"/>
    </row>
    <row r="560" spans="2:2" ht="12.5" x14ac:dyDescent="0.25">
      <c r="B560" s="2"/>
    </row>
    <row r="561" spans="2:2" ht="12.5" x14ac:dyDescent="0.25">
      <c r="B561" s="2"/>
    </row>
    <row r="562" spans="2:2" ht="12.5" x14ac:dyDescent="0.25">
      <c r="B562" s="2"/>
    </row>
    <row r="563" spans="2:2" ht="12.5" x14ac:dyDescent="0.25">
      <c r="B563" s="2"/>
    </row>
    <row r="564" spans="2:2" ht="12.5" x14ac:dyDescent="0.25">
      <c r="B564" s="2"/>
    </row>
    <row r="565" spans="2:2" ht="12.5" x14ac:dyDescent="0.25">
      <c r="B565" s="2"/>
    </row>
    <row r="566" spans="2:2" ht="12.5" x14ac:dyDescent="0.25">
      <c r="B566" s="2"/>
    </row>
    <row r="567" spans="2:2" ht="12.5" x14ac:dyDescent="0.25">
      <c r="B567" s="2"/>
    </row>
    <row r="568" spans="2:2" ht="12.5" x14ac:dyDescent="0.25">
      <c r="B568" s="2"/>
    </row>
    <row r="569" spans="2:2" ht="12.5" x14ac:dyDescent="0.25">
      <c r="B569" s="2"/>
    </row>
    <row r="570" spans="2:2" ht="12.5" x14ac:dyDescent="0.25">
      <c r="B570" s="2"/>
    </row>
    <row r="571" spans="2:2" ht="12.5" x14ac:dyDescent="0.25">
      <c r="B571" s="2"/>
    </row>
    <row r="572" spans="2:2" ht="12.5" x14ac:dyDescent="0.25">
      <c r="B572" s="2"/>
    </row>
    <row r="573" spans="2:2" ht="12.5" x14ac:dyDescent="0.25">
      <c r="B573" s="2"/>
    </row>
    <row r="574" spans="2:2" ht="12.5" x14ac:dyDescent="0.25">
      <c r="B574" s="2"/>
    </row>
    <row r="575" spans="2:2" ht="12.5" x14ac:dyDescent="0.25">
      <c r="B575" s="2"/>
    </row>
    <row r="576" spans="2:2" ht="12.5" x14ac:dyDescent="0.25">
      <c r="B576" s="2"/>
    </row>
    <row r="577" spans="2:2" ht="12.5" x14ac:dyDescent="0.25">
      <c r="B577" s="2"/>
    </row>
    <row r="578" spans="2:2" ht="12.5" x14ac:dyDescent="0.25">
      <c r="B578" s="2"/>
    </row>
    <row r="579" spans="2:2" ht="12.5" x14ac:dyDescent="0.25">
      <c r="B579" s="2"/>
    </row>
    <row r="580" spans="2:2" ht="12.5" x14ac:dyDescent="0.25">
      <c r="B580" s="2"/>
    </row>
    <row r="581" spans="2:2" ht="12.5" x14ac:dyDescent="0.25">
      <c r="B581" s="2"/>
    </row>
    <row r="582" spans="2:2" ht="12.5" x14ac:dyDescent="0.25">
      <c r="B582" s="2"/>
    </row>
    <row r="583" spans="2:2" ht="12.5" x14ac:dyDescent="0.25">
      <c r="B583" s="2"/>
    </row>
    <row r="584" spans="2:2" ht="12.5" x14ac:dyDescent="0.25">
      <c r="B584" s="2"/>
    </row>
    <row r="585" spans="2:2" ht="12.5" x14ac:dyDescent="0.25">
      <c r="B585" s="2"/>
    </row>
    <row r="586" spans="2:2" ht="12.5" x14ac:dyDescent="0.25">
      <c r="B586" s="2"/>
    </row>
    <row r="587" spans="2:2" ht="12.5" x14ac:dyDescent="0.25">
      <c r="B587" s="2"/>
    </row>
    <row r="588" spans="2:2" ht="12.5" x14ac:dyDescent="0.25">
      <c r="B588" s="2"/>
    </row>
    <row r="589" spans="2:2" ht="12.5" x14ac:dyDescent="0.25">
      <c r="B589" s="2"/>
    </row>
    <row r="590" spans="2:2" ht="12.5" x14ac:dyDescent="0.25">
      <c r="B590" s="2"/>
    </row>
    <row r="591" spans="2:2" ht="12.5" x14ac:dyDescent="0.25">
      <c r="B591" s="2"/>
    </row>
    <row r="592" spans="2:2" ht="12.5" x14ac:dyDescent="0.25">
      <c r="B592" s="2"/>
    </row>
    <row r="593" spans="2:2" ht="12.5" x14ac:dyDescent="0.25">
      <c r="B593" s="2"/>
    </row>
    <row r="594" spans="2:2" ht="12.5" x14ac:dyDescent="0.25">
      <c r="B594" s="2"/>
    </row>
    <row r="595" spans="2:2" ht="12.5" x14ac:dyDescent="0.25">
      <c r="B595" s="2"/>
    </row>
    <row r="596" spans="2:2" ht="12.5" x14ac:dyDescent="0.25">
      <c r="B596" s="2"/>
    </row>
    <row r="597" spans="2:2" ht="12.5" x14ac:dyDescent="0.25">
      <c r="B597" s="2"/>
    </row>
    <row r="598" spans="2:2" ht="12.5" x14ac:dyDescent="0.25">
      <c r="B598" s="2"/>
    </row>
    <row r="599" spans="2:2" ht="12.5" x14ac:dyDescent="0.25">
      <c r="B599" s="2"/>
    </row>
    <row r="600" spans="2:2" ht="12.5" x14ac:dyDescent="0.25">
      <c r="B600" s="2"/>
    </row>
    <row r="601" spans="2:2" ht="12.5" x14ac:dyDescent="0.25">
      <c r="B601" s="2"/>
    </row>
    <row r="602" spans="2:2" ht="12.5" x14ac:dyDescent="0.25">
      <c r="B602" s="2"/>
    </row>
    <row r="603" spans="2:2" ht="12.5" x14ac:dyDescent="0.25">
      <c r="B603" s="2"/>
    </row>
    <row r="604" spans="2:2" ht="12.5" x14ac:dyDescent="0.25">
      <c r="B604" s="2"/>
    </row>
    <row r="605" spans="2:2" ht="12.5" x14ac:dyDescent="0.25">
      <c r="B605" s="2"/>
    </row>
    <row r="606" spans="2:2" ht="12.5" x14ac:dyDescent="0.25">
      <c r="B606" s="2"/>
    </row>
    <row r="607" spans="2:2" ht="12.5" x14ac:dyDescent="0.25">
      <c r="B607" s="2"/>
    </row>
    <row r="608" spans="2:2" ht="12.5" x14ac:dyDescent="0.25">
      <c r="B608" s="2"/>
    </row>
    <row r="609" spans="2:2" ht="12.5" x14ac:dyDescent="0.25">
      <c r="B609" s="2"/>
    </row>
    <row r="610" spans="2:2" ht="12.5" x14ac:dyDescent="0.25">
      <c r="B610" s="2"/>
    </row>
    <row r="611" spans="2:2" ht="12.5" x14ac:dyDescent="0.25">
      <c r="B611" s="2"/>
    </row>
    <row r="612" spans="2:2" ht="12.5" x14ac:dyDescent="0.25">
      <c r="B612" s="2"/>
    </row>
    <row r="613" spans="2:2" ht="12.5" x14ac:dyDescent="0.25">
      <c r="B613" s="2"/>
    </row>
    <row r="614" spans="2:2" ht="12.5" x14ac:dyDescent="0.25">
      <c r="B614" s="2"/>
    </row>
    <row r="615" spans="2:2" ht="12.5" x14ac:dyDescent="0.25">
      <c r="B615" s="2"/>
    </row>
    <row r="616" spans="2:2" ht="12.5" x14ac:dyDescent="0.25">
      <c r="B616" s="2"/>
    </row>
    <row r="617" spans="2:2" ht="12.5" x14ac:dyDescent="0.25">
      <c r="B617" s="2"/>
    </row>
    <row r="618" spans="2:2" ht="12.5" x14ac:dyDescent="0.25">
      <c r="B618" s="2"/>
    </row>
    <row r="619" spans="2:2" ht="12.5" x14ac:dyDescent="0.25">
      <c r="B619" s="2"/>
    </row>
    <row r="620" spans="2:2" ht="12.5" x14ac:dyDescent="0.25">
      <c r="B620" s="2"/>
    </row>
    <row r="621" spans="2:2" ht="12.5" x14ac:dyDescent="0.25">
      <c r="B621" s="2"/>
    </row>
    <row r="622" spans="2:2" ht="12.5" x14ac:dyDescent="0.25">
      <c r="B622" s="2"/>
    </row>
    <row r="623" spans="2:2" ht="12.5" x14ac:dyDescent="0.25">
      <c r="B623" s="2"/>
    </row>
    <row r="624" spans="2:2" ht="12.5" x14ac:dyDescent="0.25">
      <c r="B624" s="2"/>
    </row>
    <row r="625" spans="2:2" ht="12.5" x14ac:dyDescent="0.25">
      <c r="B625" s="2"/>
    </row>
    <row r="626" spans="2:2" ht="12.5" x14ac:dyDescent="0.25">
      <c r="B626" s="2"/>
    </row>
    <row r="627" spans="2:2" ht="12.5" x14ac:dyDescent="0.25">
      <c r="B627" s="2"/>
    </row>
    <row r="628" spans="2:2" ht="12.5" x14ac:dyDescent="0.25">
      <c r="B628" s="2"/>
    </row>
    <row r="629" spans="2:2" ht="12.5" x14ac:dyDescent="0.25">
      <c r="B629" s="2"/>
    </row>
    <row r="630" spans="2:2" ht="12.5" x14ac:dyDescent="0.25">
      <c r="B630" s="2"/>
    </row>
    <row r="631" spans="2:2" ht="12.5" x14ac:dyDescent="0.25">
      <c r="B631" s="2"/>
    </row>
    <row r="632" spans="2:2" ht="12.5" x14ac:dyDescent="0.25">
      <c r="B632" s="2"/>
    </row>
    <row r="633" spans="2:2" ht="12.5" x14ac:dyDescent="0.25">
      <c r="B633" s="2"/>
    </row>
    <row r="634" spans="2:2" ht="12.5" x14ac:dyDescent="0.25">
      <c r="B634" s="2"/>
    </row>
    <row r="635" spans="2:2" ht="12.5" x14ac:dyDescent="0.25">
      <c r="B635" s="2"/>
    </row>
    <row r="636" spans="2:2" ht="12.5" x14ac:dyDescent="0.25">
      <c r="B636" s="2"/>
    </row>
    <row r="637" spans="2:2" ht="12.5" x14ac:dyDescent="0.25">
      <c r="B637" s="2"/>
    </row>
    <row r="638" spans="2:2" ht="12.5" x14ac:dyDescent="0.25">
      <c r="B638" s="2"/>
    </row>
    <row r="639" spans="2:2" ht="12.5" x14ac:dyDescent="0.25">
      <c r="B639" s="2"/>
    </row>
    <row r="640" spans="2:2" ht="12.5" x14ac:dyDescent="0.25">
      <c r="B640" s="2"/>
    </row>
    <row r="641" spans="2:2" ht="12.5" x14ac:dyDescent="0.25">
      <c r="B641" s="2"/>
    </row>
    <row r="642" spans="2:2" ht="12.5" x14ac:dyDescent="0.25">
      <c r="B642" s="2"/>
    </row>
    <row r="643" spans="2:2" ht="12.5" x14ac:dyDescent="0.25">
      <c r="B643" s="2"/>
    </row>
    <row r="644" spans="2:2" ht="12.5" x14ac:dyDescent="0.25">
      <c r="B644" s="2"/>
    </row>
    <row r="645" spans="2:2" ht="12.5" x14ac:dyDescent="0.25">
      <c r="B645" s="2"/>
    </row>
    <row r="646" spans="2:2" ht="12.5" x14ac:dyDescent="0.25">
      <c r="B646" s="2"/>
    </row>
    <row r="647" spans="2:2" ht="12.5" x14ac:dyDescent="0.25">
      <c r="B647" s="2"/>
    </row>
    <row r="648" spans="2:2" ht="12.5" x14ac:dyDescent="0.25">
      <c r="B648" s="2"/>
    </row>
    <row r="649" spans="2:2" ht="12.5" x14ac:dyDescent="0.25">
      <c r="B649" s="2"/>
    </row>
    <row r="650" spans="2:2" ht="12.5" x14ac:dyDescent="0.25">
      <c r="B650" s="2"/>
    </row>
    <row r="651" spans="2:2" ht="12.5" x14ac:dyDescent="0.25">
      <c r="B651" s="2"/>
    </row>
    <row r="652" spans="2:2" ht="12.5" x14ac:dyDescent="0.25">
      <c r="B652" s="2"/>
    </row>
    <row r="653" spans="2:2" ht="12.5" x14ac:dyDescent="0.25">
      <c r="B653" s="2"/>
    </row>
    <row r="654" spans="2:2" ht="12.5" x14ac:dyDescent="0.25">
      <c r="B654" s="2"/>
    </row>
    <row r="655" spans="2:2" ht="12.5" x14ac:dyDescent="0.25">
      <c r="B655" s="2"/>
    </row>
    <row r="656" spans="2:2" ht="12.5" x14ac:dyDescent="0.25">
      <c r="B656" s="2"/>
    </row>
    <row r="657" spans="2:2" ht="12.5" x14ac:dyDescent="0.25">
      <c r="B657" s="2"/>
    </row>
    <row r="658" spans="2:2" ht="12.5" x14ac:dyDescent="0.25">
      <c r="B658" s="2"/>
    </row>
    <row r="659" spans="2:2" ht="12.5" x14ac:dyDescent="0.25">
      <c r="B659" s="2"/>
    </row>
    <row r="660" spans="2:2" ht="12.5" x14ac:dyDescent="0.25">
      <c r="B660" s="2"/>
    </row>
    <row r="661" spans="2:2" ht="12.5" x14ac:dyDescent="0.25">
      <c r="B661" s="2"/>
    </row>
    <row r="662" spans="2:2" ht="12.5" x14ac:dyDescent="0.25">
      <c r="B662" s="2"/>
    </row>
    <row r="663" spans="2:2" ht="12.5" x14ac:dyDescent="0.25">
      <c r="B663" s="2"/>
    </row>
    <row r="664" spans="2:2" ht="12.5" x14ac:dyDescent="0.25">
      <c r="B664" s="2"/>
    </row>
    <row r="665" spans="2:2" ht="12.5" x14ac:dyDescent="0.25">
      <c r="B665" s="2"/>
    </row>
    <row r="666" spans="2:2" ht="12.5" x14ac:dyDescent="0.25">
      <c r="B666" s="2"/>
    </row>
    <row r="667" spans="2:2" ht="12.5" x14ac:dyDescent="0.25">
      <c r="B667" s="2"/>
    </row>
    <row r="668" spans="2:2" ht="12.5" x14ac:dyDescent="0.25">
      <c r="B668" s="2"/>
    </row>
    <row r="669" spans="2:2" ht="12.5" x14ac:dyDescent="0.25">
      <c r="B669" s="2"/>
    </row>
    <row r="670" spans="2:2" ht="12.5" x14ac:dyDescent="0.25">
      <c r="B670" s="2"/>
    </row>
    <row r="671" spans="2:2" ht="12.5" x14ac:dyDescent="0.25">
      <c r="B671" s="2"/>
    </row>
    <row r="672" spans="2:2" ht="12.5" x14ac:dyDescent="0.25">
      <c r="B672" s="2"/>
    </row>
    <row r="673" spans="2:2" ht="12.5" x14ac:dyDescent="0.25">
      <c r="B673" s="2"/>
    </row>
    <row r="674" spans="2:2" ht="12.5" x14ac:dyDescent="0.25">
      <c r="B674" s="2"/>
    </row>
    <row r="675" spans="2:2" ht="12.5" x14ac:dyDescent="0.25">
      <c r="B675" s="2"/>
    </row>
    <row r="676" spans="2:2" ht="12.5" x14ac:dyDescent="0.25">
      <c r="B676" s="2"/>
    </row>
    <row r="677" spans="2:2" ht="12.5" x14ac:dyDescent="0.25">
      <c r="B677" s="2"/>
    </row>
    <row r="678" spans="2:2" ht="12.5" x14ac:dyDescent="0.25">
      <c r="B678" s="2"/>
    </row>
    <row r="679" spans="2:2" ht="12.5" x14ac:dyDescent="0.25">
      <c r="B679" s="2"/>
    </row>
    <row r="680" spans="2:2" ht="12.5" x14ac:dyDescent="0.25">
      <c r="B680" s="2"/>
    </row>
    <row r="681" spans="2:2" ht="12.5" x14ac:dyDescent="0.25">
      <c r="B681" s="2"/>
    </row>
    <row r="682" spans="2:2" ht="12.5" x14ac:dyDescent="0.25">
      <c r="B682" s="2"/>
    </row>
    <row r="683" spans="2:2" ht="12.5" x14ac:dyDescent="0.25">
      <c r="B683" s="2"/>
    </row>
    <row r="684" spans="2:2" ht="12.5" x14ac:dyDescent="0.25">
      <c r="B684" s="2"/>
    </row>
    <row r="685" spans="2:2" ht="12.5" x14ac:dyDescent="0.25">
      <c r="B685" s="2"/>
    </row>
    <row r="686" spans="2:2" ht="12.5" x14ac:dyDescent="0.25">
      <c r="B686" s="2"/>
    </row>
    <row r="687" spans="2:2" ht="12.5" x14ac:dyDescent="0.25">
      <c r="B687" s="2"/>
    </row>
    <row r="688" spans="2:2" ht="12.5" x14ac:dyDescent="0.25">
      <c r="B688" s="2"/>
    </row>
    <row r="689" spans="2:2" ht="12.5" x14ac:dyDescent="0.25">
      <c r="B689" s="2"/>
    </row>
    <row r="690" spans="2:2" ht="12.5" x14ac:dyDescent="0.25">
      <c r="B690" s="2"/>
    </row>
    <row r="691" spans="2:2" ht="12.5" x14ac:dyDescent="0.25">
      <c r="B691" s="2"/>
    </row>
    <row r="692" spans="2:2" ht="12.5" x14ac:dyDescent="0.25">
      <c r="B692" s="2"/>
    </row>
    <row r="693" spans="2:2" ht="12.5" x14ac:dyDescent="0.25">
      <c r="B693" s="2"/>
    </row>
    <row r="694" spans="2:2" ht="12.5" x14ac:dyDescent="0.25">
      <c r="B694" s="2"/>
    </row>
    <row r="695" spans="2:2" ht="12.5" x14ac:dyDescent="0.25">
      <c r="B695" s="2"/>
    </row>
    <row r="696" spans="2:2" ht="12.5" x14ac:dyDescent="0.25">
      <c r="B696" s="2"/>
    </row>
    <row r="697" spans="2:2" ht="12.5" x14ac:dyDescent="0.25">
      <c r="B697" s="2"/>
    </row>
    <row r="698" spans="2:2" ht="12.5" x14ac:dyDescent="0.25">
      <c r="B698" s="2"/>
    </row>
    <row r="699" spans="2:2" ht="12.5" x14ac:dyDescent="0.25">
      <c r="B699" s="2"/>
    </row>
    <row r="700" spans="2:2" ht="12.5" x14ac:dyDescent="0.25">
      <c r="B700" s="2"/>
    </row>
    <row r="701" spans="2:2" ht="12.5" x14ac:dyDescent="0.25">
      <c r="B701" s="2"/>
    </row>
    <row r="702" spans="2:2" ht="12.5" x14ac:dyDescent="0.25">
      <c r="B702" s="2"/>
    </row>
    <row r="703" spans="2:2" ht="12.5" x14ac:dyDescent="0.25">
      <c r="B703" s="2"/>
    </row>
    <row r="704" spans="2:2" ht="12.5" x14ac:dyDescent="0.25">
      <c r="B704" s="2"/>
    </row>
    <row r="705" spans="2:2" ht="12.5" x14ac:dyDescent="0.25">
      <c r="B705" s="2"/>
    </row>
    <row r="706" spans="2:2" ht="12.5" x14ac:dyDescent="0.25">
      <c r="B706" s="2"/>
    </row>
    <row r="707" spans="2:2" ht="12.5" x14ac:dyDescent="0.25">
      <c r="B707" s="2"/>
    </row>
    <row r="708" spans="2:2" ht="12.5" x14ac:dyDescent="0.25">
      <c r="B708" s="2"/>
    </row>
    <row r="709" spans="2:2" ht="12.5" x14ac:dyDescent="0.25">
      <c r="B709" s="2"/>
    </row>
    <row r="710" spans="2:2" ht="12.5" x14ac:dyDescent="0.25">
      <c r="B710" s="2"/>
    </row>
    <row r="711" spans="2:2" ht="12.5" x14ac:dyDescent="0.25">
      <c r="B711" s="2"/>
    </row>
    <row r="712" spans="2:2" ht="12.5" x14ac:dyDescent="0.25">
      <c r="B712" s="2"/>
    </row>
    <row r="713" spans="2:2" ht="12.5" x14ac:dyDescent="0.25">
      <c r="B713" s="2"/>
    </row>
    <row r="714" spans="2:2" ht="12.5" x14ac:dyDescent="0.25">
      <c r="B714" s="2"/>
    </row>
    <row r="715" spans="2:2" ht="12.5" x14ac:dyDescent="0.25">
      <c r="B715" s="2"/>
    </row>
    <row r="716" spans="2:2" ht="12.5" x14ac:dyDescent="0.25">
      <c r="B716" s="2"/>
    </row>
    <row r="717" spans="2:2" ht="12.5" x14ac:dyDescent="0.25">
      <c r="B717" s="2"/>
    </row>
    <row r="718" spans="2:2" ht="12.5" x14ac:dyDescent="0.25">
      <c r="B718" s="2"/>
    </row>
    <row r="719" spans="2:2" ht="12.5" x14ac:dyDescent="0.25">
      <c r="B719" s="2"/>
    </row>
    <row r="720" spans="2:2" ht="12.5" x14ac:dyDescent="0.25">
      <c r="B720" s="2"/>
    </row>
    <row r="721" spans="2:2" ht="12.5" x14ac:dyDescent="0.25">
      <c r="B721" s="2"/>
    </row>
    <row r="722" spans="2:2" ht="12.5" x14ac:dyDescent="0.25">
      <c r="B722" s="2"/>
    </row>
    <row r="723" spans="2:2" ht="12.5" x14ac:dyDescent="0.25">
      <c r="B723" s="2"/>
    </row>
    <row r="724" spans="2:2" ht="12.5" x14ac:dyDescent="0.25">
      <c r="B724" s="2"/>
    </row>
    <row r="725" spans="2:2" ht="12.5" x14ac:dyDescent="0.25">
      <c r="B725" s="2"/>
    </row>
    <row r="726" spans="2:2" ht="12.5" x14ac:dyDescent="0.25">
      <c r="B726" s="2"/>
    </row>
    <row r="727" spans="2:2" ht="12.5" x14ac:dyDescent="0.25">
      <c r="B727" s="2"/>
    </row>
    <row r="728" spans="2:2" ht="12.5" x14ac:dyDescent="0.25">
      <c r="B728" s="2"/>
    </row>
    <row r="729" spans="2:2" ht="12.5" x14ac:dyDescent="0.25">
      <c r="B729" s="2"/>
    </row>
    <row r="730" spans="2:2" ht="12.5" x14ac:dyDescent="0.25">
      <c r="B730" s="2"/>
    </row>
    <row r="731" spans="2:2" ht="12.5" x14ac:dyDescent="0.25">
      <c r="B731" s="2"/>
    </row>
    <row r="732" spans="2:2" ht="12.5" x14ac:dyDescent="0.25">
      <c r="B732" s="2"/>
    </row>
    <row r="733" spans="2:2" ht="12.5" x14ac:dyDescent="0.25">
      <c r="B733" s="2"/>
    </row>
    <row r="734" spans="2:2" ht="12.5" x14ac:dyDescent="0.25">
      <c r="B734" s="2"/>
    </row>
    <row r="735" spans="2:2" ht="12.5" x14ac:dyDescent="0.25">
      <c r="B735" s="2"/>
    </row>
    <row r="736" spans="2:2" ht="12.5" x14ac:dyDescent="0.25">
      <c r="B736" s="2"/>
    </row>
    <row r="737" spans="2:2" ht="12.5" x14ac:dyDescent="0.25">
      <c r="B737" s="2"/>
    </row>
    <row r="738" spans="2:2" ht="12.5" x14ac:dyDescent="0.25">
      <c r="B738" s="2"/>
    </row>
    <row r="739" spans="2:2" ht="12.5" x14ac:dyDescent="0.25">
      <c r="B739" s="2"/>
    </row>
    <row r="740" spans="2:2" ht="12.5" x14ac:dyDescent="0.25">
      <c r="B740" s="2"/>
    </row>
    <row r="741" spans="2:2" ht="12.5" x14ac:dyDescent="0.25">
      <c r="B741" s="2"/>
    </row>
    <row r="742" spans="2:2" ht="12.5" x14ac:dyDescent="0.25">
      <c r="B742" s="2"/>
    </row>
    <row r="743" spans="2:2" ht="12.5" x14ac:dyDescent="0.25">
      <c r="B743" s="2"/>
    </row>
    <row r="744" spans="2:2" ht="12.5" x14ac:dyDescent="0.25">
      <c r="B744" s="2"/>
    </row>
    <row r="745" spans="2:2" ht="12.5" x14ac:dyDescent="0.25">
      <c r="B745" s="2"/>
    </row>
    <row r="746" spans="2:2" ht="12.5" x14ac:dyDescent="0.25">
      <c r="B746" s="2"/>
    </row>
    <row r="747" spans="2:2" ht="12.5" x14ac:dyDescent="0.25">
      <c r="B747" s="2"/>
    </row>
    <row r="748" spans="2:2" ht="12.5" x14ac:dyDescent="0.25">
      <c r="B748" s="2"/>
    </row>
    <row r="749" spans="2:2" ht="12.5" x14ac:dyDescent="0.25">
      <c r="B749" s="2"/>
    </row>
    <row r="750" spans="2:2" ht="12.5" x14ac:dyDescent="0.25">
      <c r="B750" s="2"/>
    </row>
    <row r="751" spans="2:2" ht="12.5" x14ac:dyDescent="0.25">
      <c r="B751" s="2"/>
    </row>
    <row r="752" spans="2:2" ht="12.5" x14ac:dyDescent="0.25">
      <c r="B752" s="2"/>
    </row>
    <row r="753" spans="2:2" ht="12.5" x14ac:dyDescent="0.25">
      <c r="B753" s="2"/>
    </row>
    <row r="754" spans="2:2" ht="12.5" x14ac:dyDescent="0.25">
      <c r="B754" s="2"/>
    </row>
    <row r="755" spans="2:2" ht="12.5" x14ac:dyDescent="0.25">
      <c r="B755" s="2"/>
    </row>
    <row r="756" spans="2:2" ht="12.5" x14ac:dyDescent="0.25">
      <c r="B756" s="2"/>
    </row>
    <row r="757" spans="2:2" ht="12.5" x14ac:dyDescent="0.25">
      <c r="B757" s="2"/>
    </row>
    <row r="758" spans="2:2" ht="12.5" x14ac:dyDescent="0.25">
      <c r="B758" s="2"/>
    </row>
    <row r="759" spans="2:2" ht="12.5" x14ac:dyDescent="0.25">
      <c r="B759" s="2"/>
    </row>
    <row r="760" spans="2:2" ht="12.5" x14ac:dyDescent="0.25">
      <c r="B760" s="2"/>
    </row>
    <row r="761" spans="2:2" ht="12.5" x14ac:dyDescent="0.25">
      <c r="B761" s="2"/>
    </row>
    <row r="762" spans="2:2" ht="12.5" x14ac:dyDescent="0.25">
      <c r="B762" s="2"/>
    </row>
    <row r="763" spans="2:2" ht="12.5" x14ac:dyDescent="0.25">
      <c r="B763" s="2"/>
    </row>
    <row r="764" spans="2:2" ht="12.5" x14ac:dyDescent="0.25">
      <c r="B764" s="2"/>
    </row>
    <row r="765" spans="2:2" ht="12.5" x14ac:dyDescent="0.25">
      <c r="B765" s="2"/>
    </row>
    <row r="766" spans="2:2" ht="12.5" x14ac:dyDescent="0.25">
      <c r="B766" s="2"/>
    </row>
    <row r="767" spans="2:2" ht="12.5" x14ac:dyDescent="0.25">
      <c r="B767" s="2"/>
    </row>
    <row r="768" spans="2:2" ht="12.5" x14ac:dyDescent="0.25">
      <c r="B768" s="2"/>
    </row>
    <row r="769" spans="2:2" ht="12.5" x14ac:dyDescent="0.25">
      <c r="B769" s="2"/>
    </row>
    <row r="770" spans="2:2" ht="12.5" x14ac:dyDescent="0.25">
      <c r="B770" s="2"/>
    </row>
    <row r="771" spans="2:2" ht="12.5" x14ac:dyDescent="0.25">
      <c r="B771" s="2"/>
    </row>
    <row r="772" spans="2:2" ht="12.5" x14ac:dyDescent="0.25">
      <c r="B772" s="2"/>
    </row>
    <row r="773" spans="2:2" ht="12.5" x14ac:dyDescent="0.25">
      <c r="B773" s="2"/>
    </row>
    <row r="774" spans="2:2" ht="12.5" x14ac:dyDescent="0.25">
      <c r="B774" s="2"/>
    </row>
    <row r="775" spans="2:2" ht="12.5" x14ac:dyDescent="0.25">
      <c r="B775" s="2"/>
    </row>
    <row r="776" spans="2:2" ht="12.5" x14ac:dyDescent="0.25">
      <c r="B776" s="2"/>
    </row>
    <row r="777" spans="2:2" ht="12.5" x14ac:dyDescent="0.25">
      <c r="B777" s="2"/>
    </row>
    <row r="778" spans="2:2" ht="12.5" x14ac:dyDescent="0.25">
      <c r="B778" s="2"/>
    </row>
    <row r="779" spans="2:2" ht="12.5" x14ac:dyDescent="0.25">
      <c r="B779" s="2"/>
    </row>
    <row r="780" spans="2:2" ht="12.5" x14ac:dyDescent="0.25">
      <c r="B780" s="2"/>
    </row>
    <row r="781" spans="2:2" ht="12.5" x14ac:dyDescent="0.25">
      <c r="B781" s="2"/>
    </row>
    <row r="782" spans="2:2" ht="12.5" x14ac:dyDescent="0.25">
      <c r="B782" s="2"/>
    </row>
    <row r="783" spans="2:2" ht="12.5" x14ac:dyDescent="0.25">
      <c r="B783" s="2"/>
    </row>
    <row r="784" spans="2:2" ht="12.5" x14ac:dyDescent="0.25">
      <c r="B784" s="2"/>
    </row>
    <row r="785" spans="2:2" ht="12.5" x14ac:dyDescent="0.25">
      <c r="B785" s="2"/>
    </row>
    <row r="786" spans="2:2" ht="12.5" x14ac:dyDescent="0.25">
      <c r="B786" s="2"/>
    </row>
    <row r="787" spans="2:2" ht="12.5" x14ac:dyDescent="0.25">
      <c r="B787" s="2"/>
    </row>
    <row r="788" spans="2:2" ht="12.5" x14ac:dyDescent="0.25">
      <c r="B788" s="2"/>
    </row>
    <row r="789" spans="2:2" ht="12.5" x14ac:dyDescent="0.25">
      <c r="B789" s="2"/>
    </row>
    <row r="790" spans="2:2" ht="12.5" x14ac:dyDescent="0.25">
      <c r="B790" s="2"/>
    </row>
    <row r="791" spans="2:2" ht="12.5" x14ac:dyDescent="0.25">
      <c r="B791" s="2"/>
    </row>
    <row r="792" spans="2:2" ht="12.5" x14ac:dyDescent="0.25">
      <c r="B792" s="2"/>
    </row>
    <row r="793" spans="2:2" ht="12.5" x14ac:dyDescent="0.25">
      <c r="B793" s="2"/>
    </row>
    <row r="794" spans="2:2" ht="12.5" x14ac:dyDescent="0.25">
      <c r="B794" s="2"/>
    </row>
    <row r="795" spans="2:2" ht="12.5" x14ac:dyDescent="0.25">
      <c r="B795" s="2"/>
    </row>
    <row r="796" spans="2:2" ht="12.5" x14ac:dyDescent="0.25">
      <c r="B796" s="2"/>
    </row>
    <row r="797" spans="2:2" ht="12.5" x14ac:dyDescent="0.25">
      <c r="B797" s="2"/>
    </row>
    <row r="798" spans="2:2" ht="12.5" x14ac:dyDescent="0.25">
      <c r="B798" s="2"/>
    </row>
    <row r="799" spans="2:2" ht="12.5" x14ac:dyDescent="0.25">
      <c r="B799" s="2"/>
    </row>
    <row r="800" spans="2:2" ht="12.5" x14ac:dyDescent="0.25">
      <c r="B800" s="2"/>
    </row>
    <row r="801" spans="2:2" ht="12.5" x14ac:dyDescent="0.25">
      <c r="B801" s="2"/>
    </row>
    <row r="802" spans="2:2" ht="12.5" x14ac:dyDescent="0.25">
      <c r="B802" s="2"/>
    </row>
    <row r="803" spans="2:2" ht="12.5" x14ac:dyDescent="0.25">
      <c r="B803" s="2"/>
    </row>
    <row r="804" spans="2:2" ht="12.5" x14ac:dyDescent="0.25">
      <c r="B804" s="2"/>
    </row>
    <row r="805" spans="2:2" ht="12.5" x14ac:dyDescent="0.25">
      <c r="B805" s="2"/>
    </row>
    <row r="806" spans="2:2" ht="12.5" x14ac:dyDescent="0.25">
      <c r="B806" s="2"/>
    </row>
    <row r="807" spans="2:2" ht="12.5" x14ac:dyDescent="0.25">
      <c r="B807" s="2"/>
    </row>
    <row r="808" spans="2:2" ht="12.5" x14ac:dyDescent="0.25">
      <c r="B808" s="2"/>
    </row>
    <row r="809" spans="2:2" ht="12.5" x14ac:dyDescent="0.25">
      <c r="B809" s="2"/>
    </row>
    <row r="810" spans="2:2" ht="12.5" x14ac:dyDescent="0.25">
      <c r="B810" s="2"/>
    </row>
    <row r="811" spans="2:2" ht="12.5" x14ac:dyDescent="0.25">
      <c r="B811" s="2"/>
    </row>
    <row r="812" spans="2:2" ht="12.5" x14ac:dyDescent="0.25">
      <c r="B812" s="2"/>
    </row>
    <row r="813" spans="2:2" ht="12.5" x14ac:dyDescent="0.25">
      <c r="B813" s="2"/>
    </row>
    <row r="814" spans="2:2" ht="12.5" x14ac:dyDescent="0.25">
      <c r="B814" s="2"/>
    </row>
    <row r="815" spans="2:2" ht="12.5" x14ac:dyDescent="0.25">
      <c r="B815" s="2"/>
    </row>
    <row r="816" spans="2:2" ht="12.5" x14ac:dyDescent="0.25">
      <c r="B816" s="2"/>
    </row>
    <row r="817" spans="2:2" ht="12.5" x14ac:dyDescent="0.25">
      <c r="B817" s="2"/>
    </row>
    <row r="818" spans="2:2" ht="12.5" x14ac:dyDescent="0.25">
      <c r="B818" s="2"/>
    </row>
    <row r="819" spans="2:2" ht="12.5" x14ac:dyDescent="0.25">
      <c r="B819" s="2"/>
    </row>
    <row r="820" spans="2:2" ht="12.5" x14ac:dyDescent="0.25">
      <c r="B820" s="2"/>
    </row>
    <row r="821" spans="2:2" ht="12.5" x14ac:dyDescent="0.25">
      <c r="B821" s="2"/>
    </row>
    <row r="822" spans="2:2" ht="12.5" x14ac:dyDescent="0.25">
      <c r="B822" s="2"/>
    </row>
    <row r="823" spans="2:2" ht="12.5" x14ac:dyDescent="0.25">
      <c r="B823" s="2"/>
    </row>
    <row r="824" spans="2:2" ht="12.5" x14ac:dyDescent="0.25">
      <c r="B824" s="2"/>
    </row>
    <row r="825" spans="2:2" ht="12.5" x14ac:dyDescent="0.25">
      <c r="B825" s="2"/>
    </row>
    <row r="826" spans="2:2" ht="12.5" x14ac:dyDescent="0.25">
      <c r="B826" s="2"/>
    </row>
    <row r="827" spans="2:2" ht="12.5" x14ac:dyDescent="0.25">
      <c r="B827" s="2"/>
    </row>
    <row r="828" spans="2:2" ht="12.5" x14ac:dyDescent="0.25">
      <c r="B828" s="2"/>
    </row>
    <row r="829" spans="2:2" ht="12.5" x14ac:dyDescent="0.25">
      <c r="B829" s="2"/>
    </row>
    <row r="830" spans="2:2" ht="12.5" x14ac:dyDescent="0.25">
      <c r="B830" s="2"/>
    </row>
    <row r="831" spans="2:2" ht="12.5" x14ac:dyDescent="0.25">
      <c r="B831" s="2"/>
    </row>
    <row r="832" spans="2:2" ht="12.5" x14ac:dyDescent="0.25">
      <c r="B832" s="2"/>
    </row>
    <row r="833" spans="2:2" ht="12.5" x14ac:dyDescent="0.25">
      <c r="B833" s="2"/>
    </row>
    <row r="834" spans="2:2" ht="12.5" x14ac:dyDescent="0.25">
      <c r="B834" s="2"/>
    </row>
    <row r="835" spans="2:2" ht="12.5" x14ac:dyDescent="0.25">
      <c r="B835" s="2"/>
    </row>
    <row r="836" spans="2:2" ht="12.5" x14ac:dyDescent="0.25">
      <c r="B836" s="2"/>
    </row>
    <row r="837" spans="2:2" ht="12.5" x14ac:dyDescent="0.25">
      <c r="B837" s="2"/>
    </row>
    <row r="838" spans="2:2" ht="12.5" x14ac:dyDescent="0.25">
      <c r="B838" s="2"/>
    </row>
    <row r="839" spans="2:2" ht="12.5" x14ac:dyDescent="0.25">
      <c r="B839" s="2"/>
    </row>
    <row r="840" spans="2:2" ht="12.5" x14ac:dyDescent="0.25">
      <c r="B840" s="2"/>
    </row>
    <row r="841" spans="2:2" ht="12.5" x14ac:dyDescent="0.25">
      <c r="B841" s="2"/>
    </row>
    <row r="842" spans="2:2" ht="12.5" x14ac:dyDescent="0.25">
      <c r="B842" s="2"/>
    </row>
    <row r="843" spans="2:2" ht="12.5" x14ac:dyDescent="0.25">
      <c r="B843" s="2"/>
    </row>
    <row r="844" spans="2:2" ht="12.5" x14ac:dyDescent="0.25">
      <c r="B844" s="2"/>
    </row>
    <row r="845" spans="2:2" ht="12.5" x14ac:dyDescent="0.25">
      <c r="B845" s="2"/>
    </row>
    <row r="846" spans="2:2" ht="12.5" x14ac:dyDescent="0.25">
      <c r="B846" s="2"/>
    </row>
    <row r="847" spans="2:2" ht="12.5" x14ac:dyDescent="0.25">
      <c r="B847" s="2"/>
    </row>
    <row r="848" spans="2:2" ht="12.5" x14ac:dyDescent="0.25">
      <c r="B848" s="2"/>
    </row>
    <row r="849" spans="2:2" ht="12.5" x14ac:dyDescent="0.25">
      <c r="B849" s="2"/>
    </row>
    <row r="850" spans="2:2" ht="12.5" x14ac:dyDescent="0.25">
      <c r="B850" s="2"/>
    </row>
    <row r="851" spans="2:2" ht="12.5" x14ac:dyDescent="0.25">
      <c r="B851" s="2"/>
    </row>
    <row r="852" spans="2:2" ht="12.5" x14ac:dyDescent="0.25">
      <c r="B852" s="2"/>
    </row>
    <row r="853" spans="2:2" ht="12.5" x14ac:dyDescent="0.25">
      <c r="B853" s="2"/>
    </row>
    <row r="854" spans="2:2" ht="12.5" x14ac:dyDescent="0.25">
      <c r="B854" s="2"/>
    </row>
    <row r="855" spans="2:2" ht="12.5" x14ac:dyDescent="0.25">
      <c r="B855" s="2"/>
    </row>
    <row r="856" spans="2:2" ht="12.5" x14ac:dyDescent="0.25">
      <c r="B856" s="2"/>
    </row>
    <row r="857" spans="2:2" ht="12.5" x14ac:dyDescent="0.25">
      <c r="B857" s="2"/>
    </row>
    <row r="858" spans="2:2" ht="12.5" x14ac:dyDescent="0.25">
      <c r="B858" s="2"/>
    </row>
    <row r="859" spans="2:2" ht="12.5" x14ac:dyDescent="0.25">
      <c r="B859" s="2"/>
    </row>
    <row r="860" spans="2:2" ht="12.5" x14ac:dyDescent="0.25">
      <c r="B860" s="2"/>
    </row>
    <row r="861" spans="2:2" ht="12.5" x14ac:dyDescent="0.25">
      <c r="B861" s="2"/>
    </row>
    <row r="862" spans="2:2" ht="12.5" x14ac:dyDescent="0.25">
      <c r="B862" s="2"/>
    </row>
    <row r="863" spans="2:2" ht="12.5" x14ac:dyDescent="0.25">
      <c r="B863" s="2"/>
    </row>
    <row r="864" spans="2:2" ht="12.5" x14ac:dyDescent="0.25">
      <c r="B864" s="2"/>
    </row>
    <row r="865" spans="2:2" ht="12.5" x14ac:dyDescent="0.25">
      <c r="B865" s="2"/>
    </row>
    <row r="866" spans="2:2" ht="12.5" x14ac:dyDescent="0.25">
      <c r="B866" s="2"/>
    </row>
    <row r="867" spans="2:2" ht="12.5" x14ac:dyDescent="0.25">
      <c r="B867" s="2"/>
    </row>
    <row r="868" spans="2:2" ht="12.5" x14ac:dyDescent="0.25">
      <c r="B868" s="2"/>
    </row>
    <row r="869" spans="2:2" ht="12.5" x14ac:dyDescent="0.25">
      <c r="B869" s="2"/>
    </row>
    <row r="870" spans="2:2" ht="12.5" x14ac:dyDescent="0.25">
      <c r="B870" s="2"/>
    </row>
    <row r="871" spans="2:2" ht="12.5" x14ac:dyDescent="0.25">
      <c r="B871" s="2"/>
    </row>
    <row r="872" spans="2:2" ht="12.5" x14ac:dyDescent="0.25">
      <c r="B872" s="2"/>
    </row>
    <row r="873" spans="2:2" ht="12.5" x14ac:dyDescent="0.25">
      <c r="B873" s="2"/>
    </row>
    <row r="874" spans="2:2" ht="12.5" x14ac:dyDescent="0.25">
      <c r="B874" s="2"/>
    </row>
    <row r="875" spans="2:2" ht="12.5" x14ac:dyDescent="0.25">
      <c r="B875" s="2"/>
    </row>
    <row r="876" spans="2:2" ht="12.5" x14ac:dyDescent="0.25">
      <c r="B876" s="2"/>
    </row>
    <row r="877" spans="2:2" ht="12.5" x14ac:dyDescent="0.25">
      <c r="B877" s="2"/>
    </row>
    <row r="878" spans="2:2" ht="12.5" x14ac:dyDescent="0.25">
      <c r="B878" s="2"/>
    </row>
    <row r="879" spans="2:2" ht="12.5" x14ac:dyDescent="0.25">
      <c r="B879" s="2"/>
    </row>
    <row r="880" spans="2:2" ht="12.5" x14ac:dyDescent="0.25">
      <c r="B880" s="2"/>
    </row>
    <row r="881" spans="2:2" ht="12.5" x14ac:dyDescent="0.25">
      <c r="B881" s="2"/>
    </row>
    <row r="882" spans="2:2" ht="12.5" x14ac:dyDescent="0.25">
      <c r="B882" s="2"/>
    </row>
    <row r="883" spans="2:2" ht="12.5" x14ac:dyDescent="0.25">
      <c r="B883" s="2"/>
    </row>
    <row r="884" spans="2:2" ht="12.5" x14ac:dyDescent="0.25">
      <c r="B884" s="2"/>
    </row>
    <row r="885" spans="2:2" ht="12.5" x14ac:dyDescent="0.25">
      <c r="B885" s="2"/>
    </row>
    <row r="886" spans="2:2" ht="12.5" x14ac:dyDescent="0.25">
      <c r="B886" s="2"/>
    </row>
    <row r="887" spans="2:2" ht="12.5" x14ac:dyDescent="0.25">
      <c r="B887" s="2"/>
    </row>
    <row r="888" spans="2:2" ht="12.5" x14ac:dyDescent="0.25">
      <c r="B888" s="2"/>
    </row>
    <row r="889" spans="2:2" ht="12.5" x14ac:dyDescent="0.25">
      <c r="B889" s="2"/>
    </row>
    <row r="890" spans="2:2" ht="12.5" x14ac:dyDescent="0.25">
      <c r="B890" s="2"/>
    </row>
    <row r="891" spans="2:2" ht="12.5" x14ac:dyDescent="0.25">
      <c r="B891" s="2"/>
    </row>
    <row r="892" spans="2:2" ht="12.5" x14ac:dyDescent="0.25">
      <c r="B892" s="2"/>
    </row>
    <row r="893" spans="2:2" ht="12.5" x14ac:dyDescent="0.25">
      <c r="B893" s="2"/>
    </row>
    <row r="894" spans="2:2" ht="12.5" x14ac:dyDescent="0.25">
      <c r="B894" s="2"/>
    </row>
    <row r="895" spans="2:2" ht="12.5" x14ac:dyDescent="0.25">
      <c r="B895" s="2"/>
    </row>
    <row r="896" spans="2:2" ht="12.5" x14ac:dyDescent="0.25">
      <c r="B896" s="2"/>
    </row>
    <row r="897" spans="2:2" ht="12.5" x14ac:dyDescent="0.25">
      <c r="B897" s="2"/>
    </row>
    <row r="898" spans="2:2" ht="12.5" x14ac:dyDescent="0.25">
      <c r="B898" s="2"/>
    </row>
    <row r="899" spans="2:2" ht="12.5" x14ac:dyDescent="0.25">
      <c r="B899" s="2"/>
    </row>
    <row r="900" spans="2:2" ht="12.5" x14ac:dyDescent="0.25">
      <c r="B900" s="2"/>
    </row>
    <row r="901" spans="2:2" ht="12.5" x14ac:dyDescent="0.25">
      <c r="B901" s="2"/>
    </row>
    <row r="902" spans="2:2" ht="12.5" x14ac:dyDescent="0.25">
      <c r="B902" s="2"/>
    </row>
    <row r="903" spans="2:2" ht="12.5" x14ac:dyDescent="0.25">
      <c r="B903" s="2"/>
    </row>
    <row r="904" spans="2:2" ht="12.5" x14ac:dyDescent="0.25">
      <c r="B904" s="2"/>
    </row>
    <row r="905" spans="2:2" ht="12.5" x14ac:dyDescent="0.25">
      <c r="B905" s="2"/>
    </row>
    <row r="906" spans="2:2" ht="12.5" x14ac:dyDescent="0.25">
      <c r="B906" s="2"/>
    </row>
    <row r="907" spans="2:2" ht="12.5" x14ac:dyDescent="0.25">
      <c r="B907" s="2"/>
    </row>
    <row r="908" spans="2:2" ht="12.5" x14ac:dyDescent="0.25">
      <c r="B908" s="2"/>
    </row>
    <row r="909" spans="2:2" ht="12.5" x14ac:dyDescent="0.25">
      <c r="B909" s="2"/>
    </row>
    <row r="910" spans="2:2" ht="12.5" x14ac:dyDescent="0.25">
      <c r="B910" s="2"/>
    </row>
    <row r="911" spans="2:2" ht="12.5" x14ac:dyDescent="0.25">
      <c r="B911" s="2"/>
    </row>
    <row r="912" spans="2:2" ht="12.5" x14ac:dyDescent="0.25">
      <c r="B912" s="2"/>
    </row>
    <row r="913" spans="2:2" ht="12.5" x14ac:dyDescent="0.25">
      <c r="B913" s="2"/>
    </row>
    <row r="914" spans="2:2" ht="12.5" x14ac:dyDescent="0.25">
      <c r="B914" s="2"/>
    </row>
    <row r="915" spans="2:2" ht="12.5" x14ac:dyDescent="0.25">
      <c r="B915" s="2"/>
    </row>
    <row r="916" spans="2:2" ht="12.5" x14ac:dyDescent="0.25">
      <c r="B916" s="2"/>
    </row>
    <row r="917" spans="2:2" ht="12.5" x14ac:dyDescent="0.25">
      <c r="B917" s="2"/>
    </row>
    <row r="918" spans="2:2" ht="12.5" x14ac:dyDescent="0.25">
      <c r="B918" s="2"/>
    </row>
    <row r="919" spans="2:2" ht="12.5" x14ac:dyDescent="0.25">
      <c r="B919" s="2"/>
    </row>
    <row r="920" spans="2:2" ht="12.5" x14ac:dyDescent="0.25">
      <c r="B920" s="2"/>
    </row>
    <row r="921" spans="2:2" ht="12.5" x14ac:dyDescent="0.25">
      <c r="B921" s="2"/>
    </row>
    <row r="922" spans="2:2" ht="12.5" x14ac:dyDescent="0.25">
      <c r="B922" s="2"/>
    </row>
    <row r="923" spans="2:2" ht="12.5" x14ac:dyDescent="0.25">
      <c r="B923" s="2"/>
    </row>
    <row r="924" spans="2:2" ht="12.5" x14ac:dyDescent="0.25">
      <c r="B924" s="2"/>
    </row>
    <row r="925" spans="2:2" ht="12.5" x14ac:dyDescent="0.25">
      <c r="B925" s="2"/>
    </row>
    <row r="926" spans="2:2" ht="12.5" x14ac:dyDescent="0.25">
      <c r="B926" s="2"/>
    </row>
    <row r="927" spans="2:2" ht="12.5" x14ac:dyDescent="0.25">
      <c r="B927" s="2"/>
    </row>
    <row r="928" spans="2:2" ht="12.5" x14ac:dyDescent="0.25">
      <c r="B928" s="2"/>
    </row>
    <row r="929" spans="2:2" ht="12.5" x14ac:dyDescent="0.25">
      <c r="B929" s="2"/>
    </row>
    <row r="930" spans="2:2" ht="12.5" x14ac:dyDescent="0.25">
      <c r="B930" s="2"/>
    </row>
    <row r="931" spans="2:2" ht="12.5" x14ac:dyDescent="0.25">
      <c r="B931" s="2"/>
    </row>
    <row r="932" spans="2:2" ht="12.5" x14ac:dyDescent="0.25">
      <c r="B932" s="2"/>
    </row>
    <row r="933" spans="2:2" ht="12.5" x14ac:dyDescent="0.25">
      <c r="B933" s="2"/>
    </row>
    <row r="934" spans="2:2" ht="12.5" x14ac:dyDescent="0.25">
      <c r="B934" s="2"/>
    </row>
    <row r="935" spans="2:2" ht="12.5" x14ac:dyDescent="0.25">
      <c r="B935" s="2"/>
    </row>
    <row r="936" spans="2:2" ht="12.5" x14ac:dyDescent="0.25">
      <c r="B936" s="2"/>
    </row>
    <row r="937" spans="2:2" ht="12.5" x14ac:dyDescent="0.25">
      <c r="B937" s="2"/>
    </row>
    <row r="938" spans="2:2" ht="12.5" x14ac:dyDescent="0.25">
      <c r="B938" s="2"/>
    </row>
    <row r="939" spans="2:2" ht="12.5" x14ac:dyDescent="0.25">
      <c r="B939" s="2"/>
    </row>
    <row r="940" spans="2:2" ht="12.5" x14ac:dyDescent="0.25">
      <c r="B940" s="2"/>
    </row>
    <row r="941" spans="2:2" ht="12.5" x14ac:dyDescent="0.25">
      <c r="B941" s="2"/>
    </row>
    <row r="942" spans="2:2" ht="12.5" x14ac:dyDescent="0.25">
      <c r="B942" s="2"/>
    </row>
    <row r="943" spans="2:2" ht="12.5" x14ac:dyDescent="0.25">
      <c r="B943" s="2"/>
    </row>
    <row r="944" spans="2:2" ht="12.5" x14ac:dyDescent="0.25">
      <c r="B944" s="2"/>
    </row>
    <row r="945" spans="2:2" ht="12.5" x14ac:dyDescent="0.25">
      <c r="B945" s="2"/>
    </row>
    <row r="946" spans="2:2" ht="12.5" x14ac:dyDescent="0.25">
      <c r="B946" s="2"/>
    </row>
    <row r="947" spans="2:2" ht="12.5" x14ac:dyDescent="0.25">
      <c r="B947" s="2"/>
    </row>
    <row r="948" spans="2:2" ht="12.5" x14ac:dyDescent="0.25">
      <c r="B948" s="2"/>
    </row>
    <row r="949" spans="2:2" ht="12.5" x14ac:dyDescent="0.25">
      <c r="B949" s="2"/>
    </row>
    <row r="950" spans="2:2" ht="12.5" x14ac:dyDescent="0.25">
      <c r="B950" s="2"/>
    </row>
    <row r="951" spans="2:2" ht="12.5" x14ac:dyDescent="0.25">
      <c r="B951" s="2"/>
    </row>
    <row r="952" spans="2:2" ht="12.5" x14ac:dyDescent="0.25">
      <c r="B952" s="2"/>
    </row>
    <row r="953" spans="2:2" ht="12.5" x14ac:dyDescent="0.25">
      <c r="B953" s="2"/>
    </row>
    <row r="954" spans="2:2" ht="12.5" x14ac:dyDescent="0.25">
      <c r="B954" s="2"/>
    </row>
    <row r="955" spans="2:2" ht="12.5" x14ac:dyDescent="0.25">
      <c r="B955" s="2"/>
    </row>
    <row r="956" spans="2:2" ht="12.5" x14ac:dyDescent="0.25">
      <c r="B956" s="2"/>
    </row>
    <row r="957" spans="2:2" ht="12.5" x14ac:dyDescent="0.25">
      <c r="B957" s="2"/>
    </row>
    <row r="958" spans="2:2" ht="12.5" x14ac:dyDescent="0.25">
      <c r="B958" s="2"/>
    </row>
    <row r="959" spans="2:2" ht="12.5" x14ac:dyDescent="0.25">
      <c r="B959" s="2"/>
    </row>
    <row r="960" spans="2:2" ht="12.5" x14ac:dyDescent="0.25">
      <c r="B960" s="2"/>
    </row>
    <row r="961" spans="2:2" ht="12.5" x14ac:dyDescent="0.25">
      <c r="B961" s="2"/>
    </row>
    <row r="962" spans="2:2" ht="12.5" x14ac:dyDescent="0.25">
      <c r="B962" s="2"/>
    </row>
    <row r="963" spans="2:2" ht="12.5" x14ac:dyDescent="0.25">
      <c r="B963" s="2"/>
    </row>
    <row r="964" spans="2:2" ht="12.5" x14ac:dyDescent="0.25">
      <c r="B964" s="2"/>
    </row>
    <row r="965" spans="2:2" ht="12.5" x14ac:dyDescent="0.25">
      <c r="B965" s="2"/>
    </row>
    <row r="966" spans="2:2" ht="12.5" x14ac:dyDescent="0.25">
      <c r="B966" s="2"/>
    </row>
    <row r="967" spans="2:2" ht="12.5" x14ac:dyDescent="0.25">
      <c r="B967" s="2"/>
    </row>
    <row r="968" spans="2:2" ht="12.5" x14ac:dyDescent="0.25">
      <c r="B968" s="2"/>
    </row>
    <row r="969" spans="2:2" ht="12.5" x14ac:dyDescent="0.25">
      <c r="B969" s="2"/>
    </row>
    <row r="970" spans="2:2" ht="12.5" x14ac:dyDescent="0.25">
      <c r="B970" s="2"/>
    </row>
    <row r="971" spans="2:2" ht="12.5" x14ac:dyDescent="0.25">
      <c r="B971" s="2"/>
    </row>
    <row r="972" spans="2:2" ht="12.5" x14ac:dyDescent="0.25">
      <c r="B972" s="2"/>
    </row>
    <row r="973" spans="2:2" ht="12.5" x14ac:dyDescent="0.25">
      <c r="B973" s="2"/>
    </row>
    <row r="974" spans="2:2" ht="12.5" x14ac:dyDescent="0.25">
      <c r="B974" s="2"/>
    </row>
    <row r="975" spans="2:2" ht="12.5" x14ac:dyDescent="0.25">
      <c r="B975" s="2"/>
    </row>
    <row r="976" spans="2:2" ht="12.5" x14ac:dyDescent="0.25">
      <c r="B976" s="2"/>
    </row>
    <row r="977" spans="2:2" ht="12.5" x14ac:dyDescent="0.25">
      <c r="B977" s="2"/>
    </row>
    <row r="978" spans="2:2" ht="12.5" x14ac:dyDescent="0.25">
      <c r="B978" s="2"/>
    </row>
    <row r="979" spans="2:2" ht="12.5" x14ac:dyDescent="0.25">
      <c r="B979" s="2"/>
    </row>
    <row r="980" spans="2:2" ht="12.5" x14ac:dyDescent="0.25">
      <c r="B980" s="2"/>
    </row>
    <row r="981" spans="2:2" ht="12.5" x14ac:dyDescent="0.25">
      <c r="B981" s="2"/>
    </row>
    <row r="982" spans="2:2" ht="12.5" x14ac:dyDescent="0.25">
      <c r="B982" s="2"/>
    </row>
    <row r="983" spans="2:2" ht="12.5" x14ac:dyDescent="0.25">
      <c r="B983" s="2"/>
    </row>
    <row r="984" spans="2:2" ht="12.5" x14ac:dyDescent="0.25">
      <c r="B984" s="2"/>
    </row>
    <row r="985" spans="2:2" ht="12.5" x14ac:dyDescent="0.25">
      <c r="B985" s="2"/>
    </row>
    <row r="986" spans="2:2" ht="12.5" x14ac:dyDescent="0.25">
      <c r="B986" s="2"/>
    </row>
    <row r="987" spans="2:2" ht="12.5" x14ac:dyDescent="0.25">
      <c r="B987" s="2"/>
    </row>
    <row r="988" spans="2:2" ht="12.5" x14ac:dyDescent="0.25">
      <c r="B988" s="2"/>
    </row>
    <row r="989" spans="2:2" ht="12.5" x14ac:dyDescent="0.25">
      <c r="B989" s="2"/>
    </row>
    <row r="990" spans="2:2" ht="12.5" x14ac:dyDescent="0.25">
      <c r="B990" s="2"/>
    </row>
    <row r="991" spans="2:2" ht="12.5" x14ac:dyDescent="0.25">
      <c r="B991" s="2"/>
    </row>
    <row r="992" spans="2:2" ht="12.5" x14ac:dyDescent="0.25">
      <c r="B992" s="2"/>
    </row>
    <row r="993" spans="2:2" ht="12.5" x14ac:dyDescent="0.25">
      <c r="B993" s="2"/>
    </row>
    <row r="994" spans="2:2" ht="12.5" x14ac:dyDescent="0.25">
      <c r="B994" s="2"/>
    </row>
    <row r="995" spans="2:2" ht="12.5" x14ac:dyDescent="0.25">
      <c r="B995" s="2"/>
    </row>
    <row r="996" spans="2:2" ht="12.5" x14ac:dyDescent="0.25">
      <c r="B996" s="2"/>
    </row>
    <row r="997" spans="2:2" ht="12.5" x14ac:dyDescent="0.25">
      <c r="B997" s="2"/>
    </row>
    <row r="998" spans="2:2" ht="12.5" x14ac:dyDescent="0.25">
      <c r="B998" s="2"/>
    </row>
    <row r="999" spans="2:2" ht="12.5" x14ac:dyDescent="0.25">
      <c r="B999" s="2"/>
    </row>
    <row r="1000" spans="2:2" ht="12.5" x14ac:dyDescent="0.25">
      <c r="B1000" s="2"/>
    </row>
    <row r="1001" spans="2:2" ht="12.5" x14ac:dyDescent="0.25">
      <c r="B1001" s="2"/>
    </row>
    <row r="1002" spans="2:2" ht="12.5" x14ac:dyDescent="0.25">
      <c r="B1002" s="2"/>
    </row>
    <row r="1003" spans="2:2" ht="12.5" x14ac:dyDescent="0.25">
      <c r="B1003" s="2"/>
    </row>
    <row r="1004" spans="2:2" ht="12.5" x14ac:dyDescent="0.25">
      <c r="B1004" s="2"/>
    </row>
    <row r="1005" spans="2:2" ht="12.5" x14ac:dyDescent="0.25">
      <c r="B1005" s="2"/>
    </row>
    <row r="1006" spans="2:2" ht="12.5" x14ac:dyDescent="0.25">
      <c r="B1006" s="2"/>
    </row>
    <row r="1007" spans="2:2" ht="12.5" x14ac:dyDescent="0.25">
      <c r="B1007" s="2"/>
    </row>
    <row r="1008" spans="2:2" ht="12.5" x14ac:dyDescent="0.25">
      <c r="B1008" s="2"/>
    </row>
    <row r="1009" spans="2:2" ht="12.5" x14ac:dyDescent="0.25">
      <c r="B1009" s="2"/>
    </row>
    <row r="1010" spans="2:2" ht="12.5" x14ac:dyDescent="0.25">
      <c r="B1010" s="2"/>
    </row>
    <row r="1011" spans="2:2" ht="12.5" x14ac:dyDescent="0.25">
      <c r="B1011" s="2"/>
    </row>
    <row r="1012" spans="2:2" ht="12.5" x14ac:dyDescent="0.25">
      <c r="B1012" s="2"/>
    </row>
    <row r="1013" spans="2:2" ht="12.5" x14ac:dyDescent="0.25">
      <c r="B1013" s="2"/>
    </row>
    <row r="1014" spans="2:2" ht="12.5" x14ac:dyDescent="0.25">
      <c r="B1014" s="2"/>
    </row>
    <row r="1015" spans="2:2" ht="12.5" x14ac:dyDescent="0.25">
      <c r="B1015" s="2"/>
    </row>
    <row r="1016" spans="2:2" ht="12.5" x14ac:dyDescent="0.25">
      <c r="B1016" s="2"/>
    </row>
    <row r="1017" spans="2:2" ht="12.5" x14ac:dyDescent="0.25">
      <c r="B1017" s="2"/>
    </row>
    <row r="1018" spans="2:2" ht="12.5" x14ac:dyDescent="0.25">
      <c r="B1018" s="2"/>
    </row>
    <row r="1019" spans="2:2" ht="12.5" x14ac:dyDescent="0.25">
      <c r="B1019" s="2"/>
    </row>
    <row r="1020" spans="2:2" ht="12.5" x14ac:dyDescent="0.25">
      <c r="B1020" s="2"/>
    </row>
    <row r="1021" spans="2:2" ht="12.5" x14ac:dyDescent="0.25">
      <c r="B1021" s="2"/>
    </row>
    <row r="1022" spans="2:2" ht="12.5" x14ac:dyDescent="0.25">
      <c r="B1022" s="2"/>
    </row>
    <row r="1023" spans="2:2" ht="12.5" x14ac:dyDescent="0.25">
      <c r="B1023" s="2"/>
    </row>
    <row r="1024" spans="2:2" ht="12.5" x14ac:dyDescent="0.25">
      <c r="B1024" s="2"/>
    </row>
    <row r="1025" spans="2:2" ht="12.5" x14ac:dyDescent="0.25">
      <c r="B1025" s="2"/>
    </row>
    <row r="1026" spans="2:2" ht="12.5" x14ac:dyDescent="0.25">
      <c r="B10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4"/>
  <sheetViews>
    <sheetView tabSelected="1" workbookViewId="0">
      <pane ySplit="1" topLeftCell="A112" activePane="bottomLeft" state="frozen"/>
      <selection pane="bottomLeft" activeCell="A17" sqref="A17"/>
    </sheetView>
  </sheetViews>
  <sheetFormatPr defaultColWidth="12.6328125" defaultRowHeight="15.75" customHeight="1" x14ac:dyDescent="0.25"/>
  <cols>
    <col min="1" max="1" width="12.6328125" customWidth="1"/>
    <col min="3" max="3" width="30.90625" customWidth="1"/>
    <col min="4" max="5" width="40.90625" customWidth="1"/>
    <col min="10" max="10" width="44.7265625" customWidth="1"/>
    <col min="11" max="12" width="5.453125" customWidth="1"/>
    <col min="13" max="13" width="4.08984375" customWidth="1"/>
    <col min="14" max="14" width="5.90625" customWidth="1"/>
    <col min="15" max="15" width="7.453125" customWidth="1"/>
    <col min="16" max="16" width="14.90625" customWidth="1"/>
    <col min="17" max="17" width="14.08984375" customWidth="1"/>
    <col min="18" max="18" width="6.90625" customWidth="1"/>
    <col min="19" max="19" width="8" customWidth="1"/>
    <col min="20" max="20" width="6.26953125" customWidth="1"/>
    <col min="21" max="21" width="18" customWidth="1"/>
    <col min="22" max="22" width="24.453125" customWidth="1"/>
    <col min="23" max="23" width="25.90625" customWidth="1"/>
  </cols>
  <sheetData>
    <row r="1" spans="1:23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35">
      <c r="A2" s="3">
        <v>45635</v>
      </c>
      <c r="B2" s="2">
        <v>0.33333333333333331</v>
      </c>
      <c r="C2" s="1">
        <v>1</v>
      </c>
      <c r="D2" s="1" t="s">
        <v>23</v>
      </c>
      <c r="E2" s="1" t="s">
        <v>366</v>
      </c>
      <c r="F2" s="1">
        <v>217</v>
      </c>
      <c r="G2" s="1">
        <v>16.2</v>
      </c>
      <c r="H2" s="1">
        <v>16.399999999999999</v>
      </c>
      <c r="I2" s="1">
        <v>1.6</v>
      </c>
      <c r="J2" s="1" t="s">
        <v>367</v>
      </c>
      <c r="K2" s="1">
        <v>1</v>
      </c>
      <c r="L2" s="1">
        <v>0</v>
      </c>
      <c r="M2" s="1">
        <v>0</v>
      </c>
      <c r="N2" s="6">
        <v>0</v>
      </c>
      <c r="O2" s="6">
        <v>1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1" t="s">
        <v>26</v>
      </c>
      <c r="V2" s="1" t="s">
        <v>32</v>
      </c>
      <c r="W2" s="1" t="s">
        <v>28</v>
      </c>
    </row>
    <row r="3" spans="1:23" ht="15.75" customHeight="1" x14ac:dyDescent="0.35">
      <c r="A3" s="3">
        <v>45635</v>
      </c>
      <c r="B3" s="2">
        <v>0.39583333333333331</v>
      </c>
      <c r="C3" s="1">
        <v>2</v>
      </c>
      <c r="D3" s="1" t="s">
        <v>38</v>
      </c>
      <c r="E3" s="1" t="s">
        <v>368</v>
      </c>
      <c r="F3" s="1">
        <v>386</v>
      </c>
      <c r="G3" s="1">
        <v>24</v>
      </c>
      <c r="H3" s="1">
        <v>11</v>
      </c>
      <c r="I3" s="1">
        <v>47.1</v>
      </c>
      <c r="J3" s="1" t="s">
        <v>369</v>
      </c>
      <c r="K3" s="1">
        <v>1</v>
      </c>
      <c r="L3" s="1">
        <v>1</v>
      </c>
      <c r="M3" s="1">
        <v>0</v>
      </c>
      <c r="N3" s="6">
        <v>0</v>
      </c>
      <c r="O3" s="6">
        <v>1</v>
      </c>
      <c r="P3" s="6">
        <v>1</v>
      </c>
      <c r="Q3" s="6">
        <v>0</v>
      </c>
      <c r="R3" s="6">
        <v>0</v>
      </c>
      <c r="S3" s="6">
        <v>0</v>
      </c>
      <c r="T3" s="6">
        <v>0</v>
      </c>
      <c r="U3" s="1" t="s">
        <v>26</v>
      </c>
      <c r="V3" s="1" t="s">
        <v>32</v>
      </c>
      <c r="W3" s="1" t="s">
        <v>28</v>
      </c>
    </row>
    <row r="4" spans="1:23" ht="15.75" customHeight="1" x14ac:dyDescent="0.35">
      <c r="A4" s="3">
        <v>45635</v>
      </c>
      <c r="B4" s="2">
        <v>0.47916666666666669</v>
      </c>
      <c r="C4" s="1">
        <v>3</v>
      </c>
      <c r="D4" s="1" t="s">
        <v>38</v>
      </c>
      <c r="E4" s="1" t="s">
        <v>370</v>
      </c>
      <c r="F4" s="1">
        <v>426</v>
      </c>
      <c r="G4" s="1">
        <v>6.7</v>
      </c>
      <c r="H4" s="1">
        <v>21.4</v>
      </c>
      <c r="I4" s="1">
        <v>51.1</v>
      </c>
      <c r="J4" s="1" t="s">
        <v>371</v>
      </c>
      <c r="K4" s="1">
        <v>0</v>
      </c>
      <c r="L4" s="1">
        <v>0</v>
      </c>
      <c r="M4" s="1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1</v>
      </c>
      <c r="T4" s="6">
        <v>0</v>
      </c>
      <c r="U4" s="1" t="s">
        <v>37</v>
      </c>
      <c r="V4" s="1" t="s">
        <v>32</v>
      </c>
      <c r="W4" s="1" t="s">
        <v>33</v>
      </c>
    </row>
    <row r="5" spans="1:23" ht="15.75" customHeight="1" x14ac:dyDescent="0.35">
      <c r="A5" s="3">
        <v>45635</v>
      </c>
      <c r="B5" s="2">
        <v>0.70833333333333337</v>
      </c>
      <c r="C5" s="1">
        <v>4</v>
      </c>
      <c r="D5" s="1" t="s">
        <v>29</v>
      </c>
      <c r="E5" s="1" t="s">
        <v>372</v>
      </c>
      <c r="F5" s="1">
        <v>403</v>
      </c>
      <c r="G5" s="1">
        <v>22.4</v>
      </c>
      <c r="H5" s="1">
        <v>3.6</v>
      </c>
      <c r="I5" s="1">
        <v>71.7</v>
      </c>
      <c r="J5" s="1" t="s">
        <v>373</v>
      </c>
      <c r="K5" s="1">
        <v>0</v>
      </c>
      <c r="L5" s="1">
        <v>1</v>
      </c>
      <c r="M5" s="1">
        <v>0</v>
      </c>
      <c r="N5" s="6">
        <v>0</v>
      </c>
      <c r="O5" s="6">
        <v>1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1" t="s">
        <v>26</v>
      </c>
      <c r="V5" s="1" t="s">
        <v>32</v>
      </c>
      <c r="W5" s="1" t="s">
        <v>28</v>
      </c>
    </row>
    <row r="6" spans="1:23" ht="15.75" customHeight="1" x14ac:dyDescent="0.35">
      <c r="A6" s="3">
        <v>45635</v>
      </c>
      <c r="B6" s="2">
        <v>0.79166666666666663</v>
      </c>
      <c r="C6" s="1">
        <v>5</v>
      </c>
      <c r="D6" s="1" t="s">
        <v>34</v>
      </c>
      <c r="E6" s="1" t="s">
        <v>374</v>
      </c>
      <c r="F6" s="1">
        <v>234</v>
      </c>
      <c r="G6" s="1">
        <v>8.8000000000000007</v>
      </c>
      <c r="H6" s="1">
        <v>9.6</v>
      </c>
      <c r="I6" s="1">
        <v>26.4</v>
      </c>
      <c r="J6" s="1" t="s">
        <v>375</v>
      </c>
      <c r="K6" s="1">
        <v>0</v>
      </c>
      <c r="L6" s="1">
        <v>0</v>
      </c>
      <c r="M6" s="1">
        <v>0</v>
      </c>
      <c r="N6" s="6">
        <v>0</v>
      </c>
      <c r="O6" s="6">
        <v>0</v>
      </c>
      <c r="P6" s="6">
        <v>1</v>
      </c>
      <c r="Q6" s="6">
        <v>0</v>
      </c>
      <c r="R6" s="6">
        <v>0</v>
      </c>
      <c r="S6" s="6">
        <v>1</v>
      </c>
      <c r="T6" s="6">
        <v>0</v>
      </c>
      <c r="U6" s="1" t="s">
        <v>37</v>
      </c>
      <c r="V6" s="1" t="s">
        <v>32</v>
      </c>
      <c r="W6" s="1" t="s">
        <v>33</v>
      </c>
    </row>
    <row r="7" spans="1:23" ht="15.75" customHeight="1" x14ac:dyDescent="0.35">
      <c r="A7" s="3">
        <v>45636</v>
      </c>
      <c r="B7" s="2">
        <v>0.29166666666666669</v>
      </c>
      <c r="C7" s="1">
        <v>1</v>
      </c>
      <c r="D7" s="1" t="s">
        <v>23</v>
      </c>
      <c r="E7" s="1" t="s">
        <v>376</v>
      </c>
      <c r="F7" s="1">
        <v>307</v>
      </c>
      <c r="G7" s="1">
        <v>18.600000000000001</v>
      </c>
      <c r="H7" s="1">
        <v>11</v>
      </c>
      <c r="I7" s="1">
        <v>33.6</v>
      </c>
      <c r="J7" s="1" t="s">
        <v>377</v>
      </c>
      <c r="K7" s="1">
        <v>1</v>
      </c>
      <c r="L7" s="1">
        <v>0</v>
      </c>
      <c r="M7" s="1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1" t="s">
        <v>37</v>
      </c>
      <c r="V7" s="1" t="s">
        <v>32</v>
      </c>
      <c r="W7" s="1" t="s">
        <v>28</v>
      </c>
    </row>
    <row r="8" spans="1:23" ht="15.75" customHeight="1" x14ac:dyDescent="0.35">
      <c r="A8" s="3">
        <v>45636</v>
      </c>
      <c r="B8" s="2">
        <v>0.5625</v>
      </c>
      <c r="C8" s="1">
        <v>2</v>
      </c>
      <c r="D8" s="1" t="s">
        <v>38</v>
      </c>
      <c r="E8" s="1" t="s">
        <v>102</v>
      </c>
      <c r="F8" s="1">
        <v>311</v>
      </c>
      <c r="G8" s="1">
        <v>8</v>
      </c>
      <c r="H8" s="1">
        <v>10.1</v>
      </c>
      <c r="I8" s="1">
        <v>47.4</v>
      </c>
      <c r="J8" s="1" t="s">
        <v>102</v>
      </c>
      <c r="K8" s="1">
        <v>0</v>
      </c>
      <c r="L8" s="1">
        <v>0</v>
      </c>
      <c r="M8" s="1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1" t="s">
        <v>37</v>
      </c>
      <c r="V8" s="1" t="s">
        <v>46</v>
      </c>
      <c r="W8" s="1" t="s">
        <v>33</v>
      </c>
    </row>
    <row r="9" spans="1:23" ht="15.75" customHeight="1" x14ac:dyDescent="0.35">
      <c r="A9" s="3">
        <v>45636</v>
      </c>
      <c r="B9" s="2">
        <v>0.66666666666666663</v>
      </c>
      <c r="C9" s="1">
        <v>3</v>
      </c>
      <c r="D9" s="1" t="s">
        <v>47</v>
      </c>
      <c r="E9" s="1" t="s">
        <v>48</v>
      </c>
      <c r="F9" s="1">
        <v>118</v>
      </c>
      <c r="G9" s="1">
        <v>4.3</v>
      </c>
      <c r="H9" s="1">
        <v>2.2999999999999998</v>
      </c>
      <c r="I9" s="1">
        <v>19.899999999999999</v>
      </c>
      <c r="J9" s="1" t="s">
        <v>378</v>
      </c>
      <c r="K9" s="1">
        <v>1</v>
      </c>
      <c r="L9" s="1">
        <v>0</v>
      </c>
      <c r="M9" s="1">
        <v>0</v>
      </c>
      <c r="N9" s="6">
        <v>0</v>
      </c>
      <c r="O9" s="6">
        <v>0</v>
      </c>
      <c r="P9" s="6">
        <v>0</v>
      </c>
      <c r="Q9" s="6">
        <v>1</v>
      </c>
      <c r="R9" s="6">
        <v>0</v>
      </c>
      <c r="S9" s="6">
        <v>0</v>
      </c>
      <c r="T9" s="6">
        <v>0</v>
      </c>
      <c r="U9" s="1" t="s">
        <v>37</v>
      </c>
      <c r="V9" s="1" t="s">
        <v>32</v>
      </c>
      <c r="W9" s="1" t="s">
        <v>28</v>
      </c>
    </row>
    <row r="10" spans="1:23" ht="15.75" customHeight="1" x14ac:dyDescent="0.35">
      <c r="A10" s="3">
        <v>45636</v>
      </c>
      <c r="B10" s="2">
        <v>0.72916666666666663</v>
      </c>
      <c r="C10" s="1">
        <v>4</v>
      </c>
      <c r="D10" s="1" t="s">
        <v>29</v>
      </c>
      <c r="E10" s="1" t="s">
        <v>379</v>
      </c>
      <c r="F10" s="1">
        <v>509</v>
      </c>
      <c r="G10" s="1">
        <v>39.799999999999997</v>
      </c>
      <c r="H10" s="1">
        <v>15.2</v>
      </c>
      <c r="I10" s="1">
        <v>49.4</v>
      </c>
      <c r="J10" s="1" t="s">
        <v>380</v>
      </c>
      <c r="K10" s="1">
        <v>0</v>
      </c>
      <c r="L10" s="1">
        <v>1</v>
      </c>
      <c r="M10" s="1">
        <v>0</v>
      </c>
      <c r="N10" s="6">
        <v>0</v>
      </c>
      <c r="O10" s="6">
        <v>1</v>
      </c>
      <c r="P10" s="6">
        <v>1</v>
      </c>
      <c r="Q10" s="6">
        <v>0</v>
      </c>
      <c r="R10" s="6">
        <v>0</v>
      </c>
      <c r="S10" s="6">
        <v>0</v>
      </c>
      <c r="T10" s="6">
        <v>0</v>
      </c>
      <c r="U10" s="1" t="s">
        <v>26</v>
      </c>
      <c r="V10" s="1" t="s">
        <v>32</v>
      </c>
      <c r="W10" s="1" t="s">
        <v>28</v>
      </c>
    </row>
    <row r="11" spans="1:23" ht="15.75" customHeight="1" x14ac:dyDescent="0.35">
      <c r="A11" s="3">
        <v>45636</v>
      </c>
      <c r="B11" s="2">
        <v>0.77083333333333337</v>
      </c>
      <c r="C11" s="1">
        <v>5</v>
      </c>
      <c r="D11" s="1" t="s">
        <v>38</v>
      </c>
      <c r="E11" s="1" t="s">
        <v>381</v>
      </c>
      <c r="F11" s="1">
        <v>231</v>
      </c>
      <c r="G11" s="1">
        <v>6</v>
      </c>
      <c r="H11" s="1">
        <v>2.8</v>
      </c>
      <c r="I11" s="1">
        <v>45.5</v>
      </c>
      <c r="J11" s="1" t="s">
        <v>200</v>
      </c>
      <c r="K11" s="1">
        <v>1</v>
      </c>
      <c r="L11" s="1">
        <v>0</v>
      </c>
      <c r="M11" s="1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1" t="s">
        <v>37</v>
      </c>
      <c r="V11" s="1" t="s">
        <v>32</v>
      </c>
      <c r="W11" s="1" t="s">
        <v>33</v>
      </c>
    </row>
    <row r="12" spans="1:23" ht="15.75" customHeight="1" x14ac:dyDescent="0.35">
      <c r="A12" s="3">
        <v>45636</v>
      </c>
      <c r="B12" s="2">
        <v>0.83333333333333337</v>
      </c>
      <c r="C12" s="1">
        <v>6</v>
      </c>
      <c r="D12" s="1" t="s">
        <v>38</v>
      </c>
      <c r="E12" s="1" t="s">
        <v>382</v>
      </c>
      <c r="F12" s="1">
        <v>370</v>
      </c>
      <c r="G12" s="1">
        <v>6</v>
      </c>
      <c r="H12" s="1">
        <v>20.8</v>
      </c>
      <c r="I12" s="1">
        <v>38.4</v>
      </c>
      <c r="J12" s="1" t="s">
        <v>375</v>
      </c>
      <c r="K12" s="1">
        <v>0</v>
      </c>
      <c r="L12" s="1">
        <v>0</v>
      </c>
      <c r="M12" s="1">
        <v>0</v>
      </c>
      <c r="N12" s="6">
        <v>0</v>
      </c>
      <c r="O12" s="6">
        <v>0</v>
      </c>
      <c r="P12" s="6">
        <v>1</v>
      </c>
      <c r="Q12" s="6">
        <v>0</v>
      </c>
      <c r="R12" s="6">
        <v>0</v>
      </c>
      <c r="S12" s="6">
        <v>1</v>
      </c>
      <c r="T12" s="6">
        <v>0</v>
      </c>
      <c r="U12" s="1" t="s">
        <v>37</v>
      </c>
      <c r="V12" s="1" t="s">
        <v>32</v>
      </c>
      <c r="W12" s="1" t="s">
        <v>33</v>
      </c>
    </row>
    <row r="13" spans="1:23" ht="15.75" customHeight="1" x14ac:dyDescent="0.35">
      <c r="A13" s="3">
        <v>45636</v>
      </c>
      <c r="B13" s="2">
        <v>0.85416666666666663</v>
      </c>
      <c r="C13" s="1">
        <v>7</v>
      </c>
      <c r="D13" s="1" t="s">
        <v>34</v>
      </c>
      <c r="E13" s="1" t="s">
        <v>383</v>
      </c>
      <c r="F13" s="1">
        <v>374</v>
      </c>
      <c r="G13" s="1">
        <v>15.8</v>
      </c>
      <c r="H13" s="1">
        <v>18.7</v>
      </c>
      <c r="I13" s="1">
        <v>34.6</v>
      </c>
      <c r="J13" s="1" t="s">
        <v>146</v>
      </c>
      <c r="K13" s="1">
        <v>1</v>
      </c>
      <c r="L13" s="1">
        <v>0</v>
      </c>
      <c r="M13" s="1">
        <v>0</v>
      </c>
      <c r="N13" s="6">
        <v>0</v>
      </c>
      <c r="O13" s="6">
        <v>1</v>
      </c>
      <c r="P13" s="6">
        <v>1</v>
      </c>
      <c r="Q13" s="6">
        <v>0</v>
      </c>
      <c r="R13" s="6">
        <v>0</v>
      </c>
      <c r="S13" s="6">
        <v>0</v>
      </c>
      <c r="T13" s="6">
        <v>0</v>
      </c>
      <c r="U13" s="1" t="s">
        <v>26</v>
      </c>
      <c r="V13" s="1" t="s">
        <v>32</v>
      </c>
      <c r="W13" s="1" t="s">
        <v>33</v>
      </c>
    </row>
    <row r="14" spans="1:23" ht="15.75" customHeight="1" x14ac:dyDescent="0.35">
      <c r="A14" s="3">
        <v>45637</v>
      </c>
      <c r="B14" s="2">
        <v>0.41666666666666669</v>
      </c>
      <c r="C14" s="1">
        <v>1</v>
      </c>
      <c r="D14" s="1" t="s">
        <v>23</v>
      </c>
      <c r="E14" s="1" t="s">
        <v>384</v>
      </c>
      <c r="F14" s="1">
        <v>326</v>
      </c>
      <c r="G14" s="1">
        <v>12</v>
      </c>
      <c r="H14" s="1">
        <v>5.3</v>
      </c>
      <c r="I14" s="1">
        <v>60</v>
      </c>
      <c r="J14" s="1" t="s">
        <v>385</v>
      </c>
      <c r="K14" s="1">
        <v>1</v>
      </c>
      <c r="L14" s="1">
        <v>0</v>
      </c>
      <c r="M14" s="1">
        <v>0</v>
      </c>
      <c r="N14" s="6">
        <v>1</v>
      </c>
      <c r="O14" s="6">
        <v>0</v>
      </c>
      <c r="P14" s="6">
        <v>1</v>
      </c>
      <c r="Q14" s="6">
        <v>0</v>
      </c>
      <c r="R14" s="6">
        <v>0</v>
      </c>
      <c r="S14" s="6">
        <v>0</v>
      </c>
      <c r="T14" s="6">
        <v>0</v>
      </c>
      <c r="U14" s="1" t="s">
        <v>37</v>
      </c>
      <c r="V14" s="1" t="s">
        <v>32</v>
      </c>
      <c r="W14" s="1" t="s">
        <v>28</v>
      </c>
    </row>
    <row r="15" spans="1:23" ht="15.75" customHeight="1" x14ac:dyDescent="0.35">
      <c r="A15" s="3">
        <v>45637</v>
      </c>
      <c r="B15" s="2">
        <v>0.58333333333333337</v>
      </c>
      <c r="C15" s="1">
        <v>2</v>
      </c>
      <c r="D15" s="1" t="s">
        <v>38</v>
      </c>
      <c r="E15" s="1" t="s">
        <v>102</v>
      </c>
      <c r="F15" s="1">
        <v>311</v>
      </c>
      <c r="G15" s="1">
        <v>8</v>
      </c>
      <c r="H15" s="1">
        <v>10.1</v>
      </c>
      <c r="I15" s="1">
        <v>47.4</v>
      </c>
      <c r="J15" s="1" t="s">
        <v>102</v>
      </c>
      <c r="K15" s="1">
        <v>0</v>
      </c>
      <c r="L15" s="1">
        <v>0</v>
      </c>
      <c r="M15" s="1">
        <v>0</v>
      </c>
      <c r="N15" s="6">
        <v>0</v>
      </c>
      <c r="O15" s="6">
        <v>0</v>
      </c>
      <c r="P15" s="6">
        <v>1</v>
      </c>
      <c r="Q15" s="6">
        <v>0</v>
      </c>
      <c r="R15" s="6">
        <v>0</v>
      </c>
      <c r="S15" s="6">
        <v>1</v>
      </c>
      <c r="T15" s="6">
        <v>0</v>
      </c>
      <c r="U15" s="1" t="s">
        <v>37</v>
      </c>
      <c r="V15" s="1" t="s">
        <v>46</v>
      </c>
      <c r="W15" s="1" t="s">
        <v>33</v>
      </c>
    </row>
    <row r="16" spans="1:23" ht="15.75" customHeight="1" x14ac:dyDescent="0.35">
      <c r="A16" s="3">
        <v>45637</v>
      </c>
      <c r="B16" s="2">
        <v>0.65625</v>
      </c>
      <c r="C16" s="1">
        <v>3</v>
      </c>
      <c r="D16" s="1" t="s">
        <v>38</v>
      </c>
      <c r="E16" s="1" t="s">
        <v>131</v>
      </c>
      <c r="F16" s="1">
        <v>27</v>
      </c>
      <c r="G16" s="1">
        <v>0.4</v>
      </c>
      <c r="H16" s="1">
        <v>0.1</v>
      </c>
      <c r="I16" s="1">
        <v>6.7</v>
      </c>
      <c r="J16" s="1" t="s">
        <v>131</v>
      </c>
      <c r="K16" s="1">
        <v>0</v>
      </c>
      <c r="L16" s="1">
        <v>0</v>
      </c>
      <c r="M16" s="1">
        <v>0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1" t="s">
        <v>37</v>
      </c>
      <c r="V16" s="1" t="s">
        <v>46</v>
      </c>
      <c r="W16" s="1" t="s">
        <v>33</v>
      </c>
    </row>
    <row r="17" spans="1:23" ht="15.75" customHeight="1" x14ac:dyDescent="0.35">
      <c r="A17" s="3">
        <v>45637</v>
      </c>
      <c r="B17" s="2">
        <v>0.79166666666666663</v>
      </c>
      <c r="C17" s="1">
        <v>4</v>
      </c>
      <c r="D17" s="1" t="s">
        <v>29</v>
      </c>
      <c r="E17" s="1" t="s">
        <v>386</v>
      </c>
      <c r="F17" s="1">
        <v>593</v>
      </c>
      <c r="G17" s="1">
        <v>21.4</v>
      </c>
      <c r="H17" s="1">
        <v>9.8000000000000007</v>
      </c>
      <c r="I17" s="1">
        <v>112.7</v>
      </c>
      <c r="J17" s="1" t="s">
        <v>387</v>
      </c>
      <c r="K17" s="1">
        <v>1</v>
      </c>
      <c r="L17" s="1">
        <v>0</v>
      </c>
      <c r="M17" s="1">
        <v>0</v>
      </c>
      <c r="N17" s="6">
        <v>0</v>
      </c>
      <c r="O17" s="6">
        <v>1</v>
      </c>
      <c r="P17" s="6">
        <v>1</v>
      </c>
      <c r="Q17" s="6">
        <v>0</v>
      </c>
      <c r="R17" s="6">
        <v>0</v>
      </c>
      <c r="S17" s="6">
        <v>0</v>
      </c>
      <c r="T17" s="6">
        <v>0</v>
      </c>
      <c r="U17" s="1" t="s">
        <v>26</v>
      </c>
      <c r="V17" s="1" t="s">
        <v>32</v>
      </c>
      <c r="W17" s="1" t="s">
        <v>28</v>
      </c>
    </row>
    <row r="18" spans="1:23" ht="15.75" customHeight="1" x14ac:dyDescent="0.35">
      <c r="A18" s="3">
        <v>45637</v>
      </c>
      <c r="B18" s="2">
        <v>0.8125</v>
      </c>
      <c r="C18" s="1">
        <v>5</v>
      </c>
      <c r="D18" s="1" t="s">
        <v>47</v>
      </c>
      <c r="E18" s="1" t="s">
        <v>388</v>
      </c>
      <c r="F18" s="1">
        <v>202</v>
      </c>
      <c r="G18" s="1">
        <v>8.4</v>
      </c>
      <c r="H18" s="1">
        <v>9.1999999999999993</v>
      </c>
      <c r="I18" s="1">
        <v>21.4</v>
      </c>
      <c r="J18" s="1" t="s">
        <v>389</v>
      </c>
      <c r="K18" s="1">
        <v>1</v>
      </c>
      <c r="L18" s="1">
        <v>0</v>
      </c>
      <c r="M18" s="1">
        <v>0</v>
      </c>
      <c r="N18" s="6">
        <v>0</v>
      </c>
      <c r="O18" s="6">
        <v>0</v>
      </c>
      <c r="P18" s="6">
        <v>0</v>
      </c>
      <c r="Q18" s="6">
        <v>1</v>
      </c>
      <c r="R18" s="6">
        <v>0</v>
      </c>
      <c r="S18" s="6">
        <v>0</v>
      </c>
      <c r="T18" s="6">
        <v>0</v>
      </c>
      <c r="U18" s="1" t="s">
        <v>37</v>
      </c>
      <c r="V18" s="1" t="s">
        <v>32</v>
      </c>
      <c r="W18" s="1" t="s">
        <v>28</v>
      </c>
    </row>
    <row r="19" spans="1:23" ht="15.75" customHeight="1" x14ac:dyDescent="0.35">
      <c r="A19" s="3">
        <v>45637</v>
      </c>
      <c r="B19" s="2">
        <v>0.875</v>
      </c>
      <c r="C19" s="1">
        <v>6</v>
      </c>
      <c r="D19" s="1" t="s">
        <v>34</v>
      </c>
      <c r="E19" s="1" t="s">
        <v>390</v>
      </c>
      <c r="F19" s="1">
        <v>355</v>
      </c>
      <c r="G19" s="1">
        <v>12.9</v>
      </c>
      <c r="H19" s="1">
        <v>14.3</v>
      </c>
      <c r="I19" s="1">
        <v>41.6</v>
      </c>
      <c r="J19" s="1" t="s">
        <v>146</v>
      </c>
      <c r="K19" s="1">
        <v>1</v>
      </c>
      <c r="L19" s="1">
        <v>1</v>
      </c>
      <c r="M19" s="1">
        <v>0</v>
      </c>
      <c r="N19" s="6">
        <v>0</v>
      </c>
      <c r="O19" s="6">
        <v>0</v>
      </c>
      <c r="P19" s="6">
        <v>1</v>
      </c>
      <c r="Q19" s="6">
        <v>0</v>
      </c>
      <c r="R19" s="6">
        <v>0</v>
      </c>
      <c r="S19" s="6">
        <v>0</v>
      </c>
      <c r="T19" s="6">
        <v>0</v>
      </c>
      <c r="U19" s="1" t="s">
        <v>26</v>
      </c>
      <c r="V19" s="1" t="s">
        <v>32</v>
      </c>
      <c r="W19" s="1" t="s">
        <v>33</v>
      </c>
    </row>
    <row r="20" spans="1:23" ht="15.75" customHeight="1" x14ac:dyDescent="0.35">
      <c r="A20" s="3">
        <v>45638</v>
      </c>
      <c r="B20" s="2">
        <v>0.29166666666666669</v>
      </c>
      <c r="C20" s="1">
        <v>1</v>
      </c>
      <c r="D20" s="1" t="s">
        <v>23</v>
      </c>
      <c r="E20" s="1" t="s">
        <v>376</v>
      </c>
      <c r="F20" s="1">
        <v>306</v>
      </c>
      <c r="G20" s="1">
        <v>18.5</v>
      </c>
      <c r="H20" s="1">
        <v>11.1</v>
      </c>
      <c r="I20" s="1">
        <v>33.700000000000003</v>
      </c>
      <c r="J20" s="1" t="s">
        <v>377</v>
      </c>
      <c r="K20" s="1">
        <v>1</v>
      </c>
      <c r="L20" s="1">
        <v>0</v>
      </c>
      <c r="M20" s="1">
        <v>0</v>
      </c>
      <c r="N20" s="6">
        <v>0</v>
      </c>
      <c r="O20" s="6">
        <v>0</v>
      </c>
      <c r="P20" s="6">
        <v>1</v>
      </c>
      <c r="Q20" s="6">
        <v>0</v>
      </c>
      <c r="R20" s="6">
        <v>0</v>
      </c>
      <c r="S20" s="6">
        <v>0</v>
      </c>
      <c r="T20" s="6">
        <v>0</v>
      </c>
      <c r="U20" s="1" t="s">
        <v>37</v>
      </c>
      <c r="V20" s="1" t="s">
        <v>32</v>
      </c>
      <c r="W20" s="1" t="s">
        <v>28</v>
      </c>
    </row>
    <row r="21" spans="1:23" ht="15.75" customHeight="1" x14ac:dyDescent="0.35">
      <c r="A21" s="3">
        <v>45638</v>
      </c>
      <c r="B21" s="2">
        <v>0.54166666666666663</v>
      </c>
      <c r="C21" s="1">
        <v>2</v>
      </c>
      <c r="D21" s="1" t="s">
        <v>38</v>
      </c>
      <c r="E21" s="1" t="s">
        <v>102</v>
      </c>
      <c r="F21" s="1">
        <v>338</v>
      </c>
      <c r="G21" s="1">
        <v>8</v>
      </c>
      <c r="H21" s="1">
        <v>10.1</v>
      </c>
      <c r="I21" s="1">
        <v>47.4</v>
      </c>
      <c r="J21" s="1" t="s">
        <v>102</v>
      </c>
      <c r="K21" s="1">
        <v>0</v>
      </c>
      <c r="L21" s="1">
        <v>0</v>
      </c>
      <c r="M21" s="1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1</v>
      </c>
      <c r="T21" s="6">
        <v>0</v>
      </c>
      <c r="U21" s="1" t="s">
        <v>37</v>
      </c>
      <c r="V21" s="1" t="s">
        <v>46</v>
      </c>
      <c r="W21" s="1" t="s">
        <v>33</v>
      </c>
    </row>
    <row r="22" spans="1:23" ht="14.5" x14ac:dyDescent="0.35">
      <c r="A22" s="3">
        <v>45638</v>
      </c>
      <c r="B22" s="2">
        <v>0.55208333333333337</v>
      </c>
      <c r="C22" s="1">
        <v>3</v>
      </c>
      <c r="D22" s="1" t="s">
        <v>38</v>
      </c>
      <c r="E22" s="1" t="s">
        <v>131</v>
      </c>
      <c r="F22" s="1">
        <v>27</v>
      </c>
      <c r="G22" s="1">
        <v>0.4</v>
      </c>
      <c r="H22" s="1">
        <v>0.1</v>
      </c>
      <c r="I22" s="1">
        <v>6.7</v>
      </c>
      <c r="J22" s="1" t="s">
        <v>131</v>
      </c>
      <c r="K22" s="1">
        <v>0</v>
      </c>
      <c r="L22" s="1">
        <v>0</v>
      </c>
      <c r="M22" s="1">
        <v>0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1" t="s">
        <v>37</v>
      </c>
      <c r="V22" s="1" t="s">
        <v>46</v>
      </c>
      <c r="W22" s="1" t="s">
        <v>33</v>
      </c>
    </row>
    <row r="23" spans="1:23" ht="14.5" x14ac:dyDescent="0.35">
      <c r="A23" s="3">
        <v>45638</v>
      </c>
      <c r="B23" s="2">
        <v>0.8125</v>
      </c>
      <c r="C23" s="1">
        <v>4</v>
      </c>
      <c r="D23" s="1" t="s">
        <v>29</v>
      </c>
      <c r="E23" s="1" t="s">
        <v>391</v>
      </c>
      <c r="F23" s="1">
        <v>621</v>
      </c>
      <c r="G23" s="1">
        <v>52.5</v>
      </c>
      <c r="H23" s="1">
        <v>17.100000000000001</v>
      </c>
      <c r="I23" s="1">
        <v>63.6</v>
      </c>
      <c r="J23" s="1" t="s">
        <v>392</v>
      </c>
      <c r="K23" s="1">
        <v>1</v>
      </c>
      <c r="L23" s="1">
        <v>1</v>
      </c>
      <c r="M23" s="1">
        <v>0</v>
      </c>
      <c r="N23" s="6">
        <v>0</v>
      </c>
      <c r="O23" s="6">
        <v>1</v>
      </c>
      <c r="P23" s="6">
        <v>1</v>
      </c>
      <c r="Q23" s="6">
        <v>0</v>
      </c>
      <c r="R23" s="6">
        <v>0</v>
      </c>
      <c r="S23" s="6">
        <v>0</v>
      </c>
      <c r="T23" s="6">
        <v>0</v>
      </c>
      <c r="U23" s="1" t="s">
        <v>26</v>
      </c>
      <c r="V23" s="1" t="s">
        <v>32</v>
      </c>
      <c r="W23" s="1" t="s">
        <v>28</v>
      </c>
    </row>
    <row r="24" spans="1:23" ht="14.5" x14ac:dyDescent="0.35">
      <c r="A24" s="3">
        <v>45638</v>
      </c>
      <c r="B24" s="2">
        <v>0.83333333333333337</v>
      </c>
      <c r="C24" s="1">
        <v>5</v>
      </c>
      <c r="D24" s="1" t="s">
        <v>34</v>
      </c>
      <c r="E24" s="1" t="s">
        <v>390</v>
      </c>
      <c r="F24" s="1">
        <v>355</v>
      </c>
      <c r="G24" s="1">
        <v>12.9</v>
      </c>
      <c r="H24" s="1">
        <v>14.3</v>
      </c>
      <c r="I24" s="1">
        <v>41.6</v>
      </c>
      <c r="J24" s="1" t="s">
        <v>146</v>
      </c>
      <c r="K24" s="1">
        <v>1</v>
      </c>
      <c r="L24" s="1">
        <v>1</v>
      </c>
      <c r="M24" s="1">
        <v>0</v>
      </c>
      <c r="N24" s="6">
        <v>0</v>
      </c>
      <c r="O24" s="6">
        <v>0</v>
      </c>
      <c r="P24" s="6">
        <v>1</v>
      </c>
      <c r="Q24" s="6">
        <v>0</v>
      </c>
      <c r="R24" s="6">
        <v>0</v>
      </c>
      <c r="S24" s="6">
        <v>0</v>
      </c>
      <c r="T24" s="6">
        <v>0</v>
      </c>
      <c r="U24" s="1" t="s">
        <v>26</v>
      </c>
      <c r="V24" s="1" t="s">
        <v>32</v>
      </c>
      <c r="W24" s="1" t="s">
        <v>33</v>
      </c>
    </row>
    <row r="25" spans="1:23" ht="14.5" x14ac:dyDescent="0.35">
      <c r="A25" s="3">
        <v>45639</v>
      </c>
      <c r="B25" s="2">
        <v>0.375</v>
      </c>
      <c r="C25" s="1">
        <v>1</v>
      </c>
      <c r="D25" s="1" t="s">
        <v>23</v>
      </c>
      <c r="E25" s="1" t="s">
        <v>393</v>
      </c>
      <c r="F25" s="1">
        <v>578</v>
      </c>
      <c r="G25" s="1">
        <v>21.7</v>
      </c>
      <c r="H25" s="1">
        <v>36.4</v>
      </c>
      <c r="I25" s="1">
        <v>42.7</v>
      </c>
      <c r="J25" s="1" t="s">
        <v>394</v>
      </c>
      <c r="K25" s="1">
        <v>1</v>
      </c>
      <c r="L25" s="1">
        <v>0</v>
      </c>
      <c r="M25" s="1">
        <v>0</v>
      </c>
      <c r="N25" s="6">
        <v>0</v>
      </c>
      <c r="O25" s="6">
        <v>0</v>
      </c>
      <c r="P25" s="6">
        <v>1</v>
      </c>
      <c r="Q25" s="6">
        <v>0</v>
      </c>
      <c r="R25" s="6">
        <v>0</v>
      </c>
      <c r="S25" s="6">
        <v>0</v>
      </c>
      <c r="T25" s="6">
        <v>0</v>
      </c>
      <c r="U25" s="1" t="s">
        <v>26</v>
      </c>
      <c r="V25" s="1" t="s">
        <v>32</v>
      </c>
      <c r="W25" s="1" t="s">
        <v>28</v>
      </c>
    </row>
    <row r="26" spans="1:23" ht="14.5" x14ac:dyDescent="0.35">
      <c r="A26" s="3">
        <v>45639</v>
      </c>
      <c r="B26" s="2">
        <v>0.625</v>
      </c>
      <c r="C26" s="1">
        <v>2</v>
      </c>
      <c r="D26" s="1" t="s">
        <v>47</v>
      </c>
      <c r="E26" s="1" t="s">
        <v>48</v>
      </c>
      <c r="F26" s="1">
        <v>118</v>
      </c>
      <c r="G26" s="1">
        <v>4.3</v>
      </c>
      <c r="H26" s="1">
        <v>2.2999999999999998</v>
      </c>
      <c r="I26" s="1">
        <v>19.899999999999999</v>
      </c>
      <c r="J26" s="1" t="s">
        <v>378</v>
      </c>
      <c r="K26" s="1">
        <v>1</v>
      </c>
      <c r="L26" s="1">
        <v>0</v>
      </c>
      <c r="M26" s="1">
        <v>0</v>
      </c>
      <c r="N26" s="6">
        <v>0</v>
      </c>
      <c r="O26" s="6">
        <v>0</v>
      </c>
      <c r="P26" s="6">
        <v>0</v>
      </c>
      <c r="Q26" s="6">
        <v>1</v>
      </c>
      <c r="R26" s="6">
        <v>0</v>
      </c>
      <c r="S26" s="6">
        <v>0</v>
      </c>
      <c r="T26" s="6">
        <v>0</v>
      </c>
      <c r="U26" s="1" t="s">
        <v>37</v>
      </c>
      <c r="V26" s="1" t="s">
        <v>141</v>
      </c>
      <c r="W26" s="1" t="s">
        <v>33</v>
      </c>
    </row>
    <row r="27" spans="1:23" ht="14.5" x14ac:dyDescent="0.35">
      <c r="A27" s="3">
        <v>45639</v>
      </c>
      <c r="B27" s="2">
        <v>0.70833333333333337</v>
      </c>
      <c r="C27" s="1">
        <v>3</v>
      </c>
      <c r="D27" s="1" t="s">
        <v>38</v>
      </c>
      <c r="E27" s="1" t="s">
        <v>395</v>
      </c>
      <c r="F27" s="1">
        <v>290</v>
      </c>
      <c r="G27" s="1">
        <v>6.9</v>
      </c>
      <c r="H27" s="1">
        <v>8</v>
      </c>
      <c r="I27" s="1">
        <v>47</v>
      </c>
      <c r="J27" s="1" t="s">
        <v>396</v>
      </c>
      <c r="K27" s="1">
        <v>0</v>
      </c>
      <c r="L27" s="1">
        <v>0</v>
      </c>
      <c r="M27" s="1">
        <v>0</v>
      </c>
      <c r="N27" s="6">
        <v>0</v>
      </c>
      <c r="O27" s="6">
        <v>0</v>
      </c>
      <c r="P27" s="6">
        <v>1</v>
      </c>
      <c r="Q27" s="6">
        <v>0</v>
      </c>
      <c r="R27" s="6">
        <v>0</v>
      </c>
      <c r="S27" s="6">
        <v>1</v>
      </c>
      <c r="T27" s="6">
        <v>0</v>
      </c>
      <c r="U27" s="1" t="s">
        <v>37</v>
      </c>
      <c r="V27" s="1" t="s">
        <v>46</v>
      </c>
      <c r="W27" s="1" t="s">
        <v>33</v>
      </c>
    </row>
    <row r="28" spans="1:23" ht="14.5" x14ac:dyDescent="0.35">
      <c r="A28" s="3">
        <v>45639</v>
      </c>
      <c r="B28" s="2">
        <v>0.75</v>
      </c>
      <c r="C28" s="1">
        <v>4</v>
      </c>
      <c r="D28" s="1" t="s">
        <v>38</v>
      </c>
      <c r="E28" s="1" t="s">
        <v>131</v>
      </c>
      <c r="F28" s="1">
        <v>27</v>
      </c>
      <c r="G28" s="1">
        <v>0.4</v>
      </c>
      <c r="H28" s="1">
        <v>0.1</v>
      </c>
      <c r="I28" s="1">
        <v>6.7</v>
      </c>
      <c r="J28" s="1" t="s">
        <v>131</v>
      </c>
      <c r="K28" s="1">
        <v>0</v>
      </c>
      <c r="L28" s="1">
        <v>0</v>
      </c>
      <c r="M28" s="1">
        <v>0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1" t="s">
        <v>37</v>
      </c>
      <c r="V28" s="1" t="s">
        <v>46</v>
      </c>
      <c r="W28" s="1" t="s">
        <v>33</v>
      </c>
    </row>
    <row r="29" spans="1:23" ht="14.5" x14ac:dyDescent="0.35">
      <c r="A29" s="3">
        <v>45639</v>
      </c>
      <c r="B29" s="2">
        <v>0.8125</v>
      </c>
      <c r="C29" s="1">
        <v>5</v>
      </c>
      <c r="D29" s="1" t="s">
        <v>29</v>
      </c>
      <c r="E29" s="1" t="s">
        <v>397</v>
      </c>
      <c r="F29" s="1">
        <v>367</v>
      </c>
      <c r="G29" s="1">
        <v>28.4</v>
      </c>
      <c r="H29" s="1">
        <v>8</v>
      </c>
      <c r="I29" s="1">
        <v>45.8</v>
      </c>
      <c r="J29" s="1" t="s">
        <v>398</v>
      </c>
      <c r="K29" s="1">
        <v>0</v>
      </c>
      <c r="L29" s="1">
        <v>0</v>
      </c>
      <c r="M29" s="1">
        <v>1</v>
      </c>
      <c r="N29" s="6">
        <v>0</v>
      </c>
      <c r="O29" s="6">
        <v>1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1" t="s">
        <v>26</v>
      </c>
      <c r="V29" s="1" t="s">
        <v>32</v>
      </c>
      <c r="W29" s="1" t="s">
        <v>28</v>
      </c>
    </row>
    <row r="30" spans="1:23" ht="14.5" x14ac:dyDescent="0.35">
      <c r="A30" s="3">
        <v>45639</v>
      </c>
      <c r="B30" s="2">
        <v>0.83333333333333337</v>
      </c>
      <c r="C30" s="1">
        <v>6</v>
      </c>
      <c r="D30" s="1" t="s">
        <v>34</v>
      </c>
      <c r="E30" s="1" t="s">
        <v>399</v>
      </c>
      <c r="F30" s="1">
        <v>389</v>
      </c>
      <c r="G30" s="1">
        <v>5.5</v>
      </c>
      <c r="H30" s="1">
        <v>19.899999999999999</v>
      </c>
      <c r="I30" s="1">
        <v>48.8</v>
      </c>
      <c r="J30" s="1" t="s">
        <v>371</v>
      </c>
      <c r="K30" s="1">
        <v>0</v>
      </c>
      <c r="L30" s="1">
        <v>0</v>
      </c>
      <c r="M30" s="1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1" t="s">
        <v>37</v>
      </c>
      <c r="V30" s="1" t="s">
        <v>32</v>
      </c>
      <c r="W30" s="1" t="s">
        <v>33</v>
      </c>
    </row>
    <row r="31" spans="1:23" ht="14.5" x14ac:dyDescent="0.35">
      <c r="A31" s="3">
        <v>45640</v>
      </c>
      <c r="B31" s="2">
        <v>0.41666666666666669</v>
      </c>
      <c r="C31" s="1">
        <v>1</v>
      </c>
      <c r="D31" s="1" t="s">
        <v>23</v>
      </c>
      <c r="E31" s="1" t="s">
        <v>400</v>
      </c>
      <c r="F31" s="1">
        <v>457</v>
      </c>
      <c r="G31" s="1">
        <v>19.7</v>
      </c>
      <c r="H31" s="1">
        <v>23.5</v>
      </c>
      <c r="I31" s="1">
        <v>43.2</v>
      </c>
      <c r="J31" s="1" t="s">
        <v>401</v>
      </c>
      <c r="K31" s="1">
        <v>0</v>
      </c>
      <c r="L31" s="1">
        <v>1</v>
      </c>
      <c r="M31" s="1">
        <v>0</v>
      </c>
      <c r="N31" s="6">
        <v>0</v>
      </c>
      <c r="O31" s="6">
        <v>1</v>
      </c>
      <c r="P31" s="6">
        <v>1</v>
      </c>
      <c r="Q31" s="6">
        <v>0</v>
      </c>
      <c r="R31" s="6">
        <v>0</v>
      </c>
      <c r="S31" s="6">
        <v>0</v>
      </c>
      <c r="T31" s="6">
        <v>0</v>
      </c>
      <c r="U31" s="1" t="s">
        <v>26</v>
      </c>
      <c r="V31" s="1" t="s">
        <v>32</v>
      </c>
      <c r="W31" s="1" t="s">
        <v>28</v>
      </c>
    </row>
    <row r="32" spans="1:23" ht="14.5" x14ac:dyDescent="0.35">
      <c r="A32" s="3">
        <v>45640</v>
      </c>
      <c r="B32" s="2">
        <v>0.54166666666666663</v>
      </c>
      <c r="C32" s="1">
        <v>2</v>
      </c>
      <c r="D32" s="1" t="s">
        <v>38</v>
      </c>
      <c r="E32" s="1" t="s">
        <v>402</v>
      </c>
      <c r="F32" s="1">
        <v>71</v>
      </c>
      <c r="G32" s="1">
        <v>9.1999999999999993</v>
      </c>
      <c r="H32" s="1">
        <v>2.1</v>
      </c>
      <c r="I32" s="1">
        <v>3.8</v>
      </c>
      <c r="J32" s="1" t="s">
        <v>200</v>
      </c>
      <c r="K32" s="1">
        <v>1</v>
      </c>
      <c r="L32" s="1">
        <v>0</v>
      </c>
      <c r="M32" s="1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1" t="s">
        <v>37</v>
      </c>
      <c r="V32" s="1" t="s">
        <v>32</v>
      </c>
      <c r="W32" s="1" t="s">
        <v>33</v>
      </c>
    </row>
    <row r="33" spans="1:23" ht="14.5" x14ac:dyDescent="0.35">
      <c r="A33" s="3">
        <v>45640</v>
      </c>
      <c r="B33" s="2">
        <v>0.64583333333333337</v>
      </c>
      <c r="C33" s="1">
        <v>3</v>
      </c>
      <c r="D33" s="1" t="s">
        <v>38</v>
      </c>
      <c r="E33" s="1" t="s">
        <v>403</v>
      </c>
      <c r="F33" s="1">
        <v>174</v>
      </c>
      <c r="G33" s="1">
        <v>2.5</v>
      </c>
      <c r="H33" s="1">
        <v>6</v>
      </c>
      <c r="I33" s="1">
        <v>28.4</v>
      </c>
      <c r="J33" s="1" t="s">
        <v>404</v>
      </c>
      <c r="K33" s="1">
        <v>1</v>
      </c>
      <c r="L33" s="1">
        <v>0</v>
      </c>
      <c r="M33" s="1">
        <v>0</v>
      </c>
      <c r="N33" s="6">
        <v>1</v>
      </c>
      <c r="O33" s="6">
        <v>0</v>
      </c>
      <c r="P33" s="6">
        <v>1</v>
      </c>
      <c r="Q33" s="6">
        <v>0</v>
      </c>
      <c r="R33" s="6">
        <v>0</v>
      </c>
      <c r="S33" s="6">
        <v>0</v>
      </c>
      <c r="T33" s="6">
        <v>0</v>
      </c>
      <c r="U33" s="1" t="s">
        <v>37</v>
      </c>
      <c r="V33" s="1" t="s">
        <v>32</v>
      </c>
      <c r="W33" s="1" t="s">
        <v>28</v>
      </c>
    </row>
    <row r="34" spans="1:23" ht="14.5" x14ac:dyDescent="0.35">
      <c r="A34" s="3">
        <v>45640</v>
      </c>
      <c r="B34" s="2">
        <v>0.66666666666666663</v>
      </c>
      <c r="C34" s="1">
        <v>4</v>
      </c>
      <c r="D34" s="1" t="s">
        <v>29</v>
      </c>
      <c r="E34" s="1" t="s">
        <v>405</v>
      </c>
      <c r="F34" s="1">
        <v>454</v>
      </c>
      <c r="G34" s="1">
        <v>18.8</v>
      </c>
      <c r="H34" s="1">
        <v>8</v>
      </c>
      <c r="I34" s="1">
        <v>63.6</v>
      </c>
      <c r="J34" s="1" t="s">
        <v>406</v>
      </c>
      <c r="K34" s="1">
        <v>0</v>
      </c>
      <c r="L34" s="1">
        <v>1</v>
      </c>
      <c r="M34" s="1">
        <v>0</v>
      </c>
      <c r="N34" s="6">
        <v>0</v>
      </c>
      <c r="O34" s="6">
        <v>1</v>
      </c>
      <c r="P34" s="6">
        <v>1</v>
      </c>
      <c r="Q34" s="6">
        <v>0</v>
      </c>
      <c r="R34" s="6">
        <v>0</v>
      </c>
      <c r="S34" s="6">
        <v>0</v>
      </c>
      <c r="T34" s="6">
        <v>0</v>
      </c>
      <c r="U34" s="1" t="s">
        <v>26</v>
      </c>
      <c r="V34" s="1" t="s">
        <v>32</v>
      </c>
      <c r="W34" s="1" t="s">
        <v>28</v>
      </c>
    </row>
    <row r="35" spans="1:23" ht="14.5" x14ac:dyDescent="0.35">
      <c r="A35" s="3">
        <v>45640</v>
      </c>
      <c r="B35" s="2">
        <v>0.6875</v>
      </c>
      <c r="C35" s="1">
        <v>5</v>
      </c>
      <c r="D35" s="1" t="s">
        <v>38</v>
      </c>
      <c r="E35" s="1" t="s">
        <v>271</v>
      </c>
      <c r="F35" s="1">
        <v>113</v>
      </c>
      <c r="G35" s="1">
        <v>1.6</v>
      </c>
      <c r="H35" s="1">
        <v>3</v>
      </c>
      <c r="I35" s="1">
        <v>19.899999999999999</v>
      </c>
      <c r="J35" s="1" t="s">
        <v>407</v>
      </c>
      <c r="K35" s="1">
        <v>1</v>
      </c>
      <c r="L35" s="1">
        <v>0</v>
      </c>
      <c r="M35" s="1">
        <v>0</v>
      </c>
      <c r="N35" s="6">
        <v>0</v>
      </c>
      <c r="O35" s="6">
        <v>0</v>
      </c>
      <c r="P35" s="6">
        <v>1</v>
      </c>
      <c r="Q35" s="6">
        <v>0</v>
      </c>
      <c r="R35" s="6">
        <v>0</v>
      </c>
      <c r="S35" s="6">
        <v>0</v>
      </c>
      <c r="T35" s="6">
        <v>0</v>
      </c>
      <c r="U35" s="1" t="s">
        <v>37</v>
      </c>
      <c r="V35" s="1" t="s">
        <v>32</v>
      </c>
      <c r="W35" s="1" t="s">
        <v>28</v>
      </c>
    </row>
    <row r="36" spans="1:23" ht="14.5" x14ac:dyDescent="0.35">
      <c r="A36" s="3">
        <v>45640</v>
      </c>
      <c r="B36" s="2">
        <v>0.69791666666666663</v>
      </c>
      <c r="C36" s="1">
        <v>6</v>
      </c>
      <c r="D36" s="1" t="s">
        <v>38</v>
      </c>
      <c r="E36" s="1" t="s">
        <v>102</v>
      </c>
      <c r="F36" s="1">
        <v>311</v>
      </c>
      <c r="G36" s="1">
        <v>8</v>
      </c>
      <c r="H36" s="1">
        <v>10.1</v>
      </c>
      <c r="I36" s="1">
        <v>47.4</v>
      </c>
      <c r="J36" s="1" t="s">
        <v>102</v>
      </c>
      <c r="K36" s="1">
        <v>0</v>
      </c>
      <c r="L36" s="1">
        <v>0</v>
      </c>
      <c r="M36" s="1">
        <v>0</v>
      </c>
      <c r="N36" s="6">
        <v>0</v>
      </c>
      <c r="O36" s="6">
        <v>0</v>
      </c>
      <c r="P36" s="6">
        <v>1</v>
      </c>
      <c r="Q36" s="6">
        <v>0</v>
      </c>
      <c r="R36" s="6">
        <v>0</v>
      </c>
      <c r="S36" s="6">
        <v>1</v>
      </c>
      <c r="T36" s="6">
        <v>0</v>
      </c>
      <c r="U36" s="1" t="s">
        <v>37</v>
      </c>
      <c r="V36" s="1" t="s">
        <v>32</v>
      </c>
      <c r="W36" s="1" t="s">
        <v>33</v>
      </c>
    </row>
    <row r="37" spans="1:23" ht="14.5" x14ac:dyDescent="0.35">
      <c r="A37" s="3">
        <v>45640</v>
      </c>
      <c r="B37" s="2">
        <v>0.75</v>
      </c>
      <c r="C37" s="1">
        <v>7</v>
      </c>
      <c r="D37" s="1" t="s">
        <v>38</v>
      </c>
      <c r="E37" s="1" t="s">
        <v>405</v>
      </c>
      <c r="F37" s="1">
        <v>454</v>
      </c>
      <c r="G37" s="1">
        <v>18.8</v>
      </c>
      <c r="H37" s="1">
        <v>8</v>
      </c>
      <c r="I37" s="1">
        <v>63.6</v>
      </c>
      <c r="J37" s="1" t="s">
        <v>406</v>
      </c>
      <c r="K37" s="1">
        <v>0</v>
      </c>
      <c r="L37" s="1">
        <v>1</v>
      </c>
      <c r="M37" s="1">
        <v>0</v>
      </c>
      <c r="N37" s="6">
        <v>0</v>
      </c>
      <c r="O37" s="6">
        <v>1</v>
      </c>
      <c r="P37" s="6">
        <v>1</v>
      </c>
      <c r="Q37" s="6">
        <v>0</v>
      </c>
      <c r="R37" s="6">
        <v>0</v>
      </c>
      <c r="S37" s="6">
        <v>0</v>
      </c>
      <c r="T37" s="6">
        <v>0</v>
      </c>
      <c r="U37" s="1" t="s">
        <v>26</v>
      </c>
      <c r="V37" s="1" t="s">
        <v>32</v>
      </c>
      <c r="W37" s="1" t="s">
        <v>28</v>
      </c>
    </row>
    <row r="38" spans="1:23" ht="14.5" x14ac:dyDescent="0.35">
      <c r="A38" s="3">
        <v>45640</v>
      </c>
      <c r="B38" s="2">
        <v>0.875</v>
      </c>
      <c r="C38" s="1">
        <v>8</v>
      </c>
      <c r="D38" s="1" t="s">
        <v>34</v>
      </c>
      <c r="E38" s="1" t="s">
        <v>408</v>
      </c>
      <c r="F38" s="1">
        <v>388</v>
      </c>
      <c r="G38" s="1">
        <v>13.9</v>
      </c>
      <c r="H38" s="1">
        <v>8.9</v>
      </c>
      <c r="I38" s="1">
        <v>58.9</v>
      </c>
      <c r="J38" s="1" t="s">
        <v>409</v>
      </c>
      <c r="K38" s="1">
        <v>1</v>
      </c>
      <c r="L38" s="1">
        <v>0</v>
      </c>
      <c r="M38" s="1">
        <v>0</v>
      </c>
      <c r="N38" s="6">
        <v>1</v>
      </c>
      <c r="O38" s="6">
        <v>0</v>
      </c>
      <c r="P38" s="6">
        <v>1</v>
      </c>
      <c r="Q38" s="6">
        <v>0</v>
      </c>
      <c r="R38" s="6">
        <v>0</v>
      </c>
      <c r="S38" s="6">
        <v>0</v>
      </c>
      <c r="T38" s="6">
        <v>0</v>
      </c>
      <c r="U38" s="1" t="s">
        <v>26</v>
      </c>
      <c r="V38" s="1" t="s">
        <v>32</v>
      </c>
      <c r="W38" s="1" t="s">
        <v>28</v>
      </c>
    </row>
    <row r="39" spans="1:23" ht="14.5" x14ac:dyDescent="0.35">
      <c r="A39" s="3">
        <v>45641</v>
      </c>
      <c r="B39" s="2">
        <v>0.41666666666666669</v>
      </c>
      <c r="C39" s="1">
        <v>1</v>
      </c>
      <c r="D39" s="1" t="s">
        <v>23</v>
      </c>
      <c r="E39" s="1" t="s">
        <v>368</v>
      </c>
      <c r="F39" s="1">
        <v>386</v>
      </c>
      <c r="G39" s="1">
        <v>24</v>
      </c>
      <c r="H39" s="1">
        <v>11</v>
      </c>
      <c r="I39" s="1">
        <v>47.1</v>
      </c>
      <c r="J39" s="1" t="s">
        <v>369</v>
      </c>
      <c r="K39" s="1">
        <v>1</v>
      </c>
      <c r="L39" s="1">
        <v>1</v>
      </c>
      <c r="M39" s="1">
        <v>0</v>
      </c>
      <c r="N39" s="6">
        <v>0</v>
      </c>
      <c r="O39" s="6">
        <v>1</v>
      </c>
      <c r="P39" s="6">
        <v>1</v>
      </c>
      <c r="Q39" s="6">
        <v>0</v>
      </c>
      <c r="R39" s="6">
        <v>0</v>
      </c>
      <c r="S39" s="6">
        <v>0</v>
      </c>
      <c r="T39" s="6">
        <v>0</v>
      </c>
      <c r="U39" s="1" t="s">
        <v>26</v>
      </c>
      <c r="V39" s="1" t="s">
        <v>32</v>
      </c>
      <c r="W39" s="1" t="s">
        <v>28</v>
      </c>
    </row>
    <row r="40" spans="1:23" ht="14.5" x14ac:dyDescent="0.35">
      <c r="A40" s="3">
        <v>45641</v>
      </c>
      <c r="B40" s="2">
        <v>0.5625</v>
      </c>
      <c r="C40" s="1">
        <v>2</v>
      </c>
      <c r="D40" s="1" t="s">
        <v>29</v>
      </c>
      <c r="E40" s="1" t="s">
        <v>410</v>
      </c>
      <c r="F40" s="1">
        <v>500</v>
      </c>
      <c r="G40" s="1">
        <v>30.6</v>
      </c>
      <c r="H40" s="1">
        <v>21.7</v>
      </c>
      <c r="I40" s="1">
        <v>49.1</v>
      </c>
      <c r="J40" s="1" t="s">
        <v>411</v>
      </c>
      <c r="K40" s="1">
        <v>1</v>
      </c>
      <c r="L40" s="1">
        <v>1</v>
      </c>
      <c r="M40" s="1">
        <v>0</v>
      </c>
      <c r="N40" s="6">
        <v>0</v>
      </c>
      <c r="O40" s="6">
        <v>1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1" t="s">
        <v>26</v>
      </c>
      <c r="V40" s="1" t="s">
        <v>32</v>
      </c>
      <c r="W40" s="1" t="s">
        <v>28</v>
      </c>
    </row>
    <row r="41" spans="1:23" ht="14.5" x14ac:dyDescent="0.35">
      <c r="A41" s="3">
        <v>45641</v>
      </c>
      <c r="B41" s="2">
        <v>0.58333333333333337</v>
      </c>
      <c r="C41" s="1">
        <v>3</v>
      </c>
      <c r="D41" s="1" t="s">
        <v>38</v>
      </c>
      <c r="E41" s="1" t="s">
        <v>146</v>
      </c>
      <c r="F41" s="1">
        <v>600</v>
      </c>
      <c r="G41" s="1">
        <v>31.5</v>
      </c>
      <c r="H41" s="1">
        <v>25</v>
      </c>
      <c r="I41" s="1">
        <v>67.599999999999994</v>
      </c>
      <c r="J41" s="1" t="s">
        <v>146</v>
      </c>
      <c r="K41" s="1">
        <v>0</v>
      </c>
      <c r="L41" s="1">
        <v>0</v>
      </c>
      <c r="M41" s="1">
        <v>0</v>
      </c>
      <c r="N41" s="6">
        <v>0</v>
      </c>
      <c r="O41" s="6">
        <v>1</v>
      </c>
      <c r="P41" s="6">
        <v>1</v>
      </c>
      <c r="Q41" s="6">
        <v>0</v>
      </c>
      <c r="R41" s="6">
        <v>0</v>
      </c>
      <c r="S41" s="6">
        <v>0</v>
      </c>
      <c r="T41" s="6">
        <v>0</v>
      </c>
      <c r="U41" s="1" t="s">
        <v>26</v>
      </c>
      <c r="V41" s="1" t="s">
        <v>32</v>
      </c>
      <c r="W41" s="1" t="s">
        <v>33</v>
      </c>
    </row>
    <row r="42" spans="1:23" ht="14.5" x14ac:dyDescent="0.35">
      <c r="A42" s="3">
        <v>45641</v>
      </c>
      <c r="B42" s="2">
        <v>0.66666666666666663</v>
      </c>
      <c r="C42" s="1">
        <v>4</v>
      </c>
      <c r="D42" s="1" t="s">
        <v>38</v>
      </c>
      <c r="E42" s="1" t="s">
        <v>412</v>
      </c>
      <c r="F42" s="1">
        <v>131</v>
      </c>
      <c r="G42" s="1">
        <v>11.1</v>
      </c>
      <c r="H42" s="1">
        <v>2.8</v>
      </c>
      <c r="I42" s="1">
        <v>16.399999999999999</v>
      </c>
      <c r="J42" s="1" t="s">
        <v>413</v>
      </c>
      <c r="K42" s="1">
        <v>1</v>
      </c>
      <c r="L42" s="1">
        <v>0</v>
      </c>
      <c r="M42" s="1">
        <v>0</v>
      </c>
      <c r="N42" s="6">
        <v>0</v>
      </c>
      <c r="O42" s="6">
        <v>1</v>
      </c>
      <c r="P42" s="6">
        <v>1</v>
      </c>
      <c r="Q42" s="6">
        <v>0</v>
      </c>
      <c r="R42" s="6">
        <v>0</v>
      </c>
      <c r="S42" s="6">
        <v>0</v>
      </c>
      <c r="T42" s="6">
        <v>0</v>
      </c>
      <c r="U42" s="1" t="s">
        <v>26</v>
      </c>
      <c r="V42" s="1" t="s">
        <v>32</v>
      </c>
      <c r="W42" s="1" t="s">
        <v>33</v>
      </c>
    </row>
    <row r="43" spans="1:23" ht="14.5" x14ac:dyDescent="0.35">
      <c r="A43" s="3">
        <v>45641</v>
      </c>
      <c r="B43" s="2">
        <v>0.83333333333333337</v>
      </c>
      <c r="C43" s="1">
        <v>5</v>
      </c>
      <c r="D43" s="1" t="s">
        <v>38</v>
      </c>
      <c r="E43" s="1" t="s">
        <v>414</v>
      </c>
      <c r="F43" s="1">
        <v>237</v>
      </c>
      <c r="G43" s="1">
        <v>3.6</v>
      </c>
      <c r="H43" s="1">
        <v>13.5</v>
      </c>
      <c r="I43" s="1">
        <v>27</v>
      </c>
      <c r="J43" s="1" t="s">
        <v>415</v>
      </c>
      <c r="K43" s="1">
        <v>0</v>
      </c>
      <c r="L43" s="1">
        <v>0</v>
      </c>
      <c r="M43" s="1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1</v>
      </c>
      <c r="T43" s="6">
        <v>0</v>
      </c>
      <c r="U43" s="1" t="s">
        <v>37</v>
      </c>
      <c r="V43" s="1" t="s">
        <v>32</v>
      </c>
      <c r="W43" s="1" t="s">
        <v>33</v>
      </c>
    </row>
    <row r="44" spans="1:23" ht="14.5" x14ac:dyDescent="0.35">
      <c r="A44" s="3">
        <v>45641</v>
      </c>
      <c r="B44" s="2">
        <v>0.95833333333333337</v>
      </c>
      <c r="C44" s="1">
        <v>6</v>
      </c>
      <c r="D44" s="1" t="s">
        <v>34</v>
      </c>
      <c r="E44" s="1" t="s">
        <v>416</v>
      </c>
      <c r="F44" s="1">
        <v>235</v>
      </c>
      <c r="G44" s="1">
        <v>6</v>
      </c>
      <c r="H44" s="1">
        <v>2.8</v>
      </c>
      <c r="I44" s="1">
        <v>46.2</v>
      </c>
      <c r="J44" s="1" t="s">
        <v>200</v>
      </c>
      <c r="K44" s="1">
        <v>1</v>
      </c>
      <c r="L44" s="1">
        <v>0</v>
      </c>
      <c r="M44" s="1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1" t="s">
        <v>37</v>
      </c>
      <c r="V44" s="1" t="s">
        <v>32</v>
      </c>
      <c r="W44" s="1" t="s">
        <v>33</v>
      </c>
    </row>
    <row r="45" spans="1:23" ht="14.5" x14ac:dyDescent="0.35">
      <c r="A45" s="3">
        <v>45642</v>
      </c>
      <c r="B45" s="2">
        <v>0.41666666666666669</v>
      </c>
      <c r="C45" s="1">
        <v>1</v>
      </c>
      <c r="D45" s="1" t="s">
        <v>23</v>
      </c>
      <c r="E45" s="1" t="s">
        <v>368</v>
      </c>
      <c r="F45" s="1">
        <v>386</v>
      </c>
      <c r="G45" s="1">
        <v>24</v>
      </c>
      <c r="H45" s="1">
        <v>11</v>
      </c>
      <c r="I45" s="1">
        <v>47.1</v>
      </c>
      <c r="J45" s="1" t="s">
        <v>369</v>
      </c>
      <c r="K45" s="1">
        <v>1</v>
      </c>
      <c r="L45" s="1">
        <v>1</v>
      </c>
      <c r="M45" s="1">
        <v>0</v>
      </c>
      <c r="N45" s="6">
        <v>0</v>
      </c>
      <c r="O45" s="6">
        <v>1</v>
      </c>
      <c r="P45" s="6">
        <v>1</v>
      </c>
      <c r="Q45" s="6">
        <v>0</v>
      </c>
      <c r="R45" s="6">
        <v>0</v>
      </c>
      <c r="S45" s="6">
        <v>0</v>
      </c>
      <c r="T45" s="6">
        <v>0</v>
      </c>
      <c r="U45" s="1" t="s">
        <v>26</v>
      </c>
      <c r="V45" s="1" t="s">
        <v>32</v>
      </c>
      <c r="W45" s="1" t="s">
        <v>28</v>
      </c>
    </row>
    <row r="46" spans="1:23" ht="14.5" x14ac:dyDescent="0.35">
      <c r="A46" s="3">
        <v>45642</v>
      </c>
      <c r="B46" s="2">
        <v>0.54166666666666663</v>
      </c>
      <c r="C46" s="1">
        <v>2</v>
      </c>
      <c r="D46" s="1" t="s">
        <v>38</v>
      </c>
      <c r="E46" s="1" t="s">
        <v>400</v>
      </c>
      <c r="F46" s="1">
        <v>442</v>
      </c>
      <c r="G46" s="1">
        <v>19</v>
      </c>
      <c r="H46" s="1">
        <v>23.3</v>
      </c>
      <c r="I46" s="1">
        <v>39.9</v>
      </c>
      <c r="J46" s="1" t="s">
        <v>401</v>
      </c>
      <c r="K46" s="1">
        <v>0</v>
      </c>
      <c r="L46" s="1">
        <v>1</v>
      </c>
      <c r="M46" s="1">
        <v>0</v>
      </c>
      <c r="N46" s="6">
        <v>0</v>
      </c>
      <c r="O46" s="6">
        <v>1</v>
      </c>
      <c r="P46" s="6">
        <v>1</v>
      </c>
      <c r="Q46" s="6">
        <v>0</v>
      </c>
      <c r="R46" s="6">
        <v>0</v>
      </c>
      <c r="S46" s="6">
        <v>0</v>
      </c>
      <c r="T46" s="6">
        <v>0</v>
      </c>
      <c r="U46" s="1" t="s">
        <v>26</v>
      </c>
      <c r="V46" s="1" t="s">
        <v>32</v>
      </c>
      <c r="W46" s="1" t="s">
        <v>28</v>
      </c>
    </row>
    <row r="47" spans="1:23" ht="14.5" x14ac:dyDescent="0.35">
      <c r="A47" s="3">
        <v>45642</v>
      </c>
      <c r="B47" s="2">
        <v>0.66666666666666663</v>
      </c>
      <c r="C47" s="1">
        <v>3</v>
      </c>
      <c r="D47" s="1" t="s">
        <v>29</v>
      </c>
      <c r="E47" s="1" t="s">
        <v>417</v>
      </c>
      <c r="F47" s="1">
        <v>591</v>
      </c>
      <c r="G47" s="1">
        <v>38.700000000000003</v>
      </c>
      <c r="H47" s="1">
        <v>23.1</v>
      </c>
      <c r="I47" s="1">
        <v>56.6</v>
      </c>
      <c r="J47" s="1" t="s">
        <v>418</v>
      </c>
      <c r="K47" s="1">
        <v>0</v>
      </c>
      <c r="L47" s="1">
        <v>1</v>
      </c>
      <c r="M47" s="1">
        <v>0</v>
      </c>
      <c r="N47" s="6">
        <v>0</v>
      </c>
      <c r="O47" s="6">
        <v>1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1" t="s">
        <v>26</v>
      </c>
      <c r="V47" s="1" t="s">
        <v>32</v>
      </c>
      <c r="W47" s="1" t="s">
        <v>28</v>
      </c>
    </row>
    <row r="48" spans="1:23" ht="14.5" x14ac:dyDescent="0.35">
      <c r="A48" s="3">
        <v>45642</v>
      </c>
      <c r="B48" s="2">
        <v>0.75</v>
      </c>
      <c r="C48" s="1">
        <v>4</v>
      </c>
      <c r="D48" s="1" t="s">
        <v>38</v>
      </c>
      <c r="E48" s="1" t="s">
        <v>414</v>
      </c>
      <c r="F48" s="1">
        <v>237</v>
      </c>
      <c r="G48" s="1">
        <v>3.6</v>
      </c>
      <c r="H48" s="1">
        <v>13.5</v>
      </c>
      <c r="I48" s="1">
        <v>27</v>
      </c>
      <c r="J48" s="1" t="s">
        <v>415</v>
      </c>
      <c r="K48" s="1">
        <v>0</v>
      </c>
      <c r="L48" s="1">
        <v>0</v>
      </c>
      <c r="M48" s="1">
        <v>0</v>
      </c>
      <c r="N48" s="6">
        <v>0</v>
      </c>
      <c r="O48" s="6">
        <v>0</v>
      </c>
      <c r="P48" s="6">
        <v>1</v>
      </c>
      <c r="Q48" s="6">
        <v>0</v>
      </c>
      <c r="R48" s="6">
        <v>0</v>
      </c>
      <c r="S48" s="6">
        <v>1</v>
      </c>
      <c r="T48" s="6">
        <v>0</v>
      </c>
      <c r="U48" s="1" t="s">
        <v>37</v>
      </c>
      <c r="V48" s="1" t="s">
        <v>32</v>
      </c>
      <c r="W48" s="1" t="s">
        <v>33</v>
      </c>
    </row>
    <row r="49" spans="1:23" ht="14.5" x14ac:dyDescent="0.35">
      <c r="A49" s="3">
        <v>45642</v>
      </c>
      <c r="B49" s="2">
        <v>0.83333333333333337</v>
      </c>
      <c r="C49" s="1">
        <v>5</v>
      </c>
      <c r="D49" s="1" t="s">
        <v>34</v>
      </c>
      <c r="E49" s="1" t="s">
        <v>200</v>
      </c>
      <c r="F49" s="1">
        <v>165</v>
      </c>
      <c r="G49" s="1">
        <v>10.199999999999999</v>
      </c>
      <c r="H49" s="1">
        <v>1.6</v>
      </c>
      <c r="I49" s="1">
        <v>22.8</v>
      </c>
      <c r="J49" s="1" t="s">
        <v>200</v>
      </c>
      <c r="K49" s="1">
        <v>1</v>
      </c>
      <c r="L49" s="1">
        <v>0</v>
      </c>
      <c r="M49" s="1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1" t="s">
        <v>37</v>
      </c>
      <c r="V49" s="1" t="s">
        <v>32</v>
      </c>
      <c r="W49" s="1" t="s">
        <v>33</v>
      </c>
    </row>
    <row r="50" spans="1:23" ht="14.5" x14ac:dyDescent="0.35">
      <c r="A50" s="3">
        <v>45643</v>
      </c>
      <c r="B50" s="2">
        <v>0.29166666666666669</v>
      </c>
      <c r="C50" s="1">
        <v>1</v>
      </c>
      <c r="D50" s="1" t="s">
        <v>23</v>
      </c>
      <c r="E50" s="1" t="s">
        <v>376</v>
      </c>
      <c r="F50" s="1">
        <v>307</v>
      </c>
      <c r="G50" s="1">
        <v>18.600000000000001</v>
      </c>
      <c r="H50" s="1">
        <v>11</v>
      </c>
      <c r="I50" s="1">
        <v>33.6</v>
      </c>
      <c r="J50" s="1" t="s">
        <v>377</v>
      </c>
      <c r="K50" s="1">
        <v>1</v>
      </c>
      <c r="L50" s="1">
        <v>0</v>
      </c>
      <c r="M50" s="1">
        <v>0</v>
      </c>
      <c r="N50" s="6">
        <v>0</v>
      </c>
      <c r="O50" s="6">
        <v>0</v>
      </c>
      <c r="P50" s="6">
        <v>1</v>
      </c>
      <c r="Q50" s="6">
        <v>0</v>
      </c>
      <c r="R50" s="6">
        <v>0</v>
      </c>
      <c r="S50" s="6">
        <v>0</v>
      </c>
      <c r="T50" s="6">
        <v>0</v>
      </c>
      <c r="U50" s="1" t="s">
        <v>37</v>
      </c>
      <c r="V50" s="1" t="s">
        <v>32</v>
      </c>
      <c r="W50" s="1" t="s">
        <v>28</v>
      </c>
    </row>
    <row r="51" spans="1:23" ht="14.5" x14ac:dyDescent="0.35">
      <c r="A51" s="3">
        <v>45643</v>
      </c>
      <c r="B51" s="2">
        <v>0.45833333333333331</v>
      </c>
      <c r="C51" s="1">
        <v>2</v>
      </c>
      <c r="D51" s="1" t="s">
        <v>38</v>
      </c>
      <c r="E51" s="1" t="s">
        <v>419</v>
      </c>
      <c r="F51" s="1">
        <v>334</v>
      </c>
      <c r="G51" s="1">
        <v>7.9</v>
      </c>
      <c r="H51" s="1">
        <v>7.8</v>
      </c>
      <c r="I51" s="1">
        <v>56.7</v>
      </c>
      <c r="J51" s="1" t="s">
        <v>396</v>
      </c>
      <c r="K51" s="1">
        <v>0</v>
      </c>
      <c r="L51" s="1">
        <v>0</v>
      </c>
      <c r="M51" s="1">
        <v>0</v>
      </c>
      <c r="N51" s="6">
        <v>0</v>
      </c>
      <c r="O51" s="6">
        <v>0</v>
      </c>
      <c r="P51" s="6">
        <v>1</v>
      </c>
      <c r="Q51" s="6">
        <v>0</v>
      </c>
      <c r="R51" s="6">
        <v>0</v>
      </c>
      <c r="S51" s="6">
        <v>1</v>
      </c>
      <c r="T51" s="6">
        <v>0</v>
      </c>
      <c r="U51" s="1" t="s">
        <v>37</v>
      </c>
      <c r="V51" s="1" t="s">
        <v>46</v>
      </c>
      <c r="W51" s="1" t="s">
        <v>33</v>
      </c>
    </row>
    <row r="52" spans="1:23" ht="14.5" x14ac:dyDescent="0.35">
      <c r="A52" s="3">
        <v>45643</v>
      </c>
      <c r="B52" s="2">
        <v>0.64583333333333337</v>
      </c>
      <c r="C52" s="1">
        <v>3</v>
      </c>
      <c r="D52" s="1" t="s">
        <v>38</v>
      </c>
      <c r="E52" s="1" t="s">
        <v>420</v>
      </c>
      <c r="F52" s="1">
        <v>329</v>
      </c>
      <c r="G52" s="1">
        <v>7.1</v>
      </c>
      <c r="H52" s="1">
        <v>8.3000000000000007</v>
      </c>
      <c r="I52" s="1">
        <v>52.9</v>
      </c>
      <c r="J52" s="1" t="s">
        <v>420</v>
      </c>
      <c r="K52" s="1">
        <v>0</v>
      </c>
      <c r="L52" s="1">
        <v>0</v>
      </c>
      <c r="M52" s="1">
        <v>0</v>
      </c>
      <c r="N52" s="6">
        <v>0</v>
      </c>
      <c r="O52" s="6">
        <v>1</v>
      </c>
      <c r="P52" s="6">
        <v>1</v>
      </c>
      <c r="Q52" s="6">
        <v>0</v>
      </c>
      <c r="R52" s="6">
        <v>0</v>
      </c>
      <c r="S52" s="6">
        <v>0</v>
      </c>
      <c r="T52" s="6">
        <v>0</v>
      </c>
      <c r="U52" s="1" t="s">
        <v>26</v>
      </c>
      <c r="V52" s="1" t="s">
        <v>32</v>
      </c>
      <c r="W52" s="1" t="s">
        <v>33</v>
      </c>
    </row>
    <row r="53" spans="1:23" ht="14.5" x14ac:dyDescent="0.35">
      <c r="A53" s="3">
        <v>45643</v>
      </c>
      <c r="B53" s="2">
        <v>0.66666666666666663</v>
      </c>
      <c r="C53" s="1">
        <v>4</v>
      </c>
      <c r="D53" s="1" t="s">
        <v>47</v>
      </c>
      <c r="E53" s="1" t="s">
        <v>48</v>
      </c>
      <c r="F53" s="1">
        <v>118</v>
      </c>
      <c r="G53" s="1">
        <v>4.3</v>
      </c>
      <c r="H53" s="1">
        <v>2.2999999999999998</v>
      </c>
      <c r="I53" s="1">
        <v>19.899999999999999</v>
      </c>
      <c r="J53" s="1" t="s">
        <v>378</v>
      </c>
      <c r="K53" s="1">
        <v>1</v>
      </c>
      <c r="L53" s="1">
        <v>0</v>
      </c>
      <c r="M53" s="1">
        <v>0</v>
      </c>
      <c r="N53" s="6">
        <v>0</v>
      </c>
      <c r="O53" s="6">
        <v>0</v>
      </c>
      <c r="P53" s="6">
        <v>0</v>
      </c>
      <c r="Q53" s="6">
        <v>1</v>
      </c>
      <c r="R53" s="6">
        <v>0</v>
      </c>
      <c r="S53" s="6">
        <v>0</v>
      </c>
      <c r="T53" s="6">
        <v>0</v>
      </c>
      <c r="U53" s="1" t="s">
        <v>37</v>
      </c>
      <c r="V53" s="1" t="s">
        <v>32</v>
      </c>
      <c r="W53" s="1" t="s">
        <v>28</v>
      </c>
    </row>
    <row r="54" spans="1:23" ht="14.5" x14ac:dyDescent="0.35">
      <c r="A54" s="3">
        <v>45643</v>
      </c>
      <c r="B54" s="2">
        <v>0.6875</v>
      </c>
      <c r="C54" s="1">
        <v>5</v>
      </c>
      <c r="D54" s="1" t="s">
        <v>29</v>
      </c>
      <c r="E54" s="1" t="s">
        <v>421</v>
      </c>
      <c r="F54" s="1">
        <v>511</v>
      </c>
      <c r="G54" s="1">
        <v>31.4</v>
      </c>
      <c r="H54" s="1">
        <v>19.399999999999999</v>
      </c>
      <c r="I54" s="1">
        <v>60.2</v>
      </c>
      <c r="J54" s="1" t="s">
        <v>422</v>
      </c>
      <c r="K54" s="1">
        <v>0</v>
      </c>
      <c r="L54" s="1">
        <v>1</v>
      </c>
      <c r="M54" s="1">
        <v>0</v>
      </c>
      <c r="N54" s="6">
        <v>0</v>
      </c>
      <c r="O54" s="6">
        <v>1</v>
      </c>
      <c r="P54" s="6">
        <v>1</v>
      </c>
      <c r="Q54" s="6">
        <v>1</v>
      </c>
      <c r="R54" s="6">
        <v>0</v>
      </c>
      <c r="S54" s="6">
        <v>0</v>
      </c>
      <c r="T54" s="6">
        <v>0</v>
      </c>
      <c r="U54" s="1" t="s">
        <v>26</v>
      </c>
      <c r="V54" s="1" t="s">
        <v>32</v>
      </c>
      <c r="W54" s="1" t="s">
        <v>28</v>
      </c>
    </row>
    <row r="55" spans="1:23" ht="14.5" x14ac:dyDescent="0.35">
      <c r="A55" s="3">
        <v>45643</v>
      </c>
      <c r="B55" s="2">
        <v>0.91666666666666663</v>
      </c>
      <c r="C55" s="1">
        <v>6</v>
      </c>
      <c r="D55" s="1" t="s">
        <v>34</v>
      </c>
      <c r="E55" s="1" t="s">
        <v>421</v>
      </c>
      <c r="F55" s="1">
        <v>256</v>
      </c>
      <c r="G55" s="1">
        <v>15.7</v>
      </c>
      <c r="H55" s="1">
        <v>9.6999999999999993</v>
      </c>
      <c r="I55" s="1">
        <v>30.1</v>
      </c>
      <c r="J55" s="1" t="s">
        <v>422</v>
      </c>
      <c r="K55" s="1">
        <v>0</v>
      </c>
      <c r="L55" s="1">
        <v>1</v>
      </c>
      <c r="M55" s="1">
        <v>0</v>
      </c>
      <c r="N55" s="6">
        <v>0</v>
      </c>
      <c r="O55" s="6">
        <v>1</v>
      </c>
      <c r="P55" s="6">
        <v>1</v>
      </c>
      <c r="Q55" s="6">
        <v>1</v>
      </c>
      <c r="R55" s="6">
        <v>0</v>
      </c>
      <c r="S55" s="6">
        <v>0</v>
      </c>
      <c r="T55" s="6">
        <v>0</v>
      </c>
      <c r="U55" s="1" t="s">
        <v>26</v>
      </c>
      <c r="V55" s="1" t="s">
        <v>32</v>
      </c>
      <c r="W55" s="1" t="s">
        <v>28</v>
      </c>
    </row>
    <row r="56" spans="1:23" ht="14.5" x14ac:dyDescent="0.35">
      <c r="A56" s="3">
        <v>45643</v>
      </c>
      <c r="B56" s="2">
        <v>0.9375</v>
      </c>
      <c r="C56" s="1">
        <v>7</v>
      </c>
      <c r="D56" s="1" t="s">
        <v>38</v>
      </c>
      <c r="E56" s="1" t="s">
        <v>200</v>
      </c>
      <c r="F56" s="1">
        <v>165</v>
      </c>
      <c r="G56" s="1">
        <v>10.199999999999999</v>
      </c>
      <c r="H56" s="1">
        <v>1.6</v>
      </c>
      <c r="I56" s="1">
        <v>22.8</v>
      </c>
      <c r="J56" s="1" t="s">
        <v>200</v>
      </c>
      <c r="K56" s="1">
        <v>1</v>
      </c>
      <c r="L56" s="1">
        <v>0</v>
      </c>
      <c r="M56" s="1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1" t="s">
        <v>37</v>
      </c>
      <c r="V56" s="1" t="s">
        <v>32</v>
      </c>
      <c r="W56" s="1" t="s">
        <v>33</v>
      </c>
    </row>
    <row r="57" spans="1:23" ht="14.5" x14ac:dyDescent="0.35">
      <c r="A57" s="3">
        <v>45644</v>
      </c>
      <c r="B57" s="2">
        <v>0.39583333333333331</v>
      </c>
      <c r="C57" s="1">
        <v>1</v>
      </c>
      <c r="D57" s="1" t="s">
        <v>23</v>
      </c>
      <c r="E57" s="1" t="s">
        <v>423</v>
      </c>
      <c r="F57" s="1">
        <v>326</v>
      </c>
      <c r="G57" s="1">
        <v>18.8</v>
      </c>
      <c r="H57" s="1">
        <v>9.5</v>
      </c>
      <c r="I57" s="1">
        <v>41.1</v>
      </c>
      <c r="J57" s="1" t="s">
        <v>424</v>
      </c>
      <c r="K57" s="1">
        <v>1</v>
      </c>
      <c r="L57" s="1">
        <v>0</v>
      </c>
      <c r="M57" s="1">
        <v>0</v>
      </c>
      <c r="N57" s="6">
        <v>1</v>
      </c>
      <c r="O57" s="6">
        <v>0</v>
      </c>
      <c r="P57" s="6">
        <v>1</v>
      </c>
      <c r="Q57" s="6">
        <v>0</v>
      </c>
      <c r="R57" s="6">
        <v>0</v>
      </c>
      <c r="S57" s="6">
        <v>0</v>
      </c>
      <c r="T57" s="6">
        <v>0</v>
      </c>
      <c r="U57" s="1" t="s">
        <v>37</v>
      </c>
      <c r="V57" s="1" t="s">
        <v>32</v>
      </c>
      <c r="W57" s="1" t="s">
        <v>28</v>
      </c>
    </row>
    <row r="58" spans="1:23" ht="14.5" x14ac:dyDescent="0.35">
      <c r="A58" s="3">
        <v>45644</v>
      </c>
      <c r="B58" s="2">
        <v>0.58333333333333337</v>
      </c>
      <c r="C58" s="1">
        <v>2</v>
      </c>
      <c r="D58" s="1" t="s">
        <v>38</v>
      </c>
      <c r="E58" s="1" t="s">
        <v>425</v>
      </c>
      <c r="F58" s="1">
        <v>303</v>
      </c>
      <c r="G58" s="1">
        <v>14.1</v>
      </c>
      <c r="H58" s="1">
        <v>11.3</v>
      </c>
      <c r="I58" s="1">
        <v>37.200000000000003</v>
      </c>
      <c r="J58" s="1" t="s">
        <v>426</v>
      </c>
      <c r="K58" s="1">
        <v>1</v>
      </c>
      <c r="L58" s="1">
        <v>1</v>
      </c>
      <c r="M58" s="1">
        <v>0</v>
      </c>
      <c r="N58" s="6">
        <v>0</v>
      </c>
      <c r="O58" s="6">
        <v>1</v>
      </c>
      <c r="P58" s="6">
        <v>1</v>
      </c>
      <c r="Q58" s="6">
        <v>0</v>
      </c>
      <c r="R58" s="6">
        <v>0</v>
      </c>
      <c r="S58" s="6">
        <v>0</v>
      </c>
      <c r="T58" s="6">
        <v>0</v>
      </c>
      <c r="U58" s="1" t="s">
        <v>26</v>
      </c>
      <c r="V58" s="1" t="s">
        <v>46</v>
      </c>
      <c r="W58" s="1" t="s">
        <v>28</v>
      </c>
    </row>
    <row r="59" spans="1:23" ht="14.5" x14ac:dyDescent="0.35">
      <c r="A59" s="3">
        <v>45644</v>
      </c>
      <c r="B59" s="2">
        <v>0.6875</v>
      </c>
      <c r="C59" s="1">
        <v>3</v>
      </c>
      <c r="D59" s="1" t="s">
        <v>29</v>
      </c>
      <c r="E59" s="1" t="s">
        <v>427</v>
      </c>
      <c r="F59" s="1">
        <v>944</v>
      </c>
      <c r="G59" s="1">
        <v>38</v>
      </c>
      <c r="H59" s="1">
        <v>58</v>
      </c>
      <c r="I59" s="1">
        <v>64</v>
      </c>
      <c r="J59" s="1" t="s">
        <v>428</v>
      </c>
      <c r="K59" s="1">
        <v>1</v>
      </c>
      <c r="L59" s="1">
        <v>1</v>
      </c>
      <c r="M59" s="1">
        <v>0</v>
      </c>
      <c r="N59" s="6">
        <v>0</v>
      </c>
      <c r="O59" s="6">
        <v>1</v>
      </c>
      <c r="P59" s="6">
        <v>1</v>
      </c>
      <c r="Q59" s="6">
        <v>1</v>
      </c>
      <c r="R59" s="6">
        <v>0</v>
      </c>
      <c r="S59" s="6">
        <v>0</v>
      </c>
      <c r="T59" s="6">
        <v>0</v>
      </c>
      <c r="U59" s="1" t="s">
        <v>26</v>
      </c>
      <c r="V59" s="1" t="s">
        <v>141</v>
      </c>
      <c r="W59" s="1" t="s">
        <v>33</v>
      </c>
    </row>
    <row r="60" spans="1:23" ht="14.5" x14ac:dyDescent="0.35">
      <c r="A60" s="3">
        <v>45644</v>
      </c>
      <c r="B60" s="2">
        <v>0.85416666666666663</v>
      </c>
      <c r="C60" s="1">
        <v>4</v>
      </c>
      <c r="D60" s="1" t="s">
        <v>34</v>
      </c>
      <c r="E60" s="1" t="s">
        <v>192</v>
      </c>
      <c r="F60" s="1">
        <v>290</v>
      </c>
      <c r="G60" s="1">
        <v>7.5</v>
      </c>
      <c r="H60" s="1">
        <v>6.3</v>
      </c>
      <c r="I60" s="1">
        <v>52.2</v>
      </c>
      <c r="J60" s="1" t="s">
        <v>429</v>
      </c>
      <c r="K60" s="1">
        <v>0</v>
      </c>
      <c r="L60" s="1">
        <v>0</v>
      </c>
      <c r="M60" s="1">
        <v>0</v>
      </c>
      <c r="N60" s="6">
        <v>0</v>
      </c>
      <c r="O60" s="6">
        <v>1</v>
      </c>
      <c r="P60" s="6">
        <v>1</v>
      </c>
      <c r="Q60" s="6">
        <v>0</v>
      </c>
      <c r="R60" s="6">
        <v>0</v>
      </c>
      <c r="S60" s="6">
        <v>0</v>
      </c>
      <c r="T60" s="6">
        <v>0</v>
      </c>
      <c r="U60" s="1" t="s">
        <v>26</v>
      </c>
      <c r="V60" s="1" t="s">
        <v>32</v>
      </c>
      <c r="W60" s="1" t="s">
        <v>28</v>
      </c>
    </row>
    <row r="61" spans="1:23" ht="14.5" x14ac:dyDescent="0.35">
      <c r="A61" s="3">
        <v>45644</v>
      </c>
      <c r="B61" s="2">
        <v>0.86458333333333337</v>
      </c>
      <c r="C61" s="1">
        <v>5</v>
      </c>
      <c r="D61" s="1" t="s">
        <v>38</v>
      </c>
      <c r="E61" s="1" t="s">
        <v>131</v>
      </c>
      <c r="F61" s="1">
        <v>27</v>
      </c>
      <c r="G61" s="1">
        <v>0.4</v>
      </c>
      <c r="H61" s="1">
        <v>0.1</v>
      </c>
      <c r="I61" s="1">
        <v>6.7</v>
      </c>
      <c r="J61" s="1" t="s">
        <v>131</v>
      </c>
      <c r="K61" s="1">
        <v>0</v>
      </c>
      <c r="L61" s="1">
        <v>0</v>
      </c>
      <c r="M61" s="1">
        <v>0</v>
      </c>
      <c r="N61" s="6">
        <v>1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1" t="s">
        <v>37</v>
      </c>
      <c r="V61" s="1" t="s">
        <v>32</v>
      </c>
      <c r="W61" s="1" t="s">
        <v>33</v>
      </c>
    </row>
    <row r="62" spans="1:23" ht="14.5" x14ac:dyDescent="0.35">
      <c r="A62" s="3">
        <v>45645</v>
      </c>
      <c r="B62" s="2">
        <v>0.29166666666666669</v>
      </c>
      <c r="C62" s="1">
        <v>1</v>
      </c>
      <c r="D62" s="1" t="s">
        <v>23</v>
      </c>
      <c r="E62" s="1" t="s">
        <v>400</v>
      </c>
      <c r="F62" s="1">
        <v>442</v>
      </c>
      <c r="G62" s="1">
        <v>19</v>
      </c>
      <c r="H62" s="1">
        <v>23.3</v>
      </c>
      <c r="I62" s="1">
        <v>39.9</v>
      </c>
      <c r="J62" s="1" t="s">
        <v>401</v>
      </c>
      <c r="K62" s="1">
        <v>0</v>
      </c>
      <c r="L62" s="1">
        <v>1</v>
      </c>
      <c r="M62" s="1">
        <v>0</v>
      </c>
      <c r="N62" s="6">
        <v>0</v>
      </c>
      <c r="O62" s="6">
        <v>1</v>
      </c>
      <c r="P62" s="6">
        <v>1</v>
      </c>
      <c r="Q62" s="6">
        <v>0</v>
      </c>
      <c r="R62" s="6">
        <v>0</v>
      </c>
      <c r="S62" s="6">
        <v>0</v>
      </c>
      <c r="T62" s="6">
        <v>0</v>
      </c>
      <c r="U62" s="1" t="s">
        <v>26</v>
      </c>
      <c r="V62" s="1" t="s">
        <v>32</v>
      </c>
      <c r="W62" s="1" t="s">
        <v>28</v>
      </c>
    </row>
    <row r="63" spans="1:23" ht="14.5" x14ac:dyDescent="0.35">
      <c r="A63" s="3">
        <v>45645</v>
      </c>
      <c r="B63" s="2">
        <v>0.5</v>
      </c>
      <c r="C63" s="1">
        <v>2</v>
      </c>
      <c r="D63" s="1" t="s">
        <v>38</v>
      </c>
      <c r="E63" s="1" t="s">
        <v>425</v>
      </c>
      <c r="F63" s="1">
        <v>303</v>
      </c>
      <c r="G63" s="1">
        <v>14.1</v>
      </c>
      <c r="H63" s="1">
        <v>11.3</v>
      </c>
      <c r="I63" s="1">
        <v>37.200000000000003</v>
      </c>
      <c r="J63" s="1" t="s">
        <v>426</v>
      </c>
      <c r="K63" s="1">
        <v>1</v>
      </c>
      <c r="L63" s="1">
        <v>1</v>
      </c>
      <c r="M63" s="1">
        <v>0</v>
      </c>
      <c r="N63" s="6">
        <v>0</v>
      </c>
      <c r="O63" s="6">
        <v>1</v>
      </c>
      <c r="P63" s="6">
        <v>1</v>
      </c>
      <c r="Q63" s="6">
        <v>0</v>
      </c>
      <c r="R63" s="6">
        <v>0</v>
      </c>
      <c r="S63" s="6">
        <v>0</v>
      </c>
      <c r="T63" s="6">
        <v>0</v>
      </c>
      <c r="U63" s="1" t="s">
        <v>26</v>
      </c>
      <c r="V63" s="1" t="s">
        <v>46</v>
      </c>
      <c r="W63" s="1" t="s">
        <v>28</v>
      </c>
    </row>
    <row r="64" spans="1:23" ht="14.5" x14ac:dyDescent="0.35">
      <c r="A64" s="3">
        <v>45645</v>
      </c>
      <c r="B64" s="2">
        <v>0.66666666666666663</v>
      </c>
      <c r="C64" s="1">
        <v>3</v>
      </c>
      <c r="D64" s="1" t="s">
        <v>29</v>
      </c>
      <c r="E64" s="1" t="s">
        <v>430</v>
      </c>
      <c r="F64" s="1">
        <v>182</v>
      </c>
      <c r="G64" s="1">
        <v>16.8</v>
      </c>
      <c r="H64" s="1">
        <v>1.2</v>
      </c>
      <c r="I64" s="1">
        <v>28.2</v>
      </c>
      <c r="J64" s="1" t="s">
        <v>431</v>
      </c>
      <c r="K64" s="1">
        <v>0</v>
      </c>
      <c r="L64" s="1">
        <v>0</v>
      </c>
      <c r="M64" s="1">
        <v>0</v>
      </c>
      <c r="N64" s="6">
        <v>0</v>
      </c>
      <c r="O64" s="6">
        <v>1</v>
      </c>
      <c r="P64" s="6">
        <v>1</v>
      </c>
      <c r="Q64" s="6">
        <v>0</v>
      </c>
      <c r="R64" s="6">
        <v>0</v>
      </c>
      <c r="S64" s="6">
        <v>0</v>
      </c>
      <c r="T64" s="6">
        <v>0</v>
      </c>
      <c r="U64" s="1" t="s">
        <v>26</v>
      </c>
      <c r="V64" s="1" t="s">
        <v>46</v>
      </c>
      <c r="W64" s="1" t="s">
        <v>33</v>
      </c>
    </row>
    <row r="65" spans="1:23" ht="14.5" x14ac:dyDescent="0.35">
      <c r="A65" s="3">
        <v>45645</v>
      </c>
      <c r="B65" s="2">
        <v>0.8125</v>
      </c>
      <c r="C65" s="1">
        <v>4</v>
      </c>
      <c r="D65" s="1" t="s">
        <v>34</v>
      </c>
      <c r="E65" s="1" t="s">
        <v>432</v>
      </c>
      <c r="F65" s="1">
        <v>209</v>
      </c>
      <c r="G65" s="1">
        <v>6</v>
      </c>
      <c r="H65" s="1">
        <v>0.7</v>
      </c>
      <c r="I65" s="1">
        <v>48.4</v>
      </c>
      <c r="J65" s="1" t="s">
        <v>433</v>
      </c>
      <c r="K65" s="1">
        <v>0</v>
      </c>
      <c r="L65" s="1">
        <v>0</v>
      </c>
      <c r="M65" s="1">
        <v>0</v>
      </c>
      <c r="N65" s="6">
        <v>0</v>
      </c>
      <c r="O65" s="6">
        <v>1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1" t="s">
        <v>26</v>
      </c>
      <c r="V65" s="1" t="s">
        <v>32</v>
      </c>
      <c r="W65" s="1" t="s">
        <v>28</v>
      </c>
    </row>
    <row r="66" spans="1:23" ht="14.5" x14ac:dyDescent="0.35">
      <c r="A66" s="3">
        <v>45646</v>
      </c>
      <c r="B66" s="2">
        <v>0.35416666666666669</v>
      </c>
      <c r="C66" s="1">
        <v>1</v>
      </c>
      <c r="D66" s="1" t="s">
        <v>23</v>
      </c>
      <c r="E66" s="1" t="s">
        <v>376</v>
      </c>
      <c r="F66" s="1">
        <v>307</v>
      </c>
      <c r="G66" s="1">
        <v>18.600000000000001</v>
      </c>
      <c r="H66" s="1">
        <v>11</v>
      </c>
      <c r="I66" s="1">
        <v>33.6</v>
      </c>
      <c r="J66" s="1" t="s">
        <v>377</v>
      </c>
      <c r="K66" s="1">
        <v>1</v>
      </c>
      <c r="L66" s="1">
        <v>0</v>
      </c>
      <c r="M66" s="1">
        <v>0</v>
      </c>
      <c r="N66" s="6">
        <v>0</v>
      </c>
      <c r="O66" s="6">
        <v>0</v>
      </c>
      <c r="P66" s="6">
        <v>1</v>
      </c>
      <c r="Q66" s="6">
        <v>0</v>
      </c>
      <c r="R66" s="6">
        <v>0</v>
      </c>
      <c r="S66" s="6">
        <v>0</v>
      </c>
      <c r="T66" s="6">
        <v>0</v>
      </c>
      <c r="U66" s="1" t="s">
        <v>37</v>
      </c>
      <c r="V66" s="1" t="s">
        <v>32</v>
      </c>
      <c r="W66" s="1" t="s">
        <v>28</v>
      </c>
    </row>
    <row r="67" spans="1:23" ht="14.5" x14ac:dyDescent="0.35">
      <c r="A67" s="3">
        <v>45646</v>
      </c>
      <c r="B67" s="2">
        <v>0.47916666666666669</v>
      </c>
      <c r="C67" s="1">
        <v>2</v>
      </c>
      <c r="D67" s="1" t="s">
        <v>38</v>
      </c>
      <c r="E67" s="1" t="s">
        <v>434</v>
      </c>
      <c r="F67" s="1">
        <v>249</v>
      </c>
      <c r="G67" s="1">
        <v>4.7</v>
      </c>
      <c r="H67" s="1">
        <v>13.6</v>
      </c>
      <c r="I67" s="1">
        <v>26.1</v>
      </c>
      <c r="J67" s="1" t="s">
        <v>434</v>
      </c>
      <c r="K67" s="1">
        <v>0</v>
      </c>
      <c r="L67" s="1">
        <v>0</v>
      </c>
      <c r="M67" s="1">
        <v>0</v>
      </c>
      <c r="N67" s="6">
        <v>0</v>
      </c>
      <c r="O67" s="6">
        <v>0</v>
      </c>
      <c r="P67" s="6">
        <v>1</v>
      </c>
      <c r="Q67" s="6">
        <v>0</v>
      </c>
      <c r="R67" s="6">
        <v>0</v>
      </c>
      <c r="S67" s="6">
        <v>1</v>
      </c>
      <c r="T67" s="6">
        <v>0</v>
      </c>
      <c r="U67" s="1" t="s">
        <v>37</v>
      </c>
      <c r="V67" s="1" t="s">
        <v>46</v>
      </c>
      <c r="W67" s="1" t="s">
        <v>33</v>
      </c>
    </row>
    <row r="68" spans="1:23" ht="14.5" x14ac:dyDescent="0.35">
      <c r="A68" s="3">
        <v>45646</v>
      </c>
      <c r="B68" s="2">
        <v>0.48958333333333331</v>
      </c>
      <c r="C68" s="1">
        <v>3</v>
      </c>
      <c r="D68" s="1" t="s">
        <v>38</v>
      </c>
      <c r="E68" s="1" t="s">
        <v>131</v>
      </c>
      <c r="F68" s="1">
        <v>27</v>
      </c>
      <c r="G68" s="1">
        <v>0.4</v>
      </c>
      <c r="H68" s="1">
        <v>0.1</v>
      </c>
      <c r="I68" s="1">
        <v>6.7</v>
      </c>
      <c r="J68" s="1" t="s">
        <v>131</v>
      </c>
      <c r="K68" s="1">
        <v>0</v>
      </c>
      <c r="L68" s="1">
        <v>0</v>
      </c>
      <c r="M68" s="1">
        <v>0</v>
      </c>
      <c r="N68" s="6">
        <v>1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1" t="s">
        <v>37</v>
      </c>
      <c r="V68" s="1" t="s">
        <v>46</v>
      </c>
      <c r="W68" s="1" t="s">
        <v>33</v>
      </c>
    </row>
    <row r="69" spans="1:23" ht="14.5" x14ac:dyDescent="0.35">
      <c r="A69" s="3">
        <v>45646</v>
      </c>
      <c r="B69" s="2">
        <v>0.67708333333333337</v>
      </c>
      <c r="C69" s="1">
        <v>4</v>
      </c>
      <c r="D69" s="1" t="s">
        <v>38</v>
      </c>
      <c r="E69" s="1" t="s">
        <v>435</v>
      </c>
      <c r="F69" s="1">
        <v>190</v>
      </c>
      <c r="G69" s="1">
        <v>5.2</v>
      </c>
      <c r="H69" s="1">
        <v>8.9</v>
      </c>
      <c r="I69" s="1">
        <v>20.7</v>
      </c>
      <c r="J69" s="1" t="s">
        <v>435</v>
      </c>
      <c r="K69" s="1">
        <v>1</v>
      </c>
      <c r="L69" s="1">
        <v>0</v>
      </c>
      <c r="M69" s="1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1</v>
      </c>
      <c r="T69" s="6">
        <v>0</v>
      </c>
      <c r="U69" s="1" t="s">
        <v>37</v>
      </c>
      <c r="V69" s="1" t="s">
        <v>141</v>
      </c>
      <c r="W69" s="1" t="s">
        <v>33</v>
      </c>
    </row>
    <row r="70" spans="1:23" ht="14.5" x14ac:dyDescent="0.35">
      <c r="A70" s="3">
        <v>45646</v>
      </c>
      <c r="B70" s="2">
        <v>0.8125</v>
      </c>
      <c r="C70" s="1">
        <v>5</v>
      </c>
      <c r="D70" s="1" t="s">
        <v>29</v>
      </c>
      <c r="E70" s="1" t="s">
        <v>436</v>
      </c>
      <c r="F70" s="1">
        <v>441</v>
      </c>
      <c r="G70" s="1">
        <v>13.8</v>
      </c>
      <c r="H70" s="1">
        <v>8.4</v>
      </c>
      <c r="I70" s="1">
        <v>72</v>
      </c>
      <c r="J70" s="1" t="s">
        <v>437</v>
      </c>
      <c r="K70" s="1">
        <v>0</v>
      </c>
      <c r="L70" s="1">
        <v>0</v>
      </c>
      <c r="M70" s="1">
        <v>0</v>
      </c>
      <c r="N70" s="6">
        <v>0</v>
      </c>
      <c r="O70" s="6">
        <v>1</v>
      </c>
      <c r="P70" s="6">
        <v>1</v>
      </c>
      <c r="Q70" s="6">
        <v>0</v>
      </c>
      <c r="R70" s="6">
        <v>0</v>
      </c>
      <c r="S70" s="6">
        <v>0</v>
      </c>
      <c r="T70" s="6">
        <v>0</v>
      </c>
      <c r="U70" s="1" t="s">
        <v>26</v>
      </c>
      <c r="V70" s="1" t="s">
        <v>32</v>
      </c>
      <c r="W70" s="1" t="s">
        <v>28</v>
      </c>
    </row>
    <row r="71" spans="1:23" ht="14.5" x14ac:dyDescent="0.35">
      <c r="A71" s="3">
        <v>45646</v>
      </c>
      <c r="B71" s="2">
        <v>0.91666666666666663</v>
      </c>
      <c r="C71" s="1">
        <v>6</v>
      </c>
      <c r="D71" s="1" t="s">
        <v>34</v>
      </c>
      <c r="E71" s="1" t="s">
        <v>438</v>
      </c>
      <c r="F71" s="1">
        <v>290</v>
      </c>
      <c r="G71" s="1">
        <v>11.5</v>
      </c>
      <c r="H71" s="1">
        <v>11</v>
      </c>
      <c r="I71" s="1">
        <v>37.200000000000003</v>
      </c>
      <c r="J71" s="1" t="s">
        <v>439</v>
      </c>
      <c r="K71" s="1">
        <v>1</v>
      </c>
      <c r="L71" s="1">
        <v>0</v>
      </c>
      <c r="M71" s="1">
        <v>0</v>
      </c>
      <c r="N71" s="6">
        <v>0</v>
      </c>
      <c r="O71" s="6">
        <v>1</v>
      </c>
      <c r="P71" s="6">
        <v>1</v>
      </c>
      <c r="Q71" s="6">
        <v>0</v>
      </c>
      <c r="R71" s="6">
        <v>0</v>
      </c>
      <c r="S71" s="6">
        <v>0</v>
      </c>
      <c r="T71" s="6">
        <v>0</v>
      </c>
      <c r="U71" s="1" t="s">
        <v>26</v>
      </c>
      <c r="V71" s="1" t="s">
        <v>32</v>
      </c>
      <c r="W71" s="1" t="s">
        <v>28</v>
      </c>
    </row>
    <row r="72" spans="1:23" ht="14.5" x14ac:dyDescent="0.35">
      <c r="A72" s="3">
        <v>45647</v>
      </c>
      <c r="B72" s="2">
        <v>0.45833333333333331</v>
      </c>
      <c r="C72" s="1">
        <v>1</v>
      </c>
      <c r="D72" s="1" t="s">
        <v>23</v>
      </c>
      <c r="E72" s="1" t="s">
        <v>440</v>
      </c>
      <c r="F72" s="1">
        <v>329</v>
      </c>
      <c r="G72" s="1">
        <v>12</v>
      </c>
      <c r="H72" s="1">
        <v>6.6</v>
      </c>
      <c r="I72" s="1">
        <v>52.8</v>
      </c>
      <c r="J72" s="1" t="s">
        <v>134</v>
      </c>
      <c r="K72" s="1">
        <v>1</v>
      </c>
      <c r="L72" s="1">
        <v>0</v>
      </c>
      <c r="M72" s="1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1" t="s">
        <v>37</v>
      </c>
      <c r="V72" s="1" t="s">
        <v>32</v>
      </c>
      <c r="W72" s="1" t="s">
        <v>28</v>
      </c>
    </row>
    <row r="73" spans="1:23" ht="14.5" x14ac:dyDescent="0.35">
      <c r="A73" s="3">
        <v>45647</v>
      </c>
      <c r="B73" s="2">
        <v>0.64583333333333337</v>
      </c>
      <c r="C73" s="1">
        <v>2</v>
      </c>
      <c r="D73" s="1" t="s">
        <v>29</v>
      </c>
      <c r="E73" s="1" t="s">
        <v>441</v>
      </c>
      <c r="F73" s="1">
        <v>164</v>
      </c>
      <c r="G73" s="1">
        <v>10.6</v>
      </c>
      <c r="H73" s="1">
        <v>10.7</v>
      </c>
      <c r="I73" s="1">
        <v>6.2</v>
      </c>
      <c r="J73" s="1" t="s">
        <v>442</v>
      </c>
      <c r="K73" s="1">
        <v>1</v>
      </c>
      <c r="L73" s="1">
        <v>0</v>
      </c>
      <c r="M73" s="1">
        <v>0</v>
      </c>
      <c r="N73" s="6">
        <v>0</v>
      </c>
      <c r="O73" s="6">
        <v>1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1" t="s">
        <v>26</v>
      </c>
      <c r="V73" s="1" t="s">
        <v>141</v>
      </c>
      <c r="W73" s="1" t="s">
        <v>33</v>
      </c>
    </row>
    <row r="74" spans="1:23" ht="14.5" x14ac:dyDescent="0.35">
      <c r="A74" s="3">
        <v>45647</v>
      </c>
      <c r="B74" s="2">
        <v>0.79166666666666663</v>
      </c>
      <c r="C74" s="1">
        <v>3</v>
      </c>
      <c r="D74" s="1" t="s">
        <v>34</v>
      </c>
      <c r="E74" s="1" t="s">
        <v>436</v>
      </c>
      <c r="F74" s="1">
        <v>441</v>
      </c>
      <c r="G74" s="1">
        <v>13.8</v>
      </c>
      <c r="H74" s="1">
        <v>8.4</v>
      </c>
      <c r="I74" s="1">
        <v>72</v>
      </c>
      <c r="J74" s="1" t="s">
        <v>437</v>
      </c>
      <c r="K74" s="1">
        <v>0</v>
      </c>
      <c r="L74" s="1">
        <v>0</v>
      </c>
      <c r="M74" s="1">
        <v>0</v>
      </c>
      <c r="N74" s="6">
        <v>0</v>
      </c>
      <c r="O74" s="6">
        <v>1</v>
      </c>
      <c r="P74" s="6">
        <v>1</v>
      </c>
      <c r="Q74" s="6">
        <v>0</v>
      </c>
      <c r="R74" s="6">
        <v>0</v>
      </c>
      <c r="S74" s="6">
        <v>0</v>
      </c>
      <c r="T74" s="6">
        <v>0</v>
      </c>
      <c r="U74" s="1" t="s">
        <v>26</v>
      </c>
      <c r="V74" s="1" t="s">
        <v>32</v>
      </c>
      <c r="W74" s="1" t="s">
        <v>28</v>
      </c>
    </row>
    <row r="75" spans="1:23" ht="14.5" x14ac:dyDescent="0.35">
      <c r="A75" s="3">
        <v>45647</v>
      </c>
      <c r="B75" s="2">
        <v>0.8125</v>
      </c>
      <c r="C75" s="1">
        <v>4</v>
      </c>
      <c r="D75" s="1" t="s">
        <v>38</v>
      </c>
      <c r="E75" s="1" t="s">
        <v>443</v>
      </c>
      <c r="F75" s="1">
        <v>188</v>
      </c>
      <c r="G75" s="1">
        <v>2.6</v>
      </c>
      <c r="H75" s="1">
        <v>11.2</v>
      </c>
      <c r="I75" s="1">
        <v>20.3</v>
      </c>
      <c r="J75" s="1" t="s">
        <v>443</v>
      </c>
      <c r="K75" s="1">
        <v>0</v>
      </c>
      <c r="L75" s="1">
        <v>0</v>
      </c>
      <c r="M75" s="1">
        <v>0</v>
      </c>
      <c r="N75" s="6">
        <v>0</v>
      </c>
      <c r="O75" s="6">
        <v>0</v>
      </c>
      <c r="P75" s="6">
        <v>1</v>
      </c>
      <c r="Q75" s="6">
        <v>0</v>
      </c>
      <c r="R75" s="6">
        <v>1</v>
      </c>
      <c r="S75" s="6">
        <v>1</v>
      </c>
      <c r="T75" s="6">
        <v>0</v>
      </c>
      <c r="U75" s="1" t="s">
        <v>37</v>
      </c>
      <c r="V75" s="1" t="s">
        <v>32</v>
      </c>
      <c r="W75" s="1" t="s">
        <v>33</v>
      </c>
    </row>
    <row r="76" spans="1:23" ht="14.5" x14ac:dyDescent="0.35">
      <c r="A76" s="3">
        <v>45648</v>
      </c>
      <c r="B76" s="2">
        <v>0.45833333333333331</v>
      </c>
      <c r="C76" s="1">
        <v>1</v>
      </c>
      <c r="D76" s="1" t="s">
        <v>23</v>
      </c>
      <c r="E76" s="1" t="s">
        <v>368</v>
      </c>
      <c r="F76" s="1">
        <v>386</v>
      </c>
      <c r="G76" s="1">
        <v>24</v>
      </c>
      <c r="H76" s="1">
        <v>11</v>
      </c>
      <c r="I76" s="1">
        <v>47.1</v>
      </c>
      <c r="J76" s="1" t="s">
        <v>369</v>
      </c>
      <c r="K76" s="1">
        <v>1</v>
      </c>
      <c r="L76" s="1">
        <v>1</v>
      </c>
      <c r="M76" s="1">
        <v>0</v>
      </c>
      <c r="N76" s="6">
        <v>0</v>
      </c>
      <c r="O76" s="6">
        <v>1</v>
      </c>
      <c r="P76" s="6">
        <v>1</v>
      </c>
      <c r="Q76" s="6">
        <v>0</v>
      </c>
      <c r="R76" s="6">
        <v>0</v>
      </c>
      <c r="S76" s="6">
        <v>0</v>
      </c>
      <c r="T76" s="6">
        <v>0</v>
      </c>
      <c r="U76" s="1" t="s">
        <v>26</v>
      </c>
      <c r="V76" s="1" t="s">
        <v>32</v>
      </c>
      <c r="W76" s="1" t="s">
        <v>28</v>
      </c>
    </row>
    <row r="77" spans="1:23" ht="14.5" x14ac:dyDescent="0.35">
      <c r="A77" s="3">
        <v>45648</v>
      </c>
      <c r="B77" s="2">
        <v>0.5625</v>
      </c>
      <c r="C77" s="1">
        <v>2</v>
      </c>
      <c r="D77" s="1" t="s">
        <v>29</v>
      </c>
      <c r="E77" s="1" t="s">
        <v>444</v>
      </c>
      <c r="F77" s="1">
        <v>449</v>
      </c>
      <c r="G77" s="1">
        <v>25.4</v>
      </c>
      <c r="H77" s="1">
        <v>10.1</v>
      </c>
      <c r="I77" s="1">
        <v>85.9</v>
      </c>
      <c r="J77" s="1" t="s">
        <v>445</v>
      </c>
      <c r="K77" s="1">
        <v>0</v>
      </c>
      <c r="L77" s="1">
        <v>1</v>
      </c>
      <c r="M77" s="1">
        <v>0</v>
      </c>
      <c r="N77" s="6">
        <v>0</v>
      </c>
      <c r="O77" s="6">
        <v>1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1" t="s">
        <v>26</v>
      </c>
      <c r="V77" s="1" t="s">
        <v>32</v>
      </c>
      <c r="W77" s="1" t="s">
        <v>28</v>
      </c>
    </row>
    <row r="78" spans="1:23" ht="14.5" x14ac:dyDescent="0.35">
      <c r="A78" s="3">
        <v>45648</v>
      </c>
      <c r="B78" s="2">
        <v>0.58333333333333337</v>
      </c>
      <c r="C78" s="1">
        <v>3</v>
      </c>
      <c r="D78" s="1" t="s">
        <v>38</v>
      </c>
      <c r="E78" s="1" t="s">
        <v>131</v>
      </c>
      <c r="F78" s="1">
        <v>27</v>
      </c>
      <c r="G78" s="1">
        <v>0.4</v>
      </c>
      <c r="H78" s="1">
        <v>0.1</v>
      </c>
      <c r="I78" s="1">
        <v>6.7</v>
      </c>
      <c r="J78" s="1" t="s">
        <v>131</v>
      </c>
      <c r="K78" s="1">
        <v>0</v>
      </c>
      <c r="L78" s="1">
        <v>0</v>
      </c>
      <c r="M78" s="1">
        <v>0</v>
      </c>
      <c r="N78" s="6">
        <v>1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1" t="s">
        <v>37</v>
      </c>
      <c r="V78" s="1" t="s">
        <v>32</v>
      </c>
      <c r="W78" s="1" t="s">
        <v>33</v>
      </c>
    </row>
    <row r="79" spans="1:23" ht="14.5" x14ac:dyDescent="0.35">
      <c r="A79" s="3">
        <v>45648</v>
      </c>
      <c r="B79" s="2">
        <v>0.66666666666666663</v>
      </c>
      <c r="C79" s="1">
        <v>4</v>
      </c>
      <c r="D79" s="1" t="s">
        <v>38</v>
      </c>
      <c r="E79" s="1" t="s">
        <v>417</v>
      </c>
      <c r="F79" s="1">
        <v>591</v>
      </c>
      <c r="G79" s="1">
        <v>38.700000000000003</v>
      </c>
      <c r="H79" s="1">
        <v>23.1</v>
      </c>
      <c r="I79" s="1">
        <v>56.6</v>
      </c>
      <c r="J79" s="1" t="s">
        <v>418</v>
      </c>
      <c r="K79" s="1">
        <v>0</v>
      </c>
      <c r="L79" s="1">
        <v>1</v>
      </c>
      <c r="M79" s="1">
        <v>0</v>
      </c>
      <c r="N79" s="6">
        <v>0</v>
      </c>
      <c r="O79" s="6">
        <v>1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1" t="s">
        <v>26</v>
      </c>
      <c r="V79" s="1" t="s">
        <v>32</v>
      </c>
      <c r="W79" s="1" t="s">
        <v>28</v>
      </c>
    </row>
    <row r="80" spans="1:23" ht="14.5" x14ac:dyDescent="0.35">
      <c r="A80" s="3">
        <v>45648</v>
      </c>
      <c r="B80" s="2">
        <v>0.75</v>
      </c>
      <c r="C80" s="1">
        <v>5</v>
      </c>
      <c r="D80" s="1" t="s">
        <v>38</v>
      </c>
      <c r="E80" s="1" t="s">
        <v>403</v>
      </c>
      <c r="F80" s="1">
        <v>174</v>
      </c>
      <c r="G80" s="1">
        <v>2.5</v>
      </c>
      <c r="H80" s="1">
        <v>6</v>
      </c>
      <c r="I80" s="1">
        <v>28.4</v>
      </c>
      <c r="J80" s="1" t="s">
        <v>446</v>
      </c>
      <c r="K80" s="1">
        <v>1</v>
      </c>
      <c r="L80" s="1">
        <v>0</v>
      </c>
      <c r="M80" s="1">
        <v>0</v>
      </c>
      <c r="N80" s="6">
        <v>1</v>
      </c>
      <c r="O80" s="6">
        <v>0</v>
      </c>
      <c r="P80" s="6">
        <v>1</v>
      </c>
      <c r="Q80" s="6">
        <v>1</v>
      </c>
      <c r="R80" s="6">
        <v>0</v>
      </c>
      <c r="S80" s="6">
        <v>0</v>
      </c>
      <c r="T80" s="6">
        <v>0</v>
      </c>
      <c r="U80" s="1" t="s">
        <v>37</v>
      </c>
      <c r="V80" s="1" t="s">
        <v>32</v>
      </c>
      <c r="W80" s="1" t="s">
        <v>28</v>
      </c>
    </row>
    <row r="81" spans="1:23" ht="14.5" x14ac:dyDescent="0.35">
      <c r="A81" s="3">
        <v>45648</v>
      </c>
      <c r="B81" s="2">
        <v>0.91666666666666663</v>
      </c>
      <c r="C81" s="1">
        <v>6</v>
      </c>
      <c r="D81" s="1" t="s">
        <v>34</v>
      </c>
      <c r="E81" s="1" t="s">
        <v>447</v>
      </c>
      <c r="F81" s="1">
        <v>224</v>
      </c>
      <c r="G81" s="1">
        <v>7.2</v>
      </c>
      <c r="H81" s="1">
        <v>8.4</v>
      </c>
      <c r="I81" s="1">
        <v>29.8</v>
      </c>
      <c r="J81" s="1" t="s">
        <v>447</v>
      </c>
      <c r="K81" s="1">
        <v>1</v>
      </c>
      <c r="L81" s="1">
        <v>0</v>
      </c>
      <c r="M81" s="1">
        <v>0</v>
      </c>
      <c r="N81" s="6">
        <v>0</v>
      </c>
      <c r="O81" s="6">
        <v>0</v>
      </c>
      <c r="P81" s="6">
        <v>0</v>
      </c>
      <c r="Q81" s="6">
        <v>1</v>
      </c>
      <c r="R81" s="6">
        <v>0</v>
      </c>
      <c r="S81" s="6">
        <v>0</v>
      </c>
      <c r="T81" s="6">
        <v>0</v>
      </c>
      <c r="U81" s="1" t="s">
        <v>37</v>
      </c>
      <c r="V81" s="1" t="s">
        <v>32</v>
      </c>
      <c r="W81" s="1" t="s">
        <v>33</v>
      </c>
    </row>
    <row r="82" spans="1:23" ht="14.5" x14ac:dyDescent="0.35">
      <c r="A82" s="3">
        <v>45649</v>
      </c>
      <c r="B82" s="2">
        <v>0.41666666666666669</v>
      </c>
      <c r="C82" s="1">
        <v>1</v>
      </c>
      <c r="D82" s="1" t="s">
        <v>23</v>
      </c>
      <c r="E82" s="1" t="s">
        <v>440</v>
      </c>
      <c r="F82" s="1">
        <v>329</v>
      </c>
      <c r="G82" s="1">
        <v>12</v>
      </c>
      <c r="H82" s="1">
        <v>6.6</v>
      </c>
      <c r="I82" s="1">
        <v>52.8</v>
      </c>
      <c r="J82" s="1" t="s">
        <v>134</v>
      </c>
      <c r="K82" s="1">
        <v>1</v>
      </c>
      <c r="L82" s="1">
        <v>0</v>
      </c>
      <c r="M82" s="1">
        <v>0</v>
      </c>
      <c r="N82" s="6">
        <v>0</v>
      </c>
      <c r="O82" s="6">
        <v>0</v>
      </c>
      <c r="P82" s="6">
        <v>1</v>
      </c>
      <c r="Q82" s="6">
        <v>0</v>
      </c>
      <c r="R82" s="6">
        <v>0</v>
      </c>
      <c r="S82" s="6">
        <v>0</v>
      </c>
      <c r="T82" s="6">
        <v>0</v>
      </c>
      <c r="U82" s="1" t="s">
        <v>37</v>
      </c>
      <c r="V82" s="1" t="s">
        <v>32</v>
      </c>
      <c r="W82" s="1" t="s">
        <v>28</v>
      </c>
    </row>
    <row r="83" spans="1:23" ht="14.5" x14ac:dyDescent="0.35">
      <c r="A83" s="3">
        <v>45649</v>
      </c>
      <c r="B83" s="2">
        <v>0.54166666666666663</v>
      </c>
      <c r="C83" s="1">
        <v>2</v>
      </c>
      <c r="D83" s="1" t="s">
        <v>38</v>
      </c>
      <c r="E83" s="1" t="s">
        <v>448</v>
      </c>
      <c r="F83" s="1">
        <v>538</v>
      </c>
      <c r="G83" s="1">
        <v>10.8</v>
      </c>
      <c r="H83" s="1">
        <v>27.5</v>
      </c>
      <c r="I83" s="1">
        <v>57.5</v>
      </c>
      <c r="J83" s="1" t="s">
        <v>449</v>
      </c>
      <c r="K83" s="1">
        <v>0</v>
      </c>
      <c r="L83" s="1">
        <v>1</v>
      </c>
      <c r="M83" s="1">
        <v>0</v>
      </c>
      <c r="N83" s="6">
        <v>0</v>
      </c>
      <c r="O83" s="6">
        <v>1</v>
      </c>
      <c r="P83" s="6">
        <v>1</v>
      </c>
      <c r="Q83" s="6">
        <v>1</v>
      </c>
      <c r="R83" s="6">
        <v>0</v>
      </c>
      <c r="S83" s="6">
        <v>0</v>
      </c>
      <c r="T83" s="6">
        <v>0</v>
      </c>
      <c r="U83" s="1" t="s">
        <v>26</v>
      </c>
      <c r="V83" s="1" t="s">
        <v>32</v>
      </c>
      <c r="W83" s="1" t="s">
        <v>33</v>
      </c>
    </row>
    <row r="84" spans="1:23" ht="14.5" x14ac:dyDescent="0.35">
      <c r="A84" s="3">
        <v>45649</v>
      </c>
      <c r="B84" s="2">
        <v>0.75</v>
      </c>
      <c r="C84" s="1">
        <v>3</v>
      </c>
      <c r="D84" s="1" t="s">
        <v>29</v>
      </c>
      <c r="E84" s="1" t="s">
        <v>436</v>
      </c>
      <c r="F84" s="1">
        <v>441</v>
      </c>
      <c r="G84" s="1">
        <v>13.8</v>
      </c>
      <c r="H84" s="1">
        <v>8.4</v>
      </c>
      <c r="I84" s="1">
        <v>72</v>
      </c>
      <c r="J84" s="1" t="s">
        <v>437</v>
      </c>
      <c r="K84" s="1">
        <v>0</v>
      </c>
      <c r="L84" s="1">
        <v>0</v>
      </c>
      <c r="M84" s="1">
        <v>0</v>
      </c>
      <c r="N84" s="6">
        <v>0</v>
      </c>
      <c r="O84" s="6">
        <v>1</v>
      </c>
      <c r="P84" s="6">
        <v>1</v>
      </c>
      <c r="Q84" s="6">
        <v>0</v>
      </c>
      <c r="R84" s="6">
        <v>0</v>
      </c>
      <c r="S84" s="6">
        <v>0</v>
      </c>
      <c r="T84" s="6">
        <v>0</v>
      </c>
      <c r="U84" s="1" t="s">
        <v>26</v>
      </c>
      <c r="V84" s="1" t="s">
        <v>32</v>
      </c>
      <c r="W84" s="1" t="s">
        <v>28</v>
      </c>
    </row>
    <row r="85" spans="1:23" ht="14.5" x14ac:dyDescent="0.35">
      <c r="A85" s="3">
        <v>45649</v>
      </c>
      <c r="B85" s="2">
        <v>0.875</v>
      </c>
      <c r="C85" s="1">
        <v>4</v>
      </c>
      <c r="D85" s="1" t="s">
        <v>38</v>
      </c>
      <c r="E85" s="1" t="s">
        <v>450</v>
      </c>
      <c r="F85" s="1">
        <v>226</v>
      </c>
      <c r="G85" s="1">
        <v>5.5</v>
      </c>
      <c r="H85" s="1">
        <v>1.3</v>
      </c>
      <c r="I85" s="1">
        <v>47.6</v>
      </c>
      <c r="J85" s="1" t="s">
        <v>450</v>
      </c>
      <c r="K85" s="1">
        <v>0</v>
      </c>
      <c r="L85" s="1">
        <v>0</v>
      </c>
      <c r="M85" s="1">
        <v>0</v>
      </c>
      <c r="N85" s="6">
        <v>0</v>
      </c>
      <c r="O85" s="6">
        <v>0</v>
      </c>
      <c r="P85" s="6">
        <v>0</v>
      </c>
      <c r="Q85" s="6">
        <v>1</v>
      </c>
      <c r="R85" s="6">
        <v>0</v>
      </c>
      <c r="S85" s="6">
        <v>0</v>
      </c>
      <c r="T85" s="6">
        <v>0</v>
      </c>
      <c r="U85" s="1" t="s">
        <v>26</v>
      </c>
      <c r="V85" s="1" t="s">
        <v>32</v>
      </c>
      <c r="W85" s="1" t="s">
        <v>33</v>
      </c>
    </row>
    <row r="86" spans="1:23" ht="14.5" x14ac:dyDescent="0.35">
      <c r="A86" s="3">
        <v>45649</v>
      </c>
      <c r="B86" s="2">
        <v>0.91666666666666663</v>
      </c>
      <c r="C86" s="1">
        <v>5</v>
      </c>
      <c r="D86" s="1" t="s">
        <v>34</v>
      </c>
      <c r="E86" s="1" t="s">
        <v>451</v>
      </c>
      <c r="F86" s="1">
        <v>220</v>
      </c>
      <c r="G86" s="1">
        <v>11.1</v>
      </c>
      <c r="H86" s="1">
        <v>2.2000000000000002</v>
      </c>
      <c r="I86" s="1">
        <v>33.9</v>
      </c>
      <c r="J86" s="1" t="s">
        <v>452</v>
      </c>
      <c r="K86" s="1">
        <v>1</v>
      </c>
      <c r="L86" s="1">
        <v>0</v>
      </c>
      <c r="M86" s="1">
        <v>0</v>
      </c>
      <c r="N86" s="6">
        <v>0</v>
      </c>
      <c r="O86" s="6">
        <v>0</v>
      </c>
      <c r="P86" s="6">
        <v>1</v>
      </c>
      <c r="Q86" s="6">
        <v>0</v>
      </c>
      <c r="R86" s="6">
        <v>0</v>
      </c>
      <c r="S86" s="6">
        <v>0</v>
      </c>
      <c r="T86" s="6">
        <v>0</v>
      </c>
      <c r="U86" s="1" t="s">
        <v>37</v>
      </c>
      <c r="V86" s="1" t="s">
        <v>32</v>
      </c>
      <c r="W86" s="1" t="s">
        <v>28</v>
      </c>
    </row>
    <row r="87" spans="1:23" ht="14.5" x14ac:dyDescent="0.35">
      <c r="A87" s="3">
        <v>45650</v>
      </c>
      <c r="B87" s="2">
        <v>0.4375</v>
      </c>
      <c r="C87" s="1">
        <v>1</v>
      </c>
      <c r="D87" s="1" t="s">
        <v>23</v>
      </c>
      <c r="E87" s="1" t="s">
        <v>440</v>
      </c>
      <c r="F87" s="1">
        <v>329</v>
      </c>
      <c r="G87" s="1">
        <v>12</v>
      </c>
      <c r="H87" s="1">
        <v>6.6</v>
      </c>
      <c r="I87" s="1">
        <v>52.8</v>
      </c>
      <c r="J87" s="1" t="s">
        <v>134</v>
      </c>
      <c r="K87" s="1">
        <v>1</v>
      </c>
      <c r="L87" s="1">
        <v>0</v>
      </c>
      <c r="M87" s="1">
        <v>0</v>
      </c>
      <c r="N87" s="6">
        <v>0</v>
      </c>
      <c r="O87" s="6">
        <v>0</v>
      </c>
      <c r="P87" s="6">
        <v>1</v>
      </c>
      <c r="Q87" s="6">
        <v>0</v>
      </c>
      <c r="R87" s="6">
        <v>0</v>
      </c>
      <c r="S87" s="6">
        <v>0</v>
      </c>
      <c r="T87" s="6">
        <v>0</v>
      </c>
      <c r="U87" s="1" t="s">
        <v>37</v>
      </c>
      <c r="V87" s="1" t="s">
        <v>32</v>
      </c>
      <c r="W87" s="1" t="s">
        <v>28</v>
      </c>
    </row>
    <row r="88" spans="1:23" ht="14.5" x14ac:dyDescent="0.35">
      <c r="A88" s="3">
        <v>45650</v>
      </c>
      <c r="B88" s="2">
        <v>0.54166666666666663</v>
      </c>
      <c r="C88" s="1">
        <v>2</v>
      </c>
      <c r="D88" s="1" t="s">
        <v>38</v>
      </c>
      <c r="E88" s="1" t="s">
        <v>453</v>
      </c>
      <c r="F88" s="1">
        <v>145</v>
      </c>
      <c r="G88" s="1">
        <v>3.3</v>
      </c>
      <c r="H88" s="1">
        <v>6.9</v>
      </c>
      <c r="I88" s="1">
        <v>17.899999999999999</v>
      </c>
      <c r="J88" s="1" t="s">
        <v>454</v>
      </c>
      <c r="K88" s="1">
        <v>1</v>
      </c>
      <c r="L88" s="1">
        <v>0</v>
      </c>
      <c r="M88" s="1">
        <v>0</v>
      </c>
      <c r="N88" s="6">
        <v>0</v>
      </c>
      <c r="O88" s="6">
        <v>0</v>
      </c>
      <c r="P88" s="6">
        <v>1</v>
      </c>
      <c r="Q88" s="6">
        <v>0</v>
      </c>
      <c r="R88" s="6">
        <v>0</v>
      </c>
      <c r="S88" s="6">
        <v>0</v>
      </c>
      <c r="T88" s="6">
        <v>0</v>
      </c>
      <c r="U88" s="1" t="s">
        <v>26</v>
      </c>
      <c r="V88" s="1" t="s">
        <v>32</v>
      </c>
      <c r="W88" s="1" t="s">
        <v>28</v>
      </c>
    </row>
    <row r="89" spans="1:23" ht="14.5" x14ac:dyDescent="0.35">
      <c r="A89" s="3">
        <v>45650</v>
      </c>
      <c r="B89" s="2">
        <v>0.75</v>
      </c>
      <c r="C89" s="1">
        <v>3</v>
      </c>
      <c r="D89" s="1" t="s">
        <v>29</v>
      </c>
      <c r="E89" s="1" t="s">
        <v>455</v>
      </c>
      <c r="F89" s="1">
        <v>1102</v>
      </c>
      <c r="G89" s="1">
        <v>68</v>
      </c>
      <c r="H89" s="1">
        <v>24.2</v>
      </c>
      <c r="I89" s="1">
        <v>148.19999999999999</v>
      </c>
      <c r="J89" s="1" t="s">
        <v>456</v>
      </c>
      <c r="K89" s="1">
        <v>0</v>
      </c>
      <c r="L89" s="1">
        <v>0</v>
      </c>
      <c r="M89" s="1">
        <v>1</v>
      </c>
      <c r="N89" s="6">
        <v>0</v>
      </c>
      <c r="O89" s="6">
        <v>1</v>
      </c>
      <c r="P89" s="6">
        <v>1</v>
      </c>
      <c r="Q89" s="6">
        <v>0</v>
      </c>
      <c r="R89" s="6">
        <v>0</v>
      </c>
      <c r="S89" s="6">
        <v>0</v>
      </c>
      <c r="T89" s="6">
        <v>0</v>
      </c>
      <c r="U89" s="1" t="s">
        <v>26</v>
      </c>
      <c r="V89" s="1" t="s">
        <v>79</v>
      </c>
      <c r="W89" s="1" t="s">
        <v>28</v>
      </c>
    </row>
    <row r="90" spans="1:23" ht="14.5" x14ac:dyDescent="0.35">
      <c r="A90" s="3">
        <v>45650</v>
      </c>
      <c r="B90" s="2">
        <v>0.83333333333333337</v>
      </c>
      <c r="C90" s="1">
        <v>4</v>
      </c>
      <c r="D90" s="1" t="s">
        <v>38</v>
      </c>
      <c r="E90" s="1" t="s">
        <v>457</v>
      </c>
      <c r="F90" s="1">
        <v>274</v>
      </c>
      <c r="G90" s="1">
        <v>4.4000000000000004</v>
      </c>
      <c r="H90" s="1">
        <v>14.3</v>
      </c>
      <c r="I90" s="1">
        <v>32.700000000000003</v>
      </c>
      <c r="J90" s="1" t="s">
        <v>458</v>
      </c>
      <c r="K90" s="1">
        <v>1</v>
      </c>
      <c r="L90" s="1">
        <v>0</v>
      </c>
      <c r="M90" s="1">
        <v>0</v>
      </c>
      <c r="N90" s="6">
        <v>0</v>
      </c>
      <c r="O90" s="6">
        <v>0</v>
      </c>
      <c r="P90" s="6">
        <v>1</v>
      </c>
      <c r="Q90" s="6">
        <v>1</v>
      </c>
      <c r="R90" s="6">
        <v>0</v>
      </c>
      <c r="S90" s="6">
        <v>0</v>
      </c>
      <c r="T90" s="6">
        <v>0</v>
      </c>
      <c r="U90" s="1" t="s">
        <v>37</v>
      </c>
      <c r="V90" s="1" t="s">
        <v>79</v>
      </c>
      <c r="W90" s="1" t="s">
        <v>28</v>
      </c>
    </row>
    <row r="91" spans="1:23" ht="14.5" x14ac:dyDescent="0.35">
      <c r="A91" s="3">
        <v>45650</v>
      </c>
      <c r="B91" s="2">
        <v>0.95833333333333337</v>
      </c>
      <c r="C91" s="1">
        <v>5</v>
      </c>
      <c r="D91" s="1" t="s">
        <v>34</v>
      </c>
      <c r="E91" s="1" t="s">
        <v>459</v>
      </c>
      <c r="F91" s="1">
        <v>192</v>
      </c>
      <c r="G91" s="1">
        <v>4</v>
      </c>
      <c r="H91" s="1">
        <v>10</v>
      </c>
      <c r="I91" s="1">
        <v>26</v>
      </c>
      <c r="J91" s="1" t="s">
        <v>437</v>
      </c>
      <c r="K91" s="1">
        <v>0</v>
      </c>
      <c r="L91" s="1">
        <v>0</v>
      </c>
      <c r="M91" s="1">
        <v>0</v>
      </c>
      <c r="N91" s="6">
        <v>0</v>
      </c>
      <c r="O91" s="6">
        <v>1</v>
      </c>
      <c r="P91" s="6">
        <v>1</v>
      </c>
      <c r="Q91" s="6">
        <v>0</v>
      </c>
      <c r="R91" s="6">
        <v>0</v>
      </c>
      <c r="S91" s="6">
        <v>0</v>
      </c>
      <c r="T91" s="6">
        <v>0</v>
      </c>
      <c r="U91" s="1" t="s">
        <v>26</v>
      </c>
      <c r="V91" s="1" t="s">
        <v>32</v>
      </c>
      <c r="W91" s="1" t="s">
        <v>28</v>
      </c>
    </row>
    <row r="92" spans="1:23" ht="14.5" x14ac:dyDescent="0.35">
      <c r="A92" s="3">
        <v>45651</v>
      </c>
      <c r="B92" s="2">
        <v>0.45833333333333331</v>
      </c>
      <c r="C92" s="1">
        <v>1</v>
      </c>
      <c r="D92" s="1" t="s">
        <v>23</v>
      </c>
      <c r="E92" s="1" t="s">
        <v>436</v>
      </c>
      <c r="F92" s="1">
        <v>441</v>
      </c>
      <c r="G92" s="1">
        <v>13.8</v>
      </c>
      <c r="H92" s="1">
        <v>8.4</v>
      </c>
      <c r="I92" s="1">
        <v>72</v>
      </c>
      <c r="J92" s="1" t="s">
        <v>437</v>
      </c>
      <c r="K92" s="1">
        <v>0</v>
      </c>
      <c r="L92" s="1">
        <v>0</v>
      </c>
      <c r="M92" s="1">
        <v>0</v>
      </c>
      <c r="N92" s="6">
        <v>0</v>
      </c>
      <c r="O92" s="6">
        <v>1</v>
      </c>
      <c r="P92" s="6">
        <v>1</v>
      </c>
      <c r="Q92" s="6">
        <v>0</v>
      </c>
      <c r="R92" s="6">
        <v>0</v>
      </c>
      <c r="S92" s="6">
        <v>0</v>
      </c>
      <c r="T92" s="6">
        <v>0</v>
      </c>
      <c r="U92" s="1" t="s">
        <v>26</v>
      </c>
      <c r="V92" s="1" t="s">
        <v>32</v>
      </c>
      <c r="W92" s="1" t="s">
        <v>28</v>
      </c>
    </row>
    <row r="93" spans="1:23" ht="14.5" x14ac:dyDescent="0.35">
      <c r="A93" s="3">
        <v>45651</v>
      </c>
      <c r="B93" s="2">
        <v>0.58333333333333337</v>
      </c>
      <c r="C93" s="1">
        <v>2</v>
      </c>
      <c r="D93" s="1" t="s">
        <v>29</v>
      </c>
      <c r="E93" s="1" t="s">
        <v>460</v>
      </c>
      <c r="F93" s="1">
        <v>507</v>
      </c>
      <c r="G93" s="1">
        <v>37.6</v>
      </c>
      <c r="H93" s="1">
        <v>17.7</v>
      </c>
      <c r="I93" s="1">
        <v>51.3</v>
      </c>
      <c r="J93" s="1" t="s">
        <v>461</v>
      </c>
      <c r="K93" s="1">
        <v>0</v>
      </c>
      <c r="L93" s="1">
        <v>1</v>
      </c>
      <c r="M93" s="1">
        <v>1</v>
      </c>
      <c r="N93" s="6">
        <v>0</v>
      </c>
      <c r="O93" s="6">
        <v>1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1" t="s">
        <v>26</v>
      </c>
      <c r="V93" s="1" t="s">
        <v>79</v>
      </c>
      <c r="W93" s="1" t="s">
        <v>28</v>
      </c>
    </row>
    <row r="94" spans="1:23" ht="14.5" x14ac:dyDescent="0.35">
      <c r="A94" s="3">
        <v>45651</v>
      </c>
      <c r="B94" s="2">
        <v>0.625</v>
      </c>
      <c r="C94" s="1">
        <v>3</v>
      </c>
      <c r="D94" s="1" t="s">
        <v>38</v>
      </c>
      <c r="E94" s="1" t="s">
        <v>462</v>
      </c>
      <c r="F94" s="1">
        <v>356</v>
      </c>
      <c r="G94" s="1">
        <v>36.700000000000003</v>
      </c>
      <c r="H94" s="1">
        <v>13.2</v>
      </c>
      <c r="I94" s="1">
        <v>23.4</v>
      </c>
      <c r="J94" s="1" t="s">
        <v>463</v>
      </c>
      <c r="K94" s="1">
        <v>1</v>
      </c>
      <c r="L94" s="1">
        <v>1</v>
      </c>
      <c r="M94" s="1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1" t="s">
        <v>26</v>
      </c>
      <c r="V94" s="1" t="s">
        <v>79</v>
      </c>
      <c r="W94" s="1" t="s">
        <v>28</v>
      </c>
    </row>
    <row r="95" spans="1:23" ht="14.5" x14ac:dyDescent="0.35">
      <c r="A95" s="3">
        <v>45651</v>
      </c>
      <c r="B95" s="2">
        <v>0.66666666666666663</v>
      </c>
      <c r="C95" s="1">
        <v>4</v>
      </c>
      <c r="D95" s="1" t="s">
        <v>38</v>
      </c>
      <c r="E95" s="1" t="s">
        <v>464</v>
      </c>
      <c r="F95" s="1">
        <v>195</v>
      </c>
      <c r="G95" s="1">
        <v>1.7</v>
      </c>
      <c r="H95" s="1">
        <v>10</v>
      </c>
      <c r="I95" s="1">
        <v>26.4</v>
      </c>
      <c r="J95" s="1" t="s">
        <v>464</v>
      </c>
      <c r="K95" s="1">
        <v>0</v>
      </c>
      <c r="L95" s="1">
        <v>0</v>
      </c>
      <c r="M95" s="1">
        <v>0</v>
      </c>
      <c r="N95" s="6">
        <v>0</v>
      </c>
      <c r="O95" s="6">
        <v>0</v>
      </c>
      <c r="P95" s="6">
        <v>1</v>
      </c>
      <c r="Q95" s="6">
        <v>0</v>
      </c>
      <c r="R95" s="6">
        <v>0</v>
      </c>
      <c r="S95" s="6">
        <v>1</v>
      </c>
      <c r="T95" s="6">
        <v>0</v>
      </c>
      <c r="U95" s="1" t="s">
        <v>37</v>
      </c>
      <c r="V95" s="1" t="s">
        <v>79</v>
      </c>
      <c r="W95" s="1" t="s">
        <v>33</v>
      </c>
    </row>
    <row r="96" spans="1:23" ht="14.5" x14ac:dyDescent="0.35">
      <c r="A96" s="3">
        <v>45651</v>
      </c>
      <c r="B96" s="2">
        <v>0.67708333333333337</v>
      </c>
      <c r="C96" s="1">
        <v>5</v>
      </c>
      <c r="D96" s="1" t="s">
        <v>47</v>
      </c>
      <c r="E96" s="1" t="s">
        <v>465</v>
      </c>
      <c r="F96" s="1">
        <v>152</v>
      </c>
      <c r="G96" s="1">
        <v>0.9</v>
      </c>
      <c r="H96" s="1">
        <v>1.2</v>
      </c>
      <c r="I96" s="1">
        <v>33.9</v>
      </c>
      <c r="J96" s="1" t="s">
        <v>466</v>
      </c>
      <c r="K96" s="1">
        <v>0</v>
      </c>
      <c r="L96" s="1">
        <v>0</v>
      </c>
      <c r="M96" s="1">
        <v>0</v>
      </c>
      <c r="N96" s="6">
        <v>1</v>
      </c>
      <c r="O96" s="6">
        <v>0</v>
      </c>
      <c r="P96" s="6">
        <v>0</v>
      </c>
      <c r="Q96" s="6">
        <v>1</v>
      </c>
      <c r="R96" s="6">
        <v>0</v>
      </c>
      <c r="S96" s="6">
        <v>0</v>
      </c>
      <c r="T96" s="6">
        <v>0</v>
      </c>
      <c r="U96" s="1" t="s">
        <v>37</v>
      </c>
      <c r="V96" s="1" t="s">
        <v>79</v>
      </c>
      <c r="W96" s="1" t="s">
        <v>28</v>
      </c>
    </row>
    <row r="97" spans="1:23" ht="14.5" x14ac:dyDescent="0.35">
      <c r="A97" s="3">
        <v>45651</v>
      </c>
      <c r="B97" s="2">
        <v>0.75</v>
      </c>
      <c r="C97" s="1">
        <v>6</v>
      </c>
      <c r="D97" s="1" t="s">
        <v>38</v>
      </c>
      <c r="E97" s="1" t="s">
        <v>467</v>
      </c>
      <c r="F97" s="1">
        <v>149</v>
      </c>
      <c r="G97" s="1">
        <v>3.4</v>
      </c>
      <c r="H97" s="1">
        <v>7.6</v>
      </c>
      <c r="I97" s="1">
        <v>16.5</v>
      </c>
      <c r="J97" s="1" t="s">
        <v>467</v>
      </c>
      <c r="K97" s="1">
        <v>0</v>
      </c>
      <c r="L97" s="1">
        <v>0</v>
      </c>
      <c r="M97" s="1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1</v>
      </c>
      <c r="T97" s="6">
        <v>0</v>
      </c>
      <c r="U97" s="1" t="s">
        <v>37</v>
      </c>
      <c r="V97" s="1" t="s">
        <v>79</v>
      </c>
      <c r="W97" s="1" t="s">
        <v>33</v>
      </c>
    </row>
    <row r="98" spans="1:23" ht="14.5" x14ac:dyDescent="0.35">
      <c r="A98" s="3">
        <v>45652</v>
      </c>
      <c r="B98" s="2">
        <v>0.45833333333333331</v>
      </c>
      <c r="C98" s="1">
        <v>1</v>
      </c>
      <c r="D98" s="1" t="s">
        <v>23</v>
      </c>
      <c r="E98" s="1" t="s">
        <v>440</v>
      </c>
      <c r="F98" s="1">
        <v>329</v>
      </c>
      <c r="G98" s="1">
        <v>12</v>
      </c>
      <c r="H98" s="1">
        <v>6.6</v>
      </c>
      <c r="I98" s="1">
        <v>52.8</v>
      </c>
      <c r="J98" s="1" t="s">
        <v>134</v>
      </c>
      <c r="K98" s="1">
        <v>1</v>
      </c>
      <c r="L98" s="1">
        <v>0</v>
      </c>
      <c r="M98" s="1">
        <v>0</v>
      </c>
      <c r="N98" s="6">
        <v>0</v>
      </c>
      <c r="O98" s="6">
        <v>0</v>
      </c>
      <c r="P98" s="6">
        <v>1</v>
      </c>
      <c r="Q98" s="6">
        <v>0</v>
      </c>
      <c r="R98" s="6">
        <v>0</v>
      </c>
      <c r="S98" s="6">
        <v>0</v>
      </c>
      <c r="T98" s="6">
        <v>0</v>
      </c>
      <c r="U98" s="1" t="s">
        <v>37</v>
      </c>
      <c r="V98" s="1" t="s">
        <v>32</v>
      </c>
      <c r="W98" s="1" t="s">
        <v>28</v>
      </c>
    </row>
    <row r="99" spans="1:23" ht="14.5" x14ac:dyDescent="0.35">
      <c r="A99" s="3">
        <v>45652</v>
      </c>
      <c r="B99" s="2">
        <v>0.60416666666666663</v>
      </c>
      <c r="C99" s="1">
        <v>2</v>
      </c>
      <c r="D99" s="1" t="s">
        <v>29</v>
      </c>
      <c r="E99" s="1" t="s">
        <v>468</v>
      </c>
      <c r="F99" s="1">
        <v>526</v>
      </c>
      <c r="G99" s="1">
        <v>39</v>
      </c>
      <c r="H99" s="1">
        <v>17.2</v>
      </c>
      <c r="I99" s="1">
        <v>55.6</v>
      </c>
      <c r="J99" s="1" t="s">
        <v>469</v>
      </c>
      <c r="K99" s="1">
        <v>0</v>
      </c>
      <c r="L99" s="1">
        <v>1</v>
      </c>
      <c r="M99" s="1">
        <v>0</v>
      </c>
      <c r="N99" s="6">
        <v>0</v>
      </c>
      <c r="O99" s="6">
        <v>1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1" t="s">
        <v>26</v>
      </c>
      <c r="V99" s="1" t="s">
        <v>32</v>
      </c>
      <c r="W99" s="1" t="s">
        <v>28</v>
      </c>
    </row>
    <row r="100" spans="1:23" ht="14.5" x14ac:dyDescent="0.35">
      <c r="A100" s="3">
        <v>45652</v>
      </c>
      <c r="B100" s="2">
        <v>0.625</v>
      </c>
      <c r="C100" s="1">
        <v>3</v>
      </c>
      <c r="D100" s="1" t="s">
        <v>47</v>
      </c>
      <c r="E100" s="1" t="s">
        <v>470</v>
      </c>
      <c r="F100" s="1">
        <v>246</v>
      </c>
      <c r="G100" s="1">
        <v>0</v>
      </c>
      <c r="H100" s="1">
        <v>0</v>
      </c>
      <c r="I100" s="1">
        <v>9</v>
      </c>
      <c r="J100" s="1" t="s">
        <v>471</v>
      </c>
      <c r="K100" s="1">
        <v>0</v>
      </c>
      <c r="L100" s="1">
        <v>0</v>
      </c>
      <c r="M100" s="1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1</v>
      </c>
      <c r="U100" s="1" t="s">
        <v>37</v>
      </c>
      <c r="V100" s="1" t="s">
        <v>32</v>
      </c>
      <c r="W100" s="1" t="s">
        <v>33</v>
      </c>
    </row>
    <row r="101" spans="1:23" ht="14.5" x14ac:dyDescent="0.35">
      <c r="A101" s="3">
        <v>45652</v>
      </c>
      <c r="B101" s="2">
        <v>0.66666666666666663</v>
      </c>
      <c r="C101" s="1">
        <v>4</v>
      </c>
      <c r="D101" s="1" t="s">
        <v>38</v>
      </c>
      <c r="E101" s="1" t="s">
        <v>472</v>
      </c>
      <c r="F101" s="1">
        <v>180</v>
      </c>
      <c r="G101" s="1">
        <v>3.3</v>
      </c>
      <c r="H101" s="1">
        <v>12.1</v>
      </c>
      <c r="I101" s="1">
        <v>14.3</v>
      </c>
      <c r="J101" s="1" t="s">
        <v>472</v>
      </c>
      <c r="K101" s="1">
        <v>1</v>
      </c>
      <c r="L101" s="1">
        <v>0</v>
      </c>
      <c r="M101" s="1">
        <v>0</v>
      </c>
      <c r="N101" s="6">
        <v>0</v>
      </c>
      <c r="O101" s="6">
        <v>0</v>
      </c>
      <c r="P101" s="6">
        <v>1</v>
      </c>
      <c r="Q101" s="6">
        <v>1</v>
      </c>
      <c r="R101" s="6">
        <v>0</v>
      </c>
      <c r="S101" s="6">
        <v>1</v>
      </c>
      <c r="T101" s="6">
        <v>0</v>
      </c>
      <c r="U101" s="1" t="s">
        <v>37</v>
      </c>
      <c r="V101" s="1" t="s">
        <v>32</v>
      </c>
      <c r="W101" s="1" t="s">
        <v>33</v>
      </c>
    </row>
    <row r="102" spans="1:23" ht="14.5" x14ac:dyDescent="0.35">
      <c r="A102" s="3">
        <v>45652</v>
      </c>
      <c r="B102" s="2">
        <v>0.6875</v>
      </c>
      <c r="C102" s="1">
        <v>5</v>
      </c>
      <c r="D102" s="1" t="s">
        <v>47</v>
      </c>
      <c r="E102" s="1" t="s">
        <v>473</v>
      </c>
      <c r="F102" s="1">
        <v>123</v>
      </c>
      <c r="G102" s="1">
        <v>0</v>
      </c>
      <c r="H102" s="1">
        <v>0</v>
      </c>
      <c r="I102" s="1">
        <v>4.5</v>
      </c>
      <c r="J102" s="1" t="s">
        <v>471</v>
      </c>
      <c r="K102" s="1">
        <v>0</v>
      </c>
      <c r="L102" s="1">
        <v>0</v>
      </c>
      <c r="M102" s="1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1</v>
      </c>
      <c r="U102" s="1" t="s">
        <v>37</v>
      </c>
      <c r="V102" s="1" t="s">
        <v>32</v>
      </c>
      <c r="W102" s="1" t="s">
        <v>33</v>
      </c>
    </row>
    <row r="103" spans="1:23" ht="14.5" x14ac:dyDescent="0.35">
      <c r="A103" s="3">
        <v>45652</v>
      </c>
      <c r="B103" s="2">
        <v>0.75</v>
      </c>
      <c r="C103" s="1">
        <v>6</v>
      </c>
      <c r="D103" s="1" t="s">
        <v>38</v>
      </c>
      <c r="E103" s="1" t="s">
        <v>474</v>
      </c>
      <c r="F103" s="1">
        <v>150</v>
      </c>
      <c r="G103" s="1">
        <v>5.8</v>
      </c>
      <c r="H103" s="1">
        <v>8.8000000000000007</v>
      </c>
      <c r="I103" s="1">
        <v>14.3</v>
      </c>
      <c r="J103" s="1" t="s">
        <v>475</v>
      </c>
      <c r="K103" s="1">
        <v>1</v>
      </c>
      <c r="L103" s="1">
        <v>0</v>
      </c>
      <c r="M103" s="1">
        <v>0</v>
      </c>
      <c r="N103" s="6">
        <v>0</v>
      </c>
      <c r="O103" s="6">
        <v>0</v>
      </c>
      <c r="P103" s="6">
        <v>1</v>
      </c>
      <c r="Q103" s="6">
        <v>1</v>
      </c>
      <c r="R103" s="6">
        <v>0</v>
      </c>
      <c r="S103" s="6">
        <v>1</v>
      </c>
      <c r="T103" s="6">
        <v>0</v>
      </c>
      <c r="U103" s="1" t="s">
        <v>37</v>
      </c>
      <c r="V103" s="1" t="s">
        <v>32</v>
      </c>
      <c r="W103" s="1" t="s">
        <v>28</v>
      </c>
    </row>
    <row r="104" spans="1:23" ht="14.5" x14ac:dyDescent="0.35">
      <c r="A104" s="3">
        <v>45652</v>
      </c>
      <c r="B104" s="2">
        <v>0.79166666666666663</v>
      </c>
      <c r="C104" s="1">
        <v>7</v>
      </c>
      <c r="D104" s="1" t="s">
        <v>34</v>
      </c>
      <c r="E104" s="1" t="s">
        <v>476</v>
      </c>
      <c r="F104" s="1">
        <v>455</v>
      </c>
      <c r="G104" s="1">
        <v>19.2</v>
      </c>
      <c r="H104" s="1">
        <v>25.7</v>
      </c>
      <c r="I104" s="1">
        <v>38.9</v>
      </c>
      <c r="J104" s="1" t="s">
        <v>477</v>
      </c>
      <c r="K104" s="1">
        <v>0</v>
      </c>
      <c r="L104" s="1">
        <v>1</v>
      </c>
      <c r="M104" s="1">
        <v>0</v>
      </c>
      <c r="N104" s="6">
        <v>0</v>
      </c>
      <c r="O104" s="6">
        <v>0</v>
      </c>
      <c r="P104" s="6">
        <v>1</v>
      </c>
      <c r="Q104" s="6">
        <v>0</v>
      </c>
      <c r="R104" s="6">
        <v>0</v>
      </c>
      <c r="S104" s="6">
        <v>0</v>
      </c>
      <c r="T104" s="6">
        <v>0</v>
      </c>
      <c r="U104" s="1" t="s">
        <v>26</v>
      </c>
      <c r="V104" s="1" t="s">
        <v>32</v>
      </c>
      <c r="W104" s="1" t="s">
        <v>28</v>
      </c>
    </row>
    <row r="105" spans="1:23" ht="14.5" x14ac:dyDescent="0.35">
      <c r="A105" s="3">
        <v>45652</v>
      </c>
      <c r="B105" s="2">
        <v>0.875</v>
      </c>
      <c r="C105" s="1">
        <v>8</v>
      </c>
      <c r="D105" s="1" t="s">
        <v>38</v>
      </c>
      <c r="E105" s="1" t="s">
        <v>131</v>
      </c>
      <c r="F105" s="1">
        <v>27</v>
      </c>
      <c r="G105" s="1">
        <v>0.4</v>
      </c>
      <c r="H105" s="1">
        <v>0.1</v>
      </c>
      <c r="I105" s="1">
        <v>6.7</v>
      </c>
      <c r="J105" s="1" t="s">
        <v>131</v>
      </c>
      <c r="K105" s="1">
        <v>0</v>
      </c>
      <c r="L105" s="1">
        <v>0</v>
      </c>
      <c r="M105" s="1">
        <v>0</v>
      </c>
      <c r="N105" s="6">
        <v>1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1" t="s">
        <v>37</v>
      </c>
      <c r="V105" s="1" t="s">
        <v>32</v>
      </c>
      <c r="W105" s="1" t="s">
        <v>33</v>
      </c>
    </row>
    <row r="106" spans="1:23" ht="14.5" x14ac:dyDescent="0.35">
      <c r="A106" s="3">
        <v>45653</v>
      </c>
      <c r="B106" s="2">
        <v>0.45833333333333331</v>
      </c>
      <c r="C106" s="1">
        <v>1</v>
      </c>
      <c r="D106" s="1" t="s">
        <v>23</v>
      </c>
      <c r="E106" s="1" t="s">
        <v>476</v>
      </c>
      <c r="F106" s="1">
        <v>424</v>
      </c>
      <c r="G106" s="1">
        <v>15.9</v>
      </c>
      <c r="H106" s="1">
        <v>21</v>
      </c>
      <c r="I106" s="1">
        <v>41.9</v>
      </c>
      <c r="J106" s="1" t="s">
        <v>478</v>
      </c>
      <c r="K106" s="1">
        <v>0</v>
      </c>
      <c r="L106" s="1">
        <v>1</v>
      </c>
      <c r="M106" s="1">
        <v>0</v>
      </c>
      <c r="N106" s="6">
        <v>0</v>
      </c>
      <c r="O106" s="6">
        <v>0</v>
      </c>
      <c r="P106" s="6">
        <v>1</v>
      </c>
      <c r="Q106" s="6">
        <v>0</v>
      </c>
      <c r="R106" s="6">
        <v>0</v>
      </c>
      <c r="S106" s="6">
        <v>0</v>
      </c>
      <c r="T106" s="6">
        <v>0</v>
      </c>
      <c r="U106" s="1" t="s">
        <v>26</v>
      </c>
      <c r="V106" s="1" t="s">
        <v>32</v>
      </c>
      <c r="W106" s="1" t="s">
        <v>28</v>
      </c>
    </row>
    <row r="107" spans="1:23" ht="14.5" x14ac:dyDescent="0.35">
      <c r="A107" s="3">
        <v>45653</v>
      </c>
      <c r="B107" s="2">
        <v>0.5</v>
      </c>
      <c r="C107" s="1">
        <v>2</v>
      </c>
      <c r="D107" s="1" t="s">
        <v>38</v>
      </c>
      <c r="E107" s="1" t="s">
        <v>474</v>
      </c>
      <c r="F107" s="1">
        <v>150</v>
      </c>
      <c r="G107" s="1">
        <v>5.8</v>
      </c>
      <c r="H107" s="1">
        <v>8.8000000000000007</v>
      </c>
      <c r="I107" s="1">
        <v>14.3</v>
      </c>
      <c r="J107" s="1" t="s">
        <v>475</v>
      </c>
      <c r="K107" s="1">
        <v>1</v>
      </c>
      <c r="L107" s="1">
        <v>0</v>
      </c>
      <c r="M107" s="1">
        <v>0</v>
      </c>
      <c r="N107" s="6">
        <v>0</v>
      </c>
      <c r="O107" s="6">
        <v>0</v>
      </c>
      <c r="P107" s="6">
        <v>1</v>
      </c>
      <c r="Q107" s="6">
        <v>1</v>
      </c>
      <c r="R107" s="6">
        <v>0</v>
      </c>
      <c r="S107" s="6">
        <v>1</v>
      </c>
      <c r="T107" s="6">
        <v>0</v>
      </c>
      <c r="U107" s="1" t="s">
        <v>37</v>
      </c>
      <c r="V107" s="1" t="s">
        <v>32</v>
      </c>
      <c r="W107" s="1" t="s">
        <v>28</v>
      </c>
    </row>
    <row r="108" spans="1:23" ht="14.5" x14ac:dyDescent="0.35">
      <c r="A108" s="3">
        <v>45653</v>
      </c>
      <c r="B108" s="2">
        <v>0.52083333333333337</v>
      </c>
      <c r="C108" s="1">
        <v>3</v>
      </c>
      <c r="D108" s="1" t="s">
        <v>47</v>
      </c>
      <c r="E108" s="1" t="s">
        <v>48</v>
      </c>
      <c r="F108" s="1">
        <v>118</v>
      </c>
      <c r="G108" s="1">
        <v>4.3</v>
      </c>
      <c r="H108" s="1">
        <v>2.2999999999999998</v>
      </c>
      <c r="I108" s="1">
        <v>19.899999999999999</v>
      </c>
      <c r="J108" s="1" t="s">
        <v>378</v>
      </c>
      <c r="K108" s="1">
        <v>1</v>
      </c>
      <c r="L108" s="1">
        <v>0</v>
      </c>
      <c r="M108" s="1">
        <v>0</v>
      </c>
      <c r="N108" s="6">
        <v>0</v>
      </c>
      <c r="O108" s="6">
        <v>0</v>
      </c>
      <c r="P108" s="6">
        <v>0</v>
      </c>
      <c r="Q108" s="6">
        <v>1</v>
      </c>
      <c r="R108" s="6">
        <v>0</v>
      </c>
      <c r="S108" s="6">
        <v>0</v>
      </c>
      <c r="T108" s="6">
        <v>0</v>
      </c>
      <c r="U108" s="1" t="s">
        <v>37</v>
      </c>
      <c r="V108" s="1" t="s">
        <v>32</v>
      </c>
      <c r="W108" s="1" t="s">
        <v>28</v>
      </c>
    </row>
    <row r="109" spans="1:23" ht="14.5" x14ac:dyDescent="0.35">
      <c r="A109" s="3">
        <v>45653</v>
      </c>
      <c r="B109" s="2">
        <v>0.75</v>
      </c>
      <c r="C109" s="1">
        <v>4</v>
      </c>
      <c r="D109" s="1" t="s">
        <v>29</v>
      </c>
      <c r="E109" s="1" t="s">
        <v>479</v>
      </c>
      <c r="F109" s="1">
        <v>695</v>
      </c>
      <c r="G109" s="1">
        <v>35.1</v>
      </c>
      <c r="H109" s="1">
        <v>30.8</v>
      </c>
      <c r="I109" s="1">
        <v>67.8</v>
      </c>
      <c r="J109" s="1" t="s">
        <v>480</v>
      </c>
      <c r="K109" s="1">
        <v>1</v>
      </c>
      <c r="L109" s="1">
        <v>1</v>
      </c>
      <c r="M109" s="1">
        <v>0</v>
      </c>
      <c r="N109" s="6">
        <v>0</v>
      </c>
      <c r="O109" s="6">
        <v>0</v>
      </c>
      <c r="P109" s="6">
        <v>1</v>
      </c>
      <c r="Q109" s="6">
        <v>0</v>
      </c>
      <c r="R109" s="6">
        <v>0</v>
      </c>
      <c r="S109" s="6">
        <v>0</v>
      </c>
      <c r="T109" s="6">
        <v>0</v>
      </c>
      <c r="U109" s="1" t="s">
        <v>26</v>
      </c>
      <c r="V109" s="1" t="s">
        <v>141</v>
      </c>
      <c r="W109" s="1" t="s">
        <v>33</v>
      </c>
    </row>
    <row r="110" spans="1:23" ht="14.5" x14ac:dyDescent="0.35">
      <c r="A110" s="3">
        <v>45653</v>
      </c>
      <c r="B110" s="2">
        <v>0.77083333333333337</v>
      </c>
      <c r="C110" s="1">
        <v>5</v>
      </c>
      <c r="D110" s="1" t="s">
        <v>47</v>
      </c>
      <c r="E110" s="1" t="s">
        <v>481</v>
      </c>
      <c r="F110" s="1">
        <v>77</v>
      </c>
      <c r="G110" s="1">
        <v>0</v>
      </c>
      <c r="H110" s="1">
        <v>0</v>
      </c>
      <c r="I110" s="1">
        <v>19.3</v>
      </c>
      <c r="J110" s="1" t="s">
        <v>481</v>
      </c>
      <c r="K110" s="1">
        <v>0</v>
      </c>
      <c r="L110" s="1">
        <v>0</v>
      </c>
      <c r="M110" s="1">
        <v>0</v>
      </c>
      <c r="N110" s="6">
        <v>0</v>
      </c>
      <c r="O110" s="6">
        <v>1</v>
      </c>
      <c r="P110" s="6">
        <v>0</v>
      </c>
      <c r="Q110" s="6">
        <v>1</v>
      </c>
      <c r="R110" s="6">
        <v>0</v>
      </c>
      <c r="S110" s="6">
        <v>0</v>
      </c>
      <c r="T110" s="6">
        <v>0</v>
      </c>
      <c r="U110" s="1" t="s">
        <v>37</v>
      </c>
      <c r="V110" s="1" t="s">
        <v>141</v>
      </c>
      <c r="W110" s="1" t="s">
        <v>33</v>
      </c>
    </row>
    <row r="111" spans="1:23" ht="14.5" x14ac:dyDescent="0.35">
      <c r="A111" s="3">
        <v>45654</v>
      </c>
      <c r="B111" s="2">
        <v>0.45833333333333331</v>
      </c>
      <c r="C111" s="1">
        <v>1</v>
      </c>
      <c r="D111" s="1" t="s">
        <v>23</v>
      </c>
      <c r="E111" s="1" t="s">
        <v>440</v>
      </c>
      <c r="F111" s="1">
        <v>329</v>
      </c>
      <c r="G111" s="1">
        <v>12</v>
      </c>
      <c r="H111" s="1">
        <v>6.6</v>
      </c>
      <c r="I111" s="1">
        <v>52.8</v>
      </c>
      <c r="J111" s="1" t="s">
        <v>134</v>
      </c>
      <c r="K111" s="1">
        <v>1</v>
      </c>
      <c r="L111" s="1">
        <v>0</v>
      </c>
      <c r="M111" s="1">
        <v>0</v>
      </c>
      <c r="N111" s="6">
        <v>0</v>
      </c>
      <c r="O111" s="6">
        <v>0</v>
      </c>
      <c r="P111" s="6">
        <v>1</v>
      </c>
      <c r="Q111" s="6">
        <v>0</v>
      </c>
      <c r="R111" s="6">
        <v>0</v>
      </c>
      <c r="S111" s="6">
        <v>0</v>
      </c>
      <c r="T111" s="6">
        <v>0</v>
      </c>
      <c r="U111" s="1" t="s">
        <v>37</v>
      </c>
      <c r="V111" s="1" t="s">
        <v>32</v>
      </c>
      <c r="W111" s="1" t="s">
        <v>28</v>
      </c>
    </row>
    <row r="112" spans="1:23" ht="14.5" x14ac:dyDescent="0.35">
      <c r="A112" s="3">
        <v>45654</v>
      </c>
      <c r="B112" s="2">
        <v>0.66666666666666663</v>
      </c>
      <c r="C112" s="1">
        <v>2</v>
      </c>
      <c r="D112" s="1" t="s">
        <v>29</v>
      </c>
      <c r="E112" s="1" t="s">
        <v>482</v>
      </c>
      <c r="F112" s="1">
        <v>651</v>
      </c>
      <c r="G112" s="1">
        <v>30.3</v>
      </c>
      <c r="H112" s="1">
        <v>10.8</v>
      </c>
      <c r="I112" s="1">
        <v>111.6</v>
      </c>
      <c r="J112" s="1" t="s">
        <v>483</v>
      </c>
      <c r="K112" s="1">
        <v>0</v>
      </c>
      <c r="L112" s="1">
        <v>1</v>
      </c>
      <c r="M112" s="1">
        <v>0</v>
      </c>
      <c r="N112" s="6">
        <v>0</v>
      </c>
      <c r="O112" s="6">
        <v>1</v>
      </c>
      <c r="P112" s="6">
        <v>1</v>
      </c>
      <c r="Q112" s="6">
        <v>0</v>
      </c>
      <c r="R112" s="6">
        <v>0</v>
      </c>
      <c r="S112" s="6">
        <v>0</v>
      </c>
      <c r="T112" s="6">
        <v>0</v>
      </c>
      <c r="U112" s="1" t="s">
        <v>26</v>
      </c>
      <c r="V112" s="1" t="s">
        <v>32</v>
      </c>
      <c r="W112" s="1" t="s">
        <v>28</v>
      </c>
    </row>
    <row r="113" spans="1:23" ht="14.5" x14ac:dyDescent="0.35">
      <c r="A113" s="3">
        <v>45654</v>
      </c>
      <c r="B113" s="2">
        <v>0.70833333333333337</v>
      </c>
      <c r="C113" s="1">
        <v>3</v>
      </c>
      <c r="D113" s="1" t="s">
        <v>38</v>
      </c>
      <c r="E113" s="1" t="s">
        <v>484</v>
      </c>
      <c r="F113" s="1">
        <v>310</v>
      </c>
      <c r="G113" s="1">
        <v>5.3</v>
      </c>
      <c r="H113" s="1">
        <v>13.4</v>
      </c>
      <c r="I113" s="1">
        <v>43.1</v>
      </c>
      <c r="J113" s="1" t="s">
        <v>485</v>
      </c>
      <c r="K113" s="1">
        <v>1</v>
      </c>
      <c r="L113" s="1">
        <v>0</v>
      </c>
      <c r="M113" s="1">
        <v>0</v>
      </c>
      <c r="N113" s="6">
        <v>0</v>
      </c>
      <c r="O113" s="6">
        <v>0</v>
      </c>
      <c r="P113" s="6">
        <v>1</v>
      </c>
      <c r="Q113" s="6">
        <v>1</v>
      </c>
      <c r="R113" s="6">
        <v>0</v>
      </c>
      <c r="S113" s="6">
        <v>0</v>
      </c>
      <c r="T113" s="6">
        <v>0</v>
      </c>
      <c r="U113" s="1" t="s">
        <v>37</v>
      </c>
      <c r="V113" s="1" t="s">
        <v>32</v>
      </c>
      <c r="W113" s="1" t="s">
        <v>28</v>
      </c>
    </row>
    <row r="114" spans="1:23" ht="14.5" x14ac:dyDescent="0.35">
      <c r="A114" s="3">
        <v>45654</v>
      </c>
      <c r="B114" s="2">
        <v>0.83333333333333337</v>
      </c>
      <c r="C114" s="1">
        <v>4</v>
      </c>
      <c r="D114" s="1" t="s">
        <v>34</v>
      </c>
      <c r="E114" s="1" t="s">
        <v>486</v>
      </c>
      <c r="F114" s="1">
        <v>538</v>
      </c>
      <c r="G114" s="1">
        <v>10.8</v>
      </c>
      <c r="H114" s="1">
        <v>27.5</v>
      </c>
      <c r="I114" s="1">
        <v>57.5</v>
      </c>
      <c r="J114" s="1" t="s">
        <v>486</v>
      </c>
      <c r="K114" s="1">
        <v>0</v>
      </c>
      <c r="L114" s="1">
        <v>0</v>
      </c>
      <c r="M114" s="1">
        <v>0</v>
      </c>
      <c r="N114" s="6">
        <v>0</v>
      </c>
      <c r="O114" s="6">
        <v>1</v>
      </c>
      <c r="P114" s="6">
        <v>1</v>
      </c>
      <c r="Q114" s="6">
        <v>1</v>
      </c>
      <c r="R114" s="6">
        <v>0</v>
      </c>
      <c r="S114" s="6">
        <v>0</v>
      </c>
      <c r="T114" s="6">
        <v>0</v>
      </c>
      <c r="U114" s="1" t="s">
        <v>26</v>
      </c>
      <c r="V114" s="1" t="s">
        <v>32</v>
      </c>
      <c r="W114" s="1" t="s">
        <v>33</v>
      </c>
    </row>
    <row r="115" spans="1:23" ht="14.5" x14ac:dyDescent="0.35">
      <c r="A115" s="3">
        <v>45654</v>
      </c>
      <c r="B115" s="2">
        <v>0.91666666666666663</v>
      </c>
      <c r="C115" s="1">
        <v>5</v>
      </c>
      <c r="D115" s="1" t="s">
        <v>38</v>
      </c>
      <c r="E115" s="1" t="s">
        <v>131</v>
      </c>
      <c r="F115" s="1">
        <v>27</v>
      </c>
      <c r="G115" s="1">
        <v>0.4</v>
      </c>
      <c r="H115" s="1">
        <v>0.1</v>
      </c>
      <c r="I115" s="1">
        <v>6.7</v>
      </c>
      <c r="J115" s="1" t="s">
        <v>131</v>
      </c>
      <c r="K115" s="1">
        <v>0</v>
      </c>
      <c r="L115" s="1">
        <v>0</v>
      </c>
      <c r="M115" s="1">
        <v>0</v>
      </c>
      <c r="N115" s="6">
        <v>1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1" t="s">
        <v>37</v>
      </c>
      <c r="V115" s="1" t="s">
        <v>32</v>
      </c>
      <c r="W115" s="1" t="s">
        <v>33</v>
      </c>
    </row>
    <row r="116" spans="1:23" ht="14.5" x14ac:dyDescent="0.35">
      <c r="A116" s="3">
        <v>45655</v>
      </c>
      <c r="B116" s="2">
        <v>0.45833333333333331</v>
      </c>
      <c r="C116" s="1">
        <v>1</v>
      </c>
      <c r="D116" s="1" t="s">
        <v>23</v>
      </c>
      <c r="E116" s="1" t="s">
        <v>487</v>
      </c>
      <c r="F116" s="1">
        <v>528</v>
      </c>
      <c r="G116" s="1">
        <v>20.8</v>
      </c>
      <c r="H116" s="1">
        <v>15.6</v>
      </c>
      <c r="I116" s="1">
        <v>80.3</v>
      </c>
      <c r="J116" s="1" t="s">
        <v>488</v>
      </c>
      <c r="K116" s="1">
        <v>1</v>
      </c>
      <c r="L116" s="1">
        <v>1</v>
      </c>
      <c r="M116" s="1">
        <v>0</v>
      </c>
      <c r="N116" s="6">
        <v>0</v>
      </c>
      <c r="O116" s="6">
        <v>1</v>
      </c>
      <c r="P116" s="6">
        <v>1</v>
      </c>
      <c r="Q116" s="6">
        <v>0</v>
      </c>
      <c r="R116" s="6">
        <v>0</v>
      </c>
      <c r="S116" s="6">
        <v>0</v>
      </c>
      <c r="T116" s="6">
        <v>0</v>
      </c>
      <c r="U116" s="1" t="s">
        <v>26</v>
      </c>
      <c r="V116" s="1" t="s">
        <v>32</v>
      </c>
      <c r="W116" s="1" t="s">
        <v>28</v>
      </c>
    </row>
    <row r="117" spans="1:23" ht="14.5" x14ac:dyDescent="0.35">
      <c r="A117" s="3">
        <v>45655</v>
      </c>
      <c r="B117" s="2">
        <v>0.46875</v>
      </c>
      <c r="C117" s="1">
        <v>2</v>
      </c>
      <c r="D117" s="1" t="s">
        <v>47</v>
      </c>
      <c r="E117" s="1" t="s">
        <v>388</v>
      </c>
      <c r="F117" s="1">
        <v>177</v>
      </c>
      <c r="G117" s="1">
        <v>9.3000000000000007</v>
      </c>
      <c r="H117" s="1">
        <v>6.6</v>
      </c>
      <c r="I117" s="1">
        <v>20.6</v>
      </c>
      <c r="J117" s="1" t="s">
        <v>489</v>
      </c>
      <c r="K117" s="1">
        <v>1</v>
      </c>
      <c r="L117" s="1">
        <v>0</v>
      </c>
      <c r="M117" s="1">
        <v>0</v>
      </c>
      <c r="N117" s="6">
        <v>0</v>
      </c>
      <c r="O117" s="6">
        <v>0</v>
      </c>
      <c r="P117" s="6">
        <v>0</v>
      </c>
      <c r="Q117" s="6">
        <v>1</v>
      </c>
      <c r="R117" s="6">
        <v>0</v>
      </c>
      <c r="S117" s="6">
        <v>0</v>
      </c>
      <c r="T117" s="6">
        <v>0</v>
      </c>
      <c r="U117" s="1" t="s">
        <v>37</v>
      </c>
      <c r="V117" s="1" t="s">
        <v>32</v>
      </c>
      <c r="W117" s="1" t="s">
        <v>28</v>
      </c>
    </row>
    <row r="118" spans="1:23" ht="14.5" x14ac:dyDescent="0.35">
      <c r="A118" s="3">
        <v>45655</v>
      </c>
      <c r="B118" s="2">
        <v>0.58333333333333337</v>
      </c>
      <c r="C118" s="1">
        <v>3</v>
      </c>
      <c r="D118" s="1" t="s">
        <v>29</v>
      </c>
      <c r="E118" s="1" t="s">
        <v>490</v>
      </c>
      <c r="F118" s="1">
        <v>578</v>
      </c>
      <c r="G118" s="1">
        <v>59.5</v>
      </c>
      <c r="H118" s="1">
        <v>17.100000000000001</v>
      </c>
      <c r="I118" s="1">
        <v>45</v>
      </c>
      <c r="J118" s="1" t="s">
        <v>491</v>
      </c>
      <c r="K118" s="1">
        <v>1</v>
      </c>
      <c r="L118" s="1">
        <v>1</v>
      </c>
      <c r="M118" s="1">
        <v>0</v>
      </c>
      <c r="N118" s="6">
        <v>0</v>
      </c>
      <c r="O118" s="6">
        <v>1</v>
      </c>
      <c r="P118" s="6">
        <v>1</v>
      </c>
      <c r="Q118" s="6">
        <v>0</v>
      </c>
      <c r="R118" s="6">
        <v>0</v>
      </c>
      <c r="S118" s="6">
        <v>0</v>
      </c>
      <c r="T118" s="6">
        <v>0</v>
      </c>
      <c r="U118" s="1" t="s">
        <v>26</v>
      </c>
      <c r="V118" s="1" t="s">
        <v>32</v>
      </c>
      <c r="W118" s="1" t="s">
        <v>28</v>
      </c>
    </row>
    <row r="119" spans="1:23" ht="14.5" x14ac:dyDescent="0.35">
      <c r="A119" s="3">
        <v>45655</v>
      </c>
      <c r="B119" s="2">
        <v>0.79166666666666663</v>
      </c>
      <c r="C119" s="1">
        <v>4</v>
      </c>
      <c r="D119" s="1" t="s">
        <v>34</v>
      </c>
      <c r="E119" s="1" t="s">
        <v>492</v>
      </c>
      <c r="F119" s="1">
        <v>556</v>
      </c>
      <c r="G119" s="1">
        <v>24.6</v>
      </c>
      <c r="H119" s="1">
        <v>28.3</v>
      </c>
      <c r="I119" s="1">
        <v>53.6</v>
      </c>
      <c r="J119" s="1" t="s">
        <v>492</v>
      </c>
      <c r="K119" s="1">
        <v>1</v>
      </c>
      <c r="L119" s="1">
        <v>1</v>
      </c>
      <c r="M119" s="1">
        <v>0</v>
      </c>
      <c r="N119" s="6">
        <v>0</v>
      </c>
      <c r="O119" s="6">
        <v>1</v>
      </c>
      <c r="P119" s="6">
        <v>1</v>
      </c>
      <c r="Q119" s="6">
        <v>0</v>
      </c>
      <c r="R119" s="6">
        <v>0</v>
      </c>
      <c r="S119" s="6">
        <v>0</v>
      </c>
      <c r="T119" s="6">
        <v>0</v>
      </c>
      <c r="U119" s="1" t="s">
        <v>26</v>
      </c>
      <c r="V119" s="1" t="s">
        <v>141</v>
      </c>
      <c r="W119" s="1" t="s">
        <v>33</v>
      </c>
    </row>
    <row r="120" spans="1:23" ht="14.5" x14ac:dyDescent="0.35">
      <c r="A120" s="3">
        <v>45655</v>
      </c>
      <c r="B120" s="2">
        <v>0.91666666666666663</v>
      </c>
      <c r="C120" s="1">
        <v>5</v>
      </c>
      <c r="D120" s="1" t="s">
        <v>38</v>
      </c>
      <c r="E120" s="1" t="s">
        <v>131</v>
      </c>
      <c r="F120" s="1">
        <v>27</v>
      </c>
      <c r="G120" s="1">
        <v>0.4</v>
      </c>
      <c r="H120" s="1">
        <v>0.1</v>
      </c>
      <c r="I120" s="1">
        <v>6.7</v>
      </c>
      <c r="J120" s="1" t="s">
        <v>131</v>
      </c>
      <c r="K120" s="1">
        <v>0</v>
      </c>
      <c r="L120" s="1">
        <v>0</v>
      </c>
      <c r="M120" s="1">
        <v>0</v>
      </c>
      <c r="N120" s="6">
        <v>1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1" t="s">
        <v>37</v>
      </c>
      <c r="V120" s="1" t="s">
        <v>32</v>
      </c>
      <c r="W120" s="1" t="s">
        <v>33</v>
      </c>
    </row>
    <row r="121" spans="1:23" ht="12.5" x14ac:dyDescent="0.25">
      <c r="B121" s="2"/>
    </row>
    <row r="122" spans="1:23" ht="12.5" x14ac:dyDescent="0.25">
      <c r="B122" s="2"/>
    </row>
    <row r="123" spans="1:23" ht="12.5" x14ac:dyDescent="0.25">
      <c r="B123" s="2"/>
    </row>
    <row r="124" spans="1:23" ht="12.5" x14ac:dyDescent="0.25">
      <c r="B124" s="2"/>
    </row>
    <row r="125" spans="1:23" ht="12.5" x14ac:dyDescent="0.25">
      <c r="B125" s="2"/>
    </row>
    <row r="126" spans="1:23" ht="12.5" x14ac:dyDescent="0.25">
      <c r="B126" s="2"/>
    </row>
    <row r="127" spans="1:23" ht="12.5" x14ac:dyDescent="0.25">
      <c r="B127" s="2"/>
    </row>
    <row r="128" spans="1:23" ht="12.5" x14ac:dyDescent="0.25">
      <c r="B128" s="2"/>
    </row>
    <row r="129" spans="2:2" ht="12.5" x14ac:dyDescent="0.25">
      <c r="B129" s="2"/>
    </row>
    <row r="130" spans="2:2" ht="12.5" x14ac:dyDescent="0.25">
      <c r="B130" s="2"/>
    </row>
    <row r="131" spans="2:2" ht="12.5" x14ac:dyDescent="0.25">
      <c r="B131" s="2"/>
    </row>
    <row r="132" spans="2:2" ht="12.5" x14ac:dyDescent="0.25">
      <c r="B132" s="2"/>
    </row>
    <row r="133" spans="2:2" ht="12.5" x14ac:dyDescent="0.25">
      <c r="B133" s="2"/>
    </row>
    <row r="134" spans="2:2" ht="12.5" x14ac:dyDescent="0.25">
      <c r="B134" s="2"/>
    </row>
    <row r="135" spans="2:2" ht="12.5" x14ac:dyDescent="0.25">
      <c r="B135" s="2"/>
    </row>
    <row r="136" spans="2:2" ht="12.5" x14ac:dyDescent="0.25">
      <c r="B136" s="2"/>
    </row>
    <row r="137" spans="2:2" ht="12.5" x14ac:dyDescent="0.25">
      <c r="B137" s="2"/>
    </row>
    <row r="138" spans="2:2" ht="12.5" x14ac:dyDescent="0.25">
      <c r="B138" s="2"/>
    </row>
    <row r="139" spans="2:2" ht="12.5" x14ac:dyDescent="0.25">
      <c r="B139" s="2"/>
    </row>
    <row r="140" spans="2:2" ht="12.5" x14ac:dyDescent="0.25">
      <c r="B140" s="2"/>
    </row>
    <row r="141" spans="2:2" ht="12.5" x14ac:dyDescent="0.25">
      <c r="B141" s="2"/>
    </row>
    <row r="142" spans="2:2" ht="12.5" x14ac:dyDescent="0.25">
      <c r="B142" s="2"/>
    </row>
    <row r="143" spans="2:2" ht="12.5" x14ac:dyDescent="0.25">
      <c r="B143" s="2"/>
    </row>
    <row r="144" spans="2:2" ht="12.5" x14ac:dyDescent="0.25">
      <c r="B144" s="2"/>
    </row>
    <row r="145" spans="2:2" ht="12.5" x14ac:dyDescent="0.25">
      <c r="B145" s="2"/>
    </row>
    <row r="146" spans="2:2" ht="12.5" x14ac:dyDescent="0.25">
      <c r="B146" s="2"/>
    </row>
    <row r="147" spans="2:2" ht="12.5" x14ac:dyDescent="0.25">
      <c r="B147" s="2"/>
    </row>
    <row r="148" spans="2:2" ht="12.5" x14ac:dyDescent="0.25">
      <c r="B148" s="2"/>
    </row>
    <row r="149" spans="2:2" ht="12.5" x14ac:dyDescent="0.25">
      <c r="B149" s="2"/>
    </row>
    <row r="150" spans="2:2" ht="12.5" x14ac:dyDescent="0.25">
      <c r="B150" s="2"/>
    </row>
    <row r="151" spans="2:2" ht="12.5" x14ac:dyDescent="0.25">
      <c r="B151" s="2"/>
    </row>
    <row r="152" spans="2:2" ht="12.5" x14ac:dyDescent="0.25">
      <c r="B152" s="2"/>
    </row>
    <row r="153" spans="2:2" ht="12.5" x14ac:dyDescent="0.25">
      <c r="B153" s="2"/>
    </row>
    <row r="154" spans="2:2" ht="12.5" x14ac:dyDescent="0.25">
      <c r="B154" s="2"/>
    </row>
    <row r="155" spans="2:2" ht="12.5" x14ac:dyDescent="0.25">
      <c r="B155" s="2"/>
    </row>
    <row r="156" spans="2:2" ht="12.5" x14ac:dyDescent="0.25">
      <c r="B156" s="2"/>
    </row>
    <row r="157" spans="2:2" ht="12.5" x14ac:dyDescent="0.25">
      <c r="B157" s="2"/>
    </row>
    <row r="158" spans="2:2" ht="12.5" x14ac:dyDescent="0.25">
      <c r="B158" s="2"/>
    </row>
    <row r="159" spans="2:2" ht="12.5" x14ac:dyDescent="0.25">
      <c r="B159" s="2"/>
    </row>
    <row r="160" spans="2:2" ht="12.5" x14ac:dyDescent="0.25">
      <c r="B160" s="2"/>
    </row>
    <row r="161" spans="2:2" ht="12.5" x14ac:dyDescent="0.25">
      <c r="B161" s="2"/>
    </row>
    <row r="162" spans="2:2" ht="12.5" x14ac:dyDescent="0.25">
      <c r="B162" s="2"/>
    </row>
    <row r="163" spans="2:2" ht="12.5" x14ac:dyDescent="0.25">
      <c r="B163" s="2"/>
    </row>
    <row r="164" spans="2:2" ht="12.5" x14ac:dyDescent="0.25">
      <c r="B164" s="2"/>
    </row>
    <row r="165" spans="2:2" ht="12.5" x14ac:dyDescent="0.25">
      <c r="B165" s="2"/>
    </row>
    <row r="166" spans="2:2" ht="12.5" x14ac:dyDescent="0.25">
      <c r="B166" s="2"/>
    </row>
    <row r="167" spans="2:2" ht="12.5" x14ac:dyDescent="0.25">
      <c r="B167" s="2"/>
    </row>
    <row r="168" spans="2:2" ht="12.5" x14ac:dyDescent="0.25">
      <c r="B168" s="2"/>
    </row>
    <row r="169" spans="2:2" ht="12.5" x14ac:dyDescent="0.25">
      <c r="B169" s="2"/>
    </row>
    <row r="170" spans="2:2" ht="12.5" x14ac:dyDescent="0.25">
      <c r="B170" s="2"/>
    </row>
    <row r="171" spans="2:2" ht="12.5" x14ac:dyDescent="0.25">
      <c r="B171" s="2"/>
    </row>
    <row r="172" spans="2:2" ht="12.5" x14ac:dyDescent="0.25">
      <c r="B172" s="2"/>
    </row>
    <row r="173" spans="2:2" ht="12.5" x14ac:dyDescent="0.25">
      <c r="B173" s="2"/>
    </row>
    <row r="174" spans="2:2" ht="12.5" x14ac:dyDescent="0.25">
      <c r="B174" s="2"/>
    </row>
    <row r="175" spans="2:2" ht="12.5" x14ac:dyDescent="0.25">
      <c r="B175" s="2"/>
    </row>
    <row r="176" spans="2:2" ht="12.5" x14ac:dyDescent="0.25">
      <c r="B176" s="2"/>
    </row>
    <row r="177" spans="2:2" ht="12.5" x14ac:dyDescent="0.25">
      <c r="B177" s="2"/>
    </row>
    <row r="178" spans="2:2" ht="12.5" x14ac:dyDescent="0.25">
      <c r="B178" s="2"/>
    </row>
    <row r="179" spans="2:2" ht="12.5" x14ac:dyDescent="0.25">
      <c r="B179" s="2"/>
    </row>
    <row r="180" spans="2:2" ht="12.5" x14ac:dyDescent="0.25">
      <c r="B180" s="2"/>
    </row>
    <row r="181" spans="2:2" ht="12.5" x14ac:dyDescent="0.25">
      <c r="B181" s="2"/>
    </row>
    <row r="182" spans="2:2" ht="12.5" x14ac:dyDescent="0.25">
      <c r="B182" s="2"/>
    </row>
    <row r="183" spans="2:2" ht="12.5" x14ac:dyDescent="0.25">
      <c r="B183" s="2"/>
    </row>
    <row r="184" spans="2:2" ht="12.5" x14ac:dyDescent="0.25">
      <c r="B184" s="2"/>
    </row>
    <row r="185" spans="2:2" ht="12.5" x14ac:dyDescent="0.25">
      <c r="B185" s="2"/>
    </row>
    <row r="186" spans="2:2" ht="12.5" x14ac:dyDescent="0.25">
      <c r="B186" s="2"/>
    </row>
    <row r="187" spans="2:2" ht="12.5" x14ac:dyDescent="0.25">
      <c r="B187" s="2"/>
    </row>
    <row r="188" spans="2:2" ht="12.5" x14ac:dyDescent="0.25">
      <c r="B188" s="2"/>
    </row>
    <row r="189" spans="2:2" ht="12.5" x14ac:dyDescent="0.25">
      <c r="B189" s="2"/>
    </row>
    <row r="190" spans="2:2" ht="12.5" x14ac:dyDescent="0.25">
      <c r="B190" s="2"/>
    </row>
    <row r="191" spans="2:2" ht="12.5" x14ac:dyDescent="0.25">
      <c r="B191" s="2"/>
    </row>
    <row r="192" spans="2:2" ht="12.5" x14ac:dyDescent="0.25">
      <c r="B192" s="2"/>
    </row>
    <row r="193" spans="2:2" ht="12.5" x14ac:dyDescent="0.25">
      <c r="B193" s="2"/>
    </row>
    <row r="194" spans="2:2" ht="12.5" x14ac:dyDescent="0.25">
      <c r="B194" s="2"/>
    </row>
    <row r="195" spans="2:2" ht="12.5" x14ac:dyDescent="0.25">
      <c r="B195" s="2"/>
    </row>
    <row r="196" spans="2:2" ht="12.5" x14ac:dyDescent="0.25">
      <c r="B196" s="2"/>
    </row>
    <row r="197" spans="2:2" ht="12.5" x14ac:dyDescent="0.25">
      <c r="B197" s="2"/>
    </row>
    <row r="198" spans="2:2" ht="12.5" x14ac:dyDescent="0.25">
      <c r="B198" s="2"/>
    </row>
    <row r="199" spans="2:2" ht="12.5" x14ac:dyDescent="0.25">
      <c r="B199" s="2"/>
    </row>
    <row r="200" spans="2:2" ht="12.5" x14ac:dyDescent="0.25">
      <c r="B200" s="2"/>
    </row>
    <row r="201" spans="2:2" ht="12.5" x14ac:dyDescent="0.25">
      <c r="B201" s="2"/>
    </row>
    <row r="202" spans="2:2" ht="12.5" x14ac:dyDescent="0.25">
      <c r="B202" s="2"/>
    </row>
    <row r="203" spans="2:2" ht="12.5" x14ac:dyDescent="0.25">
      <c r="B203" s="2"/>
    </row>
    <row r="204" spans="2:2" ht="12.5" x14ac:dyDescent="0.25">
      <c r="B204" s="2"/>
    </row>
    <row r="205" spans="2:2" ht="12.5" x14ac:dyDescent="0.25">
      <c r="B205" s="2"/>
    </row>
    <row r="206" spans="2:2" ht="12.5" x14ac:dyDescent="0.25">
      <c r="B206" s="2"/>
    </row>
    <row r="207" spans="2:2" ht="12.5" x14ac:dyDescent="0.25">
      <c r="B207" s="2"/>
    </row>
    <row r="208" spans="2:2" ht="12.5" x14ac:dyDescent="0.25">
      <c r="B208" s="2"/>
    </row>
    <row r="209" spans="2:2" ht="12.5" x14ac:dyDescent="0.25">
      <c r="B209" s="2"/>
    </row>
    <row r="210" spans="2:2" ht="12.5" x14ac:dyDescent="0.25">
      <c r="B210" s="2"/>
    </row>
    <row r="211" spans="2:2" ht="12.5" x14ac:dyDescent="0.25">
      <c r="B211" s="2"/>
    </row>
    <row r="212" spans="2:2" ht="12.5" x14ac:dyDescent="0.25">
      <c r="B212" s="2"/>
    </row>
    <row r="213" spans="2:2" ht="12.5" x14ac:dyDescent="0.25">
      <c r="B213" s="2"/>
    </row>
    <row r="214" spans="2:2" ht="12.5" x14ac:dyDescent="0.25">
      <c r="B214" s="2"/>
    </row>
    <row r="215" spans="2:2" ht="12.5" x14ac:dyDescent="0.25">
      <c r="B215" s="2"/>
    </row>
    <row r="216" spans="2:2" ht="12.5" x14ac:dyDescent="0.25">
      <c r="B216" s="2"/>
    </row>
    <row r="217" spans="2:2" ht="12.5" x14ac:dyDescent="0.25">
      <c r="B217" s="2"/>
    </row>
    <row r="218" spans="2:2" ht="12.5" x14ac:dyDescent="0.25">
      <c r="B218" s="2"/>
    </row>
    <row r="219" spans="2:2" ht="12.5" x14ac:dyDescent="0.25">
      <c r="B219" s="2"/>
    </row>
    <row r="220" spans="2:2" ht="12.5" x14ac:dyDescent="0.25">
      <c r="B220" s="2"/>
    </row>
    <row r="221" spans="2:2" ht="12.5" x14ac:dyDescent="0.25">
      <c r="B221" s="2"/>
    </row>
    <row r="222" spans="2:2" ht="12.5" x14ac:dyDescent="0.25">
      <c r="B222" s="2"/>
    </row>
    <row r="223" spans="2:2" ht="12.5" x14ac:dyDescent="0.25">
      <c r="B223" s="2"/>
    </row>
    <row r="224" spans="2:2" ht="12.5" x14ac:dyDescent="0.25">
      <c r="B224" s="2"/>
    </row>
    <row r="225" spans="2:2" ht="12.5" x14ac:dyDescent="0.25">
      <c r="B225" s="2"/>
    </row>
    <row r="226" spans="2:2" ht="12.5" x14ac:dyDescent="0.25">
      <c r="B226" s="2"/>
    </row>
    <row r="227" spans="2:2" ht="12.5" x14ac:dyDescent="0.25">
      <c r="B227" s="2"/>
    </row>
    <row r="228" spans="2:2" ht="12.5" x14ac:dyDescent="0.25">
      <c r="B228" s="2"/>
    </row>
    <row r="229" spans="2:2" ht="12.5" x14ac:dyDescent="0.25">
      <c r="B229" s="2"/>
    </row>
    <row r="230" spans="2:2" ht="12.5" x14ac:dyDescent="0.25">
      <c r="B230" s="2"/>
    </row>
    <row r="231" spans="2:2" ht="12.5" x14ac:dyDescent="0.25">
      <c r="B231" s="2"/>
    </row>
    <row r="232" spans="2:2" ht="12.5" x14ac:dyDescent="0.25">
      <c r="B232" s="2"/>
    </row>
    <row r="233" spans="2:2" ht="12.5" x14ac:dyDescent="0.25">
      <c r="B233" s="2"/>
    </row>
    <row r="234" spans="2:2" ht="12.5" x14ac:dyDescent="0.25">
      <c r="B234" s="2"/>
    </row>
    <row r="235" spans="2:2" ht="12.5" x14ac:dyDescent="0.25">
      <c r="B235" s="2"/>
    </row>
    <row r="236" spans="2:2" ht="12.5" x14ac:dyDescent="0.25">
      <c r="B236" s="2"/>
    </row>
    <row r="237" spans="2:2" ht="12.5" x14ac:dyDescent="0.25">
      <c r="B237" s="2"/>
    </row>
    <row r="238" spans="2:2" ht="12.5" x14ac:dyDescent="0.25">
      <c r="B238" s="2"/>
    </row>
    <row r="239" spans="2:2" ht="12.5" x14ac:dyDescent="0.25">
      <c r="B239" s="2"/>
    </row>
    <row r="240" spans="2:2" ht="12.5" x14ac:dyDescent="0.25">
      <c r="B240" s="2"/>
    </row>
    <row r="241" spans="2:2" ht="12.5" x14ac:dyDescent="0.25">
      <c r="B241" s="2"/>
    </row>
    <row r="242" spans="2:2" ht="12.5" x14ac:dyDescent="0.25">
      <c r="B242" s="2"/>
    </row>
    <row r="243" spans="2:2" ht="12.5" x14ac:dyDescent="0.25">
      <c r="B243" s="2"/>
    </row>
    <row r="244" spans="2:2" ht="12.5" x14ac:dyDescent="0.25">
      <c r="B244" s="2"/>
    </row>
    <row r="245" spans="2:2" ht="12.5" x14ac:dyDescent="0.25">
      <c r="B245" s="2"/>
    </row>
    <row r="246" spans="2:2" ht="12.5" x14ac:dyDescent="0.25">
      <c r="B246" s="2"/>
    </row>
    <row r="247" spans="2:2" ht="12.5" x14ac:dyDescent="0.25">
      <c r="B247" s="2"/>
    </row>
    <row r="248" spans="2:2" ht="12.5" x14ac:dyDescent="0.25">
      <c r="B248" s="2"/>
    </row>
    <row r="249" spans="2:2" ht="12.5" x14ac:dyDescent="0.25">
      <c r="B249" s="2"/>
    </row>
    <row r="250" spans="2:2" ht="12.5" x14ac:dyDescent="0.25">
      <c r="B250" s="2"/>
    </row>
    <row r="251" spans="2:2" ht="12.5" x14ac:dyDescent="0.25">
      <c r="B251" s="2"/>
    </row>
    <row r="252" spans="2:2" ht="12.5" x14ac:dyDescent="0.25">
      <c r="B252" s="2"/>
    </row>
    <row r="253" spans="2:2" ht="12.5" x14ac:dyDescent="0.25">
      <c r="B253" s="2"/>
    </row>
    <row r="254" spans="2:2" ht="12.5" x14ac:dyDescent="0.25">
      <c r="B254" s="2"/>
    </row>
    <row r="255" spans="2:2" ht="12.5" x14ac:dyDescent="0.25">
      <c r="B255" s="2"/>
    </row>
    <row r="256" spans="2:2" ht="12.5" x14ac:dyDescent="0.25">
      <c r="B256" s="2"/>
    </row>
    <row r="257" spans="2:2" ht="12.5" x14ac:dyDescent="0.25">
      <c r="B257" s="2"/>
    </row>
    <row r="258" spans="2:2" ht="12.5" x14ac:dyDescent="0.25">
      <c r="B258" s="2"/>
    </row>
    <row r="259" spans="2:2" ht="12.5" x14ac:dyDescent="0.25">
      <c r="B259" s="2"/>
    </row>
    <row r="260" spans="2:2" ht="12.5" x14ac:dyDescent="0.25">
      <c r="B260" s="2"/>
    </row>
    <row r="261" spans="2:2" ht="12.5" x14ac:dyDescent="0.25">
      <c r="B261" s="2"/>
    </row>
    <row r="262" spans="2:2" ht="12.5" x14ac:dyDescent="0.25">
      <c r="B262" s="2"/>
    </row>
    <row r="263" spans="2:2" ht="12.5" x14ac:dyDescent="0.25">
      <c r="B263" s="2"/>
    </row>
    <row r="264" spans="2:2" ht="12.5" x14ac:dyDescent="0.25">
      <c r="B264" s="2"/>
    </row>
    <row r="265" spans="2:2" ht="12.5" x14ac:dyDescent="0.25">
      <c r="B265" s="2"/>
    </row>
    <row r="266" spans="2:2" ht="12.5" x14ac:dyDescent="0.25">
      <c r="B266" s="2"/>
    </row>
    <row r="267" spans="2:2" ht="12.5" x14ac:dyDescent="0.25">
      <c r="B267" s="2"/>
    </row>
    <row r="268" spans="2:2" ht="12.5" x14ac:dyDescent="0.25">
      <c r="B268" s="2"/>
    </row>
    <row r="269" spans="2:2" ht="12.5" x14ac:dyDescent="0.25">
      <c r="B269" s="2"/>
    </row>
    <row r="270" spans="2:2" ht="12.5" x14ac:dyDescent="0.25">
      <c r="B270" s="2"/>
    </row>
    <row r="271" spans="2:2" ht="12.5" x14ac:dyDescent="0.25">
      <c r="B271" s="2"/>
    </row>
    <row r="272" spans="2:2" ht="12.5" x14ac:dyDescent="0.25">
      <c r="B272" s="2"/>
    </row>
    <row r="273" spans="2:2" ht="12.5" x14ac:dyDescent="0.25">
      <c r="B273" s="2"/>
    </row>
    <row r="274" spans="2:2" ht="12.5" x14ac:dyDescent="0.25">
      <c r="B274" s="2"/>
    </row>
    <row r="275" spans="2:2" ht="12.5" x14ac:dyDescent="0.25">
      <c r="B275" s="2"/>
    </row>
    <row r="276" spans="2:2" ht="12.5" x14ac:dyDescent="0.25">
      <c r="B276" s="2"/>
    </row>
    <row r="277" spans="2:2" ht="12.5" x14ac:dyDescent="0.25">
      <c r="B277" s="2"/>
    </row>
    <row r="278" spans="2:2" ht="12.5" x14ac:dyDescent="0.25">
      <c r="B278" s="2"/>
    </row>
    <row r="279" spans="2:2" ht="12.5" x14ac:dyDescent="0.25">
      <c r="B279" s="2"/>
    </row>
    <row r="280" spans="2:2" ht="12.5" x14ac:dyDescent="0.25">
      <c r="B280" s="2"/>
    </row>
    <row r="281" spans="2:2" ht="12.5" x14ac:dyDescent="0.25">
      <c r="B281" s="2"/>
    </row>
    <row r="282" spans="2:2" ht="12.5" x14ac:dyDescent="0.25">
      <c r="B282" s="2"/>
    </row>
    <row r="283" spans="2:2" ht="12.5" x14ac:dyDescent="0.25">
      <c r="B283" s="2"/>
    </row>
    <row r="284" spans="2:2" ht="12.5" x14ac:dyDescent="0.25">
      <c r="B284" s="2"/>
    </row>
    <row r="285" spans="2:2" ht="12.5" x14ac:dyDescent="0.25">
      <c r="B285" s="2"/>
    </row>
    <row r="286" spans="2:2" ht="12.5" x14ac:dyDescent="0.25">
      <c r="B286" s="2"/>
    </row>
    <row r="287" spans="2:2" ht="12.5" x14ac:dyDescent="0.25">
      <c r="B287" s="2"/>
    </row>
    <row r="288" spans="2:2" ht="12.5" x14ac:dyDescent="0.25">
      <c r="B288" s="2"/>
    </row>
    <row r="289" spans="2:2" ht="12.5" x14ac:dyDescent="0.25">
      <c r="B289" s="2"/>
    </row>
    <row r="290" spans="2:2" ht="12.5" x14ac:dyDescent="0.25">
      <c r="B290" s="2"/>
    </row>
    <row r="291" spans="2:2" ht="12.5" x14ac:dyDescent="0.25">
      <c r="B291" s="2"/>
    </row>
    <row r="292" spans="2:2" ht="12.5" x14ac:dyDescent="0.25">
      <c r="B292" s="2"/>
    </row>
    <row r="293" spans="2:2" ht="12.5" x14ac:dyDescent="0.25">
      <c r="B293" s="2"/>
    </row>
    <row r="294" spans="2:2" ht="12.5" x14ac:dyDescent="0.25">
      <c r="B294" s="2"/>
    </row>
    <row r="295" spans="2:2" ht="12.5" x14ac:dyDescent="0.25">
      <c r="B295" s="2"/>
    </row>
    <row r="296" spans="2:2" ht="12.5" x14ac:dyDescent="0.25">
      <c r="B296" s="2"/>
    </row>
    <row r="297" spans="2:2" ht="12.5" x14ac:dyDescent="0.25">
      <c r="B297" s="2"/>
    </row>
    <row r="298" spans="2:2" ht="12.5" x14ac:dyDescent="0.25">
      <c r="B298" s="2"/>
    </row>
    <row r="299" spans="2:2" ht="12.5" x14ac:dyDescent="0.25">
      <c r="B299" s="2"/>
    </row>
    <row r="300" spans="2:2" ht="12.5" x14ac:dyDescent="0.25">
      <c r="B300" s="2"/>
    </row>
    <row r="301" spans="2:2" ht="12.5" x14ac:dyDescent="0.25">
      <c r="B301" s="2"/>
    </row>
    <row r="302" spans="2:2" ht="12.5" x14ac:dyDescent="0.25">
      <c r="B302" s="2"/>
    </row>
    <row r="303" spans="2:2" ht="12.5" x14ac:dyDescent="0.25">
      <c r="B303" s="2"/>
    </row>
    <row r="304" spans="2:2" ht="12.5" x14ac:dyDescent="0.25">
      <c r="B304" s="2"/>
    </row>
    <row r="305" spans="2:2" ht="12.5" x14ac:dyDescent="0.25">
      <c r="B305" s="2"/>
    </row>
    <row r="306" spans="2:2" ht="12.5" x14ac:dyDescent="0.25">
      <c r="B306" s="2"/>
    </row>
    <row r="307" spans="2:2" ht="12.5" x14ac:dyDescent="0.25">
      <c r="B307" s="2"/>
    </row>
    <row r="308" spans="2:2" ht="12.5" x14ac:dyDescent="0.25">
      <c r="B308" s="2"/>
    </row>
    <row r="309" spans="2:2" ht="12.5" x14ac:dyDescent="0.25">
      <c r="B309" s="2"/>
    </row>
    <row r="310" spans="2:2" ht="12.5" x14ac:dyDescent="0.25">
      <c r="B310" s="2"/>
    </row>
    <row r="311" spans="2:2" ht="12.5" x14ac:dyDescent="0.25">
      <c r="B311" s="2"/>
    </row>
    <row r="312" spans="2:2" ht="12.5" x14ac:dyDescent="0.25">
      <c r="B312" s="2"/>
    </row>
    <row r="313" spans="2:2" ht="12.5" x14ac:dyDescent="0.25">
      <c r="B313" s="2"/>
    </row>
    <row r="314" spans="2:2" ht="12.5" x14ac:dyDescent="0.25">
      <c r="B314" s="2"/>
    </row>
    <row r="315" spans="2:2" ht="12.5" x14ac:dyDescent="0.25">
      <c r="B315" s="2"/>
    </row>
    <row r="316" spans="2:2" ht="12.5" x14ac:dyDescent="0.25">
      <c r="B316" s="2"/>
    </row>
    <row r="317" spans="2:2" ht="12.5" x14ac:dyDescent="0.25">
      <c r="B317" s="2"/>
    </row>
    <row r="318" spans="2:2" ht="12.5" x14ac:dyDescent="0.25">
      <c r="B318" s="2"/>
    </row>
    <row r="319" spans="2:2" ht="12.5" x14ac:dyDescent="0.25">
      <c r="B319" s="2"/>
    </row>
    <row r="320" spans="2:2" ht="12.5" x14ac:dyDescent="0.25">
      <c r="B320" s="2"/>
    </row>
    <row r="321" spans="2:2" ht="12.5" x14ac:dyDescent="0.25">
      <c r="B321" s="2"/>
    </row>
    <row r="322" spans="2:2" ht="12.5" x14ac:dyDescent="0.25">
      <c r="B322" s="2"/>
    </row>
    <row r="323" spans="2:2" ht="12.5" x14ac:dyDescent="0.25">
      <c r="B323" s="2"/>
    </row>
    <row r="324" spans="2:2" ht="12.5" x14ac:dyDescent="0.25">
      <c r="B324" s="2"/>
    </row>
    <row r="325" spans="2:2" ht="12.5" x14ac:dyDescent="0.25">
      <c r="B325" s="2"/>
    </row>
    <row r="326" spans="2:2" ht="12.5" x14ac:dyDescent="0.25">
      <c r="B326" s="2"/>
    </row>
    <row r="327" spans="2:2" ht="12.5" x14ac:dyDescent="0.25">
      <c r="B327" s="2"/>
    </row>
    <row r="328" spans="2:2" ht="12.5" x14ac:dyDescent="0.25">
      <c r="B328" s="2"/>
    </row>
    <row r="329" spans="2:2" ht="12.5" x14ac:dyDescent="0.25">
      <c r="B329" s="2"/>
    </row>
    <row r="330" spans="2:2" ht="12.5" x14ac:dyDescent="0.25">
      <c r="B330" s="2"/>
    </row>
    <row r="331" spans="2:2" ht="12.5" x14ac:dyDescent="0.25">
      <c r="B331" s="2"/>
    </row>
    <row r="332" spans="2:2" ht="12.5" x14ac:dyDescent="0.25">
      <c r="B332" s="2"/>
    </row>
    <row r="333" spans="2:2" ht="12.5" x14ac:dyDescent="0.25">
      <c r="B333" s="2"/>
    </row>
    <row r="334" spans="2:2" ht="12.5" x14ac:dyDescent="0.25">
      <c r="B334" s="2"/>
    </row>
    <row r="335" spans="2:2" ht="12.5" x14ac:dyDescent="0.25">
      <c r="B335" s="2"/>
    </row>
    <row r="336" spans="2:2" ht="12.5" x14ac:dyDescent="0.25">
      <c r="B336" s="2"/>
    </row>
    <row r="337" spans="2:2" ht="12.5" x14ac:dyDescent="0.25">
      <c r="B337" s="2"/>
    </row>
    <row r="338" spans="2:2" ht="12.5" x14ac:dyDescent="0.25">
      <c r="B338" s="2"/>
    </row>
    <row r="339" spans="2:2" ht="12.5" x14ac:dyDescent="0.25">
      <c r="B339" s="2"/>
    </row>
    <row r="340" spans="2:2" ht="12.5" x14ac:dyDescent="0.25">
      <c r="B340" s="2"/>
    </row>
    <row r="341" spans="2:2" ht="12.5" x14ac:dyDescent="0.25">
      <c r="B341" s="2"/>
    </row>
    <row r="342" spans="2:2" ht="12.5" x14ac:dyDescent="0.25">
      <c r="B342" s="2"/>
    </row>
    <row r="343" spans="2:2" ht="12.5" x14ac:dyDescent="0.25">
      <c r="B343" s="2"/>
    </row>
    <row r="344" spans="2:2" ht="12.5" x14ac:dyDescent="0.25">
      <c r="B344" s="2"/>
    </row>
    <row r="345" spans="2:2" ht="12.5" x14ac:dyDescent="0.25">
      <c r="B345" s="2"/>
    </row>
    <row r="346" spans="2:2" ht="12.5" x14ac:dyDescent="0.25">
      <c r="B346" s="2"/>
    </row>
    <row r="347" spans="2:2" ht="12.5" x14ac:dyDescent="0.25">
      <c r="B347" s="2"/>
    </row>
    <row r="348" spans="2:2" ht="12.5" x14ac:dyDescent="0.25">
      <c r="B348" s="2"/>
    </row>
    <row r="349" spans="2:2" ht="12.5" x14ac:dyDescent="0.25">
      <c r="B349" s="2"/>
    </row>
    <row r="350" spans="2:2" ht="12.5" x14ac:dyDescent="0.25">
      <c r="B350" s="2"/>
    </row>
    <row r="351" spans="2:2" ht="12.5" x14ac:dyDescent="0.25">
      <c r="B351" s="2"/>
    </row>
    <row r="352" spans="2:2" ht="12.5" x14ac:dyDescent="0.25">
      <c r="B352" s="2"/>
    </row>
    <row r="353" spans="2:2" ht="12.5" x14ac:dyDescent="0.25">
      <c r="B353" s="2"/>
    </row>
    <row r="354" spans="2:2" ht="12.5" x14ac:dyDescent="0.25">
      <c r="B354" s="2"/>
    </row>
    <row r="355" spans="2:2" ht="12.5" x14ac:dyDescent="0.25">
      <c r="B355" s="2"/>
    </row>
    <row r="356" spans="2:2" ht="12.5" x14ac:dyDescent="0.25">
      <c r="B356" s="2"/>
    </row>
    <row r="357" spans="2:2" ht="12.5" x14ac:dyDescent="0.25">
      <c r="B357" s="2"/>
    </row>
    <row r="358" spans="2:2" ht="12.5" x14ac:dyDescent="0.25">
      <c r="B358" s="2"/>
    </row>
    <row r="359" spans="2:2" ht="12.5" x14ac:dyDescent="0.25">
      <c r="B359" s="2"/>
    </row>
    <row r="360" spans="2:2" ht="12.5" x14ac:dyDescent="0.25">
      <c r="B360" s="2"/>
    </row>
    <row r="361" spans="2:2" ht="12.5" x14ac:dyDescent="0.25">
      <c r="B361" s="2"/>
    </row>
    <row r="362" spans="2:2" ht="12.5" x14ac:dyDescent="0.25">
      <c r="B362" s="2"/>
    </row>
    <row r="363" spans="2:2" ht="12.5" x14ac:dyDescent="0.25">
      <c r="B363" s="2"/>
    </row>
    <row r="364" spans="2:2" ht="12.5" x14ac:dyDescent="0.25">
      <c r="B364" s="2"/>
    </row>
    <row r="365" spans="2:2" ht="12.5" x14ac:dyDescent="0.25">
      <c r="B365" s="2"/>
    </row>
    <row r="366" spans="2:2" ht="12.5" x14ac:dyDescent="0.25">
      <c r="B366" s="2"/>
    </row>
    <row r="367" spans="2:2" ht="12.5" x14ac:dyDescent="0.25">
      <c r="B367" s="2"/>
    </row>
    <row r="368" spans="2:2" ht="12.5" x14ac:dyDescent="0.25">
      <c r="B368" s="2"/>
    </row>
    <row r="369" spans="2:2" ht="12.5" x14ac:dyDescent="0.25">
      <c r="B369" s="2"/>
    </row>
    <row r="370" spans="2:2" ht="12.5" x14ac:dyDescent="0.25">
      <c r="B370" s="2"/>
    </row>
    <row r="371" spans="2:2" ht="12.5" x14ac:dyDescent="0.25">
      <c r="B371" s="2"/>
    </row>
    <row r="372" spans="2:2" ht="12.5" x14ac:dyDescent="0.25">
      <c r="B372" s="2"/>
    </row>
    <row r="373" spans="2:2" ht="12.5" x14ac:dyDescent="0.25">
      <c r="B373" s="2"/>
    </row>
    <row r="374" spans="2:2" ht="12.5" x14ac:dyDescent="0.25">
      <c r="B374" s="2"/>
    </row>
    <row r="375" spans="2:2" ht="12.5" x14ac:dyDescent="0.25">
      <c r="B375" s="2"/>
    </row>
    <row r="376" spans="2:2" ht="12.5" x14ac:dyDescent="0.25">
      <c r="B376" s="2"/>
    </row>
    <row r="377" spans="2:2" ht="12.5" x14ac:dyDescent="0.25">
      <c r="B377" s="2"/>
    </row>
    <row r="378" spans="2:2" ht="12.5" x14ac:dyDescent="0.25">
      <c r="B378" s="2"/>
    </row>
    <row r="379" spans="2:2" ht="12.5" x14ac:dyDescent="0.25">
      <c r="B379" s="2"/>
    </row>
    <row r="380" spans="2:2" ht="12.5" x14ac:dyDescent="0.25">
      <c r="B380" s="2"/>
    </row>
    <row r="381" spans="2:2" ht="12.5" x14ac:dyDescent="0.25">
      <c r="B381" s="2"/>
    </row>
    <row r="382" spans="2:2" ht="12.5" x14ac:dyDescent="0.25">
      <c r="B382" s="2"/>
    </row>
    <row r="383" spans="2:2" ht="12.5" x14ac:dyDescent="0.25">
      <c r="B383" s="2"/>
    </row>
    <row r="384" spans="2:2" ht="12.5" x14ac:dyDescent="0.25">
      <c r="B384" s="2"/>
    </row>
    <row r="385" spans="2:2" ht="12.5" x14ac:dyDescent="0.25">
      <c r="B385" s="2"/>
    </row>
    <row r="386" spans="2:2" ht="12.5" x14ac:dyDescent="0.25">
      <c r="B386" s="2"/>
    </row>
    <row r="387" spans="2:2" ht="12.5" x14ac:dyDescent="0.25">
      <c r="B387" s="2"/>
    </row>
    <row r="388" spans="2:2" ht="12.5" x14ac:dyDescent="0.25">
      <c r="B388" s="2"/>
    </row>
    <row r="389" spans="2:2" ht="12.5" x14ac:dyDescent="0.25">
      <c r="B389" s="2"/>
    </row>
    <row r="390" spans="2:2" ht="12.5" x14ac:dyDescent="0.25">
      <c r="B390" s="2"/>
    </row>
    <row r="391" spans="2:2" ht="12.5" x14ac:dyDescent="0.25">
      <c r="B391" s="2"/>
    </row>
    <row r="392" spans="2:2" ht="12.5" x14ac:dyDescent="0.25">
      <c r="B392" s="2"/>
    </row>
    <row r="393" spans="2:2" ht="12.5" x14ac:dyDescent="0.25">
      <c r="B393" s="2"/>
    </row>
    <row r="394" spans="2:2" ht="12.5" x14ac:dyDescent="0.25">
      <c r="B394" s="2"/>
    </row>
    <row r="395" spans="2:2" ht="12.5" x14ac:dyDescent="0.25">
      <c r="B395" s="2"/>
    </row>
    <row r="396" spans="2:2" ht="12.5" x14ac:dyDescent="0.25">
      <c r="B396" s="2"/>
    </row>
    <row r="397" spans="2:2" ht="12.5" x14ac:dyDescent="0.25">
      <c r="B397" s="2"/>
    </row>
    <row r="398" spans="2:2" ht="12.5" x14ac:dyDescent="0.25">
      <c r="B398" s="2"/>
    </row>
    <row r="399" spans="2:2" ht="12.5" x14ac:dyDescent="0.25">
      <c r="B399" s="2"/>
    </row>
    <row r="400" spans="2:2" ht="12.5" x14ac:dyDescent="0.25">
      <c r="B400" s="2"/>
    </row>
    <row r="401" spans="2:2" ht="12.5" x14ac:dyDescent="0.25">
      <c r="B401" s="2"/>
    </row>
    <row r="402" spans="2:2" ht="12.5" x14ac:dyDescent="0.25">
      <c r="B402" s="2"/>
    </row>
    <row r="403" spans="2:2" ht="12.5" x14ac:dyDescent="0.25">
      <c r="B403" s="2"/>
    </row>
    <row r="404" spans="2:2" ht="12.5" x14ac:dyDescent="0.25">
      <c r="B404" s="2"/>
    </row>
    <row r="405" spans="2:2" ht="12.5" x14ac:dyDescent="0.25">
      <c r="B405" s="2"/>
    </row>
    <row r="406" spans="2:2" ht="12.5" x14ac:dyDescent="0.25">
      <c r="B406" s="2"/>
    </row>
    <row r="407" spans="2:2" ht="12.5" x14ac:dyDescent="0.25">
      <c r="B407" s="2"/>
    </row>
    <row r="408" spans="2:2" ht="12.5" x14ac:dyDescent="0.25">
      <c r="B408" s="2"/>
    </row>
    <row r="409" spans="2:2" ht="12.5" x14ac:dyDescent="0.25">
      <c r="B409" s="2"/>
    </row>
    <row r="410" spans="2:2" ht="12.5" x14ac:dyDescent="0.25">
      <c r="B410" s="2"/>
    </row>
    <row r="411" spans="2:2" ht="12.5" x14ac:dyDescent="0.25">
      <c r="B411" s="2"/>
    </row>
    <row r="412" spans="2:2" ht="12.5" x14ac:dyDescent="0.25">
      <c r="B412" s="2"/>
    </row>
    <row r="413" spans="2:2" ht="12.5" x14ac:dyDescent="0.25">
      <c r="B413" s="2"/>
    </row>
    <row r="414" spans="2:2" ht="12.5" x14ac:dyDescent="0.25">
      <c r="B414" s="2"/>
    </row>
    <row r="415" spans="2:2" ht="12.5" x14ac:dyDescent="0.25">
      <c r="B415" s="2"/>
    </row>
    <row r="416" spans="2:2" ht="12.5" x14ac:dyDescent="0.25">
      <c r="B416" s="2"/>
    </row>
    <row r="417" spans="2:2" ht="12.5" x14ac:dyDescent="0.25">
      <c r="B417" s="2"/>
    </row>
    <row r="418" spans="2:2" ht="12.5" x14ac:dyDescent="0.25">
      <c r="B418" s="2"/>
    </row>
    <row r="419" spans="2:2" ht="12.5" x14ac:dyDescent="0.25">
      <c r="B419" s="2"/>
    </row>
    <row r="420" spans="2:2" ht="12.5" x14ac:dyDescent="0.25">
      <c r="B420" s="2"/>
    </row>
    <row r="421" spans="2:2" ht="12.5" x14ac:dyDescent="0.25">
      <c r="B421" s="2"/>
    </row>
    <row r="422" spans="2:2" ht="12.5" x14ac:dyDescent="0.25">
      <c r="B422" s="2"/>
    </row>
    <row r="423" spans="2:2" ht="12.5" x14ac:dyDescent="0.25">
      <c r="B423" s="2"/>
    </row>
    <row r="424" spans="2:2" ht="12.5" x14ac:dyDescent="0.25">
      <c r="B424" s="2"/>
    </row>
    <row r="425" spans="2:2" ht="12.5" x14ac:dyDescent="0.25">
      <c r="B425" s="2"/>
    </row>
    <row r="426" spans="2:2" ht="12.5" x14ac:dyDescent="0.25">
      <c r="B426" s="2"/>
    </row>
    <row r="427" spans="2:2" ht="12.5" x14ac:dyDescent="0.25">
      <c r="B427" s="2"/>
    </row>
    <row r="428" spans="2:2" ht="12.5" x14ac:dyDescent="0.25">
      <c r="B428" s="2"/>
    </row>
    <row r="429" spans="2:2" ht="12.5" x14ac:dyDescent="0.25">
      <c r="B429" s="2"/>
    </row>
    <row r="430" spans="2:2" ht="12.5" x14ac:dyDescent="0.25">
      <c r="B430" s="2"/>
    </row>
    <row r="431" spans="2:2" ht="12.5" x14ac:dyDescent="0.25">
      <c r="B431" s="2"/>
    </row>
    <row r="432" spans="2:2" ht="12.5" x14ac:dyDescent="0.25">
      <c r="B432" s="2"/>
    </row>
    <row r="433" spans="2:2" ht="12.5" x14ac:dyDescent="0.25">
      <c r="B433" s="2"/>
    </row>
    <row r="434" spans="2:2" ht="12.5" x14ac:dyDescent="0.25">
      <c r="B434" s="2"/>
    </row>
    <row r="435" spans="2:2" ht="12.5" x14ac:dyDescent="0.25">
      <c r="B435" s="2"/>
    </row>
    <row r="436" spans="2:2" ht="12.5" x14ac:dyDescent="0.25">
      <c r="B436" s="2"/>
    </row>
    <row r="437" spans="2:2" ht="12.5" x14ac:dyDescent="0.25">
      <c r="B437" s="2"/>
    </row>
    <row r="438" spans="2:2" ht="12.5" x14ac:dyDescent="0.25">
      <c r="B438" s="2"/>
    </row>
    <row r="439" spans="2:2" ht="12.5" x14ac:dyDescent="0.25">
      <c r="B439" s="2"/>
    </row>
    <row r="440" spans="2:2" ht="12.5" x14ac:dyDescent="0.25">
      <c r="B440" s="2"/>
    </row>
    <row r="441" spans="2:2" ht="12.5" x14ac:dyDescent="0.25">
      <c r="B441" s="2"/>
    </row>
    <row r="442" spans="2:2" ht="12.5" x14ac:dyDescent="0.25">
      <c r="B442" s="2"/>
    </row>
    <row r="443" spans="2:2" ht="12.5" x14ac:dyDescent="0.25">
      <c r="B443" s="2"/>
    </row>
    <row r="444" spans="2:2" ht="12.5" x14ac:dyDescent="0.25">
      <c r="B444" s="2"/>
    </row>
    <row r="445" spans="2:2" ht="12.5" x14ac:dyDescent="0.25">
      <c r="B445" s="2"/>
    </row>
    <row r="446" spans="2:2" ht="12.5" x14ac:dyDescent="0.25">
      <c r="B446" s="2"/>
    </row>
    <row r="447" spans="2:2" ht="12.5" x14ac:dyDescent="0.25">
      <c r="B447" s="2"/>
    </row>
    <row r="448" spans="2:2" ht="12.5" x14ac:dyDescent="0.25">
      <c r="B448" s="2"/>
    </row>
    <row r="449" spans="2:2" ht="12.5" x14ac:dyDescent="0.25">
      <c r="B449" s="2"/>
    </row>
    <row r="450" spans="2:2" ht="12.5" x14ac:dyDescent="0.25">
      <c r="B450" s="2"/>
    </row>
    <row r="451" spans="2:2" ht="12.5" x14ac:dyDescent="0.25">
      <c r="B451" s="2"/>
    </row>
    <row r="452" spans="2:2" ht="12.5" x14ac:dyDescent="0.25">
      <c r="B452" s="2"/>
    </row>
    <row r="453" spans="2:2" ht="12.5" x14ac:dyDescent="0.25">
      <c r="B453" s="2"/>
    </row>
    <row r="454" spans="2:2" ht="12.5" x14ac:dyDescent="0.25">
      <c r="B454" s="2"/>
    </row>
    <row r="455" spans="2:2" ht="12.5" x14ac:dyDescent="0.25">
      <c r="B455" s="2"/>
    </row>
    <row r="456" spans="2:2" ht="12.5" x14ac:dyDescent="0.25">
      <c r="B456" s="2"/>
    </row>
    <row r="457" spans="2:2" ht="12.5" x14ac:dyDescent="0.25">
      <c r="B457" s="2"/>
    </row>
    <row r="458" spans="2:2" ht="12.5" x14ac:dyDescent="0.25">
      <c r="B458" s="2"/>
    </row>
    <row r="459" spans="2:2" ht="12.5" x14ac:dyDescent="0.25">
      <c r="B459" s="2"/>
    </row>
    <row r="460" spans="2:2" ht="12.5" x14ac:dyDescent="0.25">
      <c r="B460" s="2"/>
    </row>
    <row r="461" spans="2:2" ht="12.5" x14ac:dyDescent="0.25">
      <c r="B461" s="2"/>
    </row>
    <row r="462" spans="2:2" ht="12.5" x14ac:dyDescent="0.25">
      <c r="B462" s="2"/>
    </row>
    <row r="463" spans="2:2" ht="12.5" x14ac:dyDescent="0.25">
      <c r="B463" s="2"/>
    </row>
    <row r="464" spans="2:2" ht="12.5" x14ac:dyDescent="0.25">
      <c r="B464" s="2"/>
    </row>
    <row r="465" spans="2:2" ht="12.5" x14ac:dyDescent="0.25">
      <c r="B465" s="2"/>
    </row>
    <row r="466" spans="2:2" ht="12.5" x14ac:dyDescent="0.25">
      <c r="B466" s="2"/>
    </row>
    <row r="467" spans="2:2" ht="12.5" x14ac:dyDescent="0.25">
      <c r="B467" s="2"/>
    </row>
    <row r="468" spans="2:2" ht="12.5" x14ac:dyDescent="0.25">
      <c r="B468" s="2"/>
    </row>
    <row r="469" spans="2:2" ht="12.5" x14ac:dyDescent="0.25">
      <c r="B469" s="2"/>
    </row>
    <row r="470" spans="2:2" ht="12.5" x14ac:dyDescent="0.25">
      <c r="B470" s="2"/>
    </row>
    <row r="471" spans="2:2" ht="12.5" x14ac:dyDescent="0.25">
      <c r="B471" s="2"/>
    </row>
    <row r="472" spans="2:2" ht="12.5" x14ac:dyDescent="0.25">
      <c r="B472" s="2"/>
    </row>
    <row r="473" spans="2:2" ht="12.5" x14ac:dyDescent="0.25">
      <c r="B473" s="2"/>
    </row>
    <row r="474" spans="2:2" ht="12.5" x14ac:dyDescent="0.25">
      <c r="B474" s="2"/>
    </row>
    <row r="475" spans="2:2" ht="12.5" x14ac:dyDescent="0.25">
      <c r="B475" s="2"/>
    </row>
    <row r="476" spans="2:2" ht="12.5" x14ac:dyDescent="0.25">
      <c r="B476" s="2"/>
    </row>
    <row r="477" spans="2:2" ht="12.5" x14ac:dyDescent="0.25">
      <c r="B477" s="2"/>
    </row>
    <row r="478" spans="2:2" ht="12.5" x14ac:dyDescent="0.25">
      <c r="B478" s="2"/>
    </row>
    <row r="479" spans="2:2" ht="12.5" x14ac:dyDescent="0.25">
      <c r="B479" s="2"/>
    </row>
    <row r="480" spans="2:2" ht="12.5" x14ac:dyDescent="0.25">
      <c r="B480" s="2"/>
    </row>
    <row r="481" spans="2:2" ht="12.5" x14ac:dyDescent="0.25">
      <c r="B481" s="2"/>
    </row>
    <row r="482" spans="2:2" ht="12.5" x14ac:dyDescent="0.25">
      <c r="B482" s="2"/>
    </row>
    <row r="483" spans="2:2" ht="12.5" x14ac:dyDescent="0.25">
      <c r="B483" s="2"/>
    </row>
    <row r="484" spans="2:2" ht="12.5" x14ac:dyDescent="0.25">
      <c r="B484" s="2"/>
    </row>
    <row r="485" spans="2:2" ht="12.5" x14ac:dyDescent="0.25">
      <c r="B485" s="2"/>
    </row>
    <row r="486" spans="2:2" ht="12.5" x14ac:dyDescent="0.25">
      <c r="B486" s="2"/>
    </row>
    <row r="487" spans="2:2" ht="12.5" x14ac:dyDescent="0.25">
      <c r="B487" s="2"/>
    </row>
    <row r="488" spans="2:2" ht="12.5" x14ac:dyDescent="0.25">
      <c r="B488" s="2"/>
    </row>
    <row r="489" spans="2:2" ht="12.5" x14ac:dyDescent="0.25">
      <c r="B489" s="2"/>
    </row>
    <row r="490" spans="2:2" ht="12.5" x14ac:dyDescent="0.25">
      <c r="B490" s="2"/>
    </row>
    <row r="491" spans="2:2" ht="12.5" x14ac:dyDescent="0.25">
      <c r="B491" s="2"/>
    </row>
    <row r="492" spans="2:2" ht="12.5" x14ac:dyDescent="0.25">
      <c r="B492" s="2"/>
    </row>
    <row r="493" spans="2:2" ht="12.5" x14ac:dyDescent="0.25">
      <c r="B493" s="2"/>
    </row>
    <row r="494" spans="2:2" ht="12.5" x14ac:dyDescent="0.25">
      <c r="B494" s="2"/>
    </row>
    <row r="495" spans="2:2" ht="12.5" x14ac:dyDescent="0.25">
      <c r="B495" s="2"/>
    </row>
    <row r="496" spans="2:2" ht="12.5" x14ac:dyDescent="0.25">
      <c r="B496" s="2"/>
    </row>
    <row r="497" spans="2:2" ht="12.5" x14ac:dyDescent="0.25">
      <c r="B497" s="2"/>
    </row>
    <row r="498" spans="2:2" ht="12.5" x14ac:dyDescent="0.25">
      <c r="B498" s="2"/>
    </row>
    <row r="499" spans="2:2" ht="12.5" x14ac:dyDescent="0.25">
      <c r="B499" s="2"/>
    </row>
    <row r="500" spans="2:2" ht="12.5" x14ac:dyDescent="0.25">
      <c r="B500" s="2"/>
    </row>
    <row r="501" spans="2:2" ht="12.5" x14ac:dyDescent="0.25">
      <c r="B501" s="2"/>
    </row>
    <row r="502" spans="2:2" ht="12.5" x14ac:dyDescent="0.25">
      <c r="B502" s="2"/>
    </row>
    <row r="503" spans="2:2" ht="12.5" x14ac:dyDescent="0.25">
      <c r="B503" s="2"/>
    </row>
    <row r="504" spans="2:2" ht="12.5" x14ac:dyDescent="0.25">
      <c r="B504" s="2"/>
    </row>
    <row r="505" spans="2:2" ht="12.5" x14ac:dyDescent="0.25">
      <c r="B505" s="2"/>
    </row>
    <row r="506" spans="2:2" ht="12.5" x14ac:dyDescent="0.25">
      <c r="B506" s="2"/>
    </row>
    <row r="507" spans="2:2" ht="12.5" x14ac:dyDescent="0.25">
      <c r="B507" s="2"/>
    </row>
    <row r="508" spans="2:2" ht="12.5" x14ac:dyDescent="0.25">
      <c r="B508" s="2"/>
    </row>
    <row r="509" spans="2:2" ht="12.5" x14ac:dyDescent="0.25">
      <c r="B509" s="2"/>
    </row>
    <row r="510" spans="2:2" ht="12.5" x14ac:dyDescent="0.25">
      <c r="B510" s="2"/>
    </row>
    <row r="511" spans="2:2" ht="12.5" x14ac:dyDescent="0.25">
      <c r="B511" s="2"/>
    </row>
    <row r="512" spans="2:2" ht="12.5" x14ac:dyDescent="0.25">
      <c r="B512" s="2"/>
    </row>
    <row r="513" spans="2:2" ht="12.5" x14ac:dyDescent="0.25">
      <c r="B513" s="2"/>
    </row>
    <row r="514" spans="2:2" ht="12.5" x14ac:dyDescent="0.25">
      <c r="B514" s="2"/>
    </row>
    <row r="515" spans="2:2" ht="12.5" x14ac:dyDescent="0.25">
      <c r="B515" s="2"/>
    </row>
    <row r="516" spans="2:2" ht="12.5" x14ac:dyDescent="0.25">
      <c r="B516" s="2"/>
    </row>
    <row r="517" spans="2:2" ht="12.5" x14ac:dyDescent="0.25">
      <c r="B517" s="2"/>
    </row>
    <row r="518" spans="2:2" ht="12.5" x14ac:dyDescent="0.25">
      <c r="B518" s="2"/>
    </row>
    <row r="519" spans="2:2" ht="12.5" x14ac:dyDescent="0.25">
      <c r="B519" s="2"/>
    </row>
    <row r="520" spans="2:2" ht="12.5" x14ac:dyDescent="0.25">
      <c r="B520" s="2"/>
    </row>
    <row r="521" spans="2:2" ht="12.5" x14ac:dyDescent="0.25">
      <c r="B521" s="2"/>
    </row>
    <row r="522" spans="2:2" ht="12.5" x14ac:dyDescent="0.25">
      <c r="B522" s="2"/>
    </row>
    <row r="523" spans="2:2" ht="12.5" x14ac:dyDescent="0.25">
      <c r="B523" s="2"/>
    </row>
    <row r="524" spans="2:2" ht="12.5" x14ac:dyDescent="0.25">
      <c r="B524" s="2"/>
    </row>
    <row r="525" spans="2:2" ht="12.5" x14ac:dyDescent="0.25">
      <c r="B525" s="2"/>
    </row>
    <row r="526" spans="2:2" ht="12.5" x14ac:dyDescent="0.25">
      <c r="B526" s="2"/>
    </row>
    <row r="527" spans="2:2" ht="12.5" x14ac:dyDescent="0.25">
      <c r="B527" s="2"/>
    </row>
    <row r="528" spans="2:2" ht="12.5" x14ac:dyDescent="0.25">
      <c r="B528" s="2"/>
    </row>
    <row r="529" spans="2:2" ht="12.5" x14ac:dyDescent="0.25">
      <c r="B529" s="2"/>
    </row>
    <row r="530" spans="2:2" ht="12.5" x14ac:dyDescent="0.25">
      <c r="B530" s="2"/>
    </row>
    <row r="531" spans="2:2" ht="12.5" x14ac:dyDescent="0.25">
      <c r="B531" s="2"/>
    </row>
    <row r="532" spans="2:2" ht="12.5" x14ac:dyDescent="0.25">
      <c r="B532" s="2"/>
    </row>
    <row r="533" spans="2:2" ht="12.5" x14ac:dyDescent="0.25">
      <c r="B533" s="2"/>
    </row>
    <row r="534" spans="2:2" ht="12.5" x14ac:dyDescent="0.25">
      <c r="B534" s="2"/>
    </row>
    <row r="535" spans="2:2" ht="12.5" x14ac:dyDescent="0.25">
      <c r="B535" s="2"/>
    </row>
    <row r="536" spans="2:2" ht="12.5" x14ac:dyDescent="0.25">
      <c r="B536" s="2"/>
    </row>
    <row r="537" spans="2:2" ht="12.5" x14ac:dyDescent="0.25">
      <c r="B537" s="2"/>
    </row>
    <row r="538" spans="2:2" ht="12.5" x14ac:dyDescent="0.25">
      <c r="B538" s="2"/>
    </row>
    <row r="539" spans="2:2" ht="12.5" x14ac:dyDescent="0.25">
      <c r="B539" s="2"/>
    </row>
    <row r="540" spans="2:2" ht="12.5" x14ac:dyDescent="0.25">
      <c r="B540" s="2"/>
    </row>
    <row r="541" spans="2:2" ht="12.5" x14ac:dyDescent="0.25">
      <c r="B541" s="2"/>
    </row>
    <row r="542" spans="2:2" ht="12.5" x14ac:dyDescent="0.25">
      <c r="B542" s="2"/>
    </row>
    <row r="543" spans="2:2" ht="12.5" x14ac:dyDescent="0.25">
      <c r="B543" s="2"/>
    </row>
    <row r="544" spans="2:2" ht="12.5" x14ac:dyDescent="0.25">
      <c r="B544" s="2"/>
    </row>
    <row r="545" spans="2:2" ht="12.5" x14ac:dyDescent="0.25">
      <c r="B545" s="2"/>
    </row>
    <row r="546" spans="2:2" ht="12.5" x14ac:dyDescent="0.25">
      <c r="B546" s="2"/>
    </row>
    <row r="547" spans="2:2" ht="12.5" x14ac:dyDescent="0.25">
      <c r="B547" s="2"/>
    </row>
    <row r="548" spans="2:2" ht="12.5" x14ac:dyDescent="0.25">
      <c r="B548" s="2"/>
    </row>
    <row r="549" spans="2:2" ht="12.5" x14ac:dyDescent="0.25">
      <c r="B549" s="2"/>
    </row>
    <row r="550" spans="2:2" ht="12.5" x14ac:dyDescent="0.25">
      <c r="B550" s="2"/>
    </row>
    <row r="551" spans="2:2" ht="12.5" x14ac:dyDescent="0.25">
      <c r="B551" s="2"/>
    </row>
    <row r="552" spans="2:2" ht="12.5" x14ac:dyDescent="0.25">
      <c r="B552" s="2"/>
    </row>
    <row r="553" spans="2:2" ht="12.5" x14ac:dyDescent="0.25">
      <c r="B553" s="2"/>
    </row>
    <row r="554" spans="2:2" ht="12.5" x14ac:dyDescent="0.25">
      <c r="B554" s="2"/>
    </row>
    <row r="555" spans="2:2" ht="12.5" x14ac:dyDescent="0.25">
      <c r="B555" s="2"/>
    </row>
    <row r="556" spans="2:2" ht="12.5" x14ac:dyDescent="0.25">
      <c r="B556" s="2"/>
    </row>
    <row r="557" spans="2:2" ht="12.5" x14ac:dyDescent="0.25">
      <c r="B557" s="2"/>
    </row>
    <row r="558" spans="2:2" ht="12.5" x14ac:dyDescent="0.25">
      <c r="B558" s="2"/>
    </row>
    <row r="559" spans="2:2" ht="12.5" x14ac:dyDescent="0.25">
      <c r="B559" s="2"/>
    </row>
    <row r="560" spans="2:2" ht="12.5" x14ac:dyDescent="0.25">
      <c r="B560" s="2"/>
    </row>
    <row r="561" spans="2:2" ht="12.5" x14ac:dyDescent="0.25">
      <c r="B561" s="2"/>
    </row>
    <row r="562" spans="2:2" ht="12.5" x14ac:dyDescent="0.25">
      <c r="B562" s="2"/>
    </row>
    <row r="563" spans="2:2" ht="12.5" x14ac:dyDescent="0.25">
      <c r="B563" s="2"/>
    </row>
    <row r="564" spans="2:2" ht="12.5" x14ac:dyDescent="0.25">
      <c r="B564" s="2"/>
    </row>
    <row r="565" spans="2:2" ht="12.5" x14ac:dyDescent="0.25">
      <c r="B565" s="2"/>
    </row>
    <row r="566" spans="2:2" ht="12.5" x14ac:dyDescent="0.25">
      <c r="B566" s="2"/>
    </row>
    <row r="567" spans="2:2" ht="12.5" x14ac:dyDescent="0.25">
      <c r="B567" s="2"/>
    </row>
    <row r="568" spans="2:2" ht="12.5" x14ac:dyDescent="0.25">
      <c r="B568" s="2"/>
    </row>
    <row r="569" spans="2:2" ht="12.5" x14ac:dyDescent="0.25">
      <c r="B569" s="2"/>
    </row>
    <row r="570" spans="2:2" ht="12.5" x14ac:dyDescent="0.25">
      <c r="B570" s="2"/>
    </row>
    <row r="571" spans="2:2" ht="12.5" x14ac:dyDescent="0.25">
      <c r="B571" s="2"/>
    </row>
    <row r="572" spans="2:2" ht="12.5" x14ac:dyDescent="0.25">
      <c r="B572" s="2"/>
    </row>
    <row r="573" spans="2:2" ht="12.5" x14ac:dyDescent="0.25">
      <c r="B573" s="2"/>
    </row>
    <row r="574" spans="2:2" ht="12.5" x14ac:dyDescent="0.25">
      <c r="B574" s="2"/>
    </row>
    <row r="575" spans="2:2" ht="12.5" x14ac:dyDescent="0.25">
      <c r="B575" s="2"/>
    </row>
    <row r="576" spans="2:2" ht="12.5" x14ac:dyDescent="0.25">
      <c r="B576" s="2"/>
    </row>
    <row r="577" spans="2:2" ht="12.5" x14ac:dyDescent="0.25">
      <c r="B577" s="2"/>
    </row>
    <row r="578" spans="2:2" ht="12.5" x14ac:dyDescent="0.25">
      <c r="B578" s="2"/>
    </row>
    <row r="579" spans="2:2" ht="12.5" x14ac:dyDescent="0.25">
      <c r="B579" s="2"/>
    </row>
    <row r="580" spans="2:2" ht="12.5" x14ac:dyDescent="0.25">
      <c r="B580" s="2"/>
    </row>
    <row r="581" spans="2:2" ht="12.5" x14ac:dyDescent="0.25">
      <c r="B581" s="2"/>
    </row>
    <row r="582" spans="2:2" ht="12.5" x14ac:dyDescent="0.25">
      <c r="B582" s="2"/>
    </row>
    <row r="583" spans="2:2" ht="12.5" x14ac:dyDescent="0.25">
      <c r="B583" s="2"/>
    </row>
    <row r="584" spans="2:2" ht="12.5" x14ac:dyDescent="0.25">
      <c r="B584" s="2"/>
    </row>
    <row r="585" spans="2:2" ht="12.5" x14ac:dyDescent="0.25">
      <c r="B585" s="2"/>
    </row>
    <row r="586" spans="2:2" ht="12.5" x14ac:dyDescent="0.25">
      <c r="B586" s="2"/>
    </row>
    <row r="587" spans="2:2" ht="12.5" x14ac:dyDescent="0.25">
      <c r="B587" s="2"/>
    </row>
    <row r="588" spans="2:2" ht="12.5" x14ac:dyDescent="0.25">
      <c r="B588" s="2"/>
    </row>
    <row r="589" spans="2:2" ht="12.5" x14ac:dyDescent="0.25">
      <c r="B589" s="2"/>
    </row>
    <row r="590" spans="2:2" ht="12.5" x14ac:dyDescent="0.25">
      <c r="B590" s="2"/>
    </row>
    <row r="591" spans="2:2" ht="12.5" x14ac:dyDescent="0.25">
      <c r="B591" s="2"/>
    </row>
    <row r="592" spans="2:2" ht="12.5" x14ac:dyDescent="0.25">
      <c r="B592" s="2"/>
    </row>
    <row r="593" spans="2:2" ht="12.5" x14ac:dyDescent="0.25">
      <c r="B593" s="2"/>
    </row>
    <row r="594" spans="2:2" ht="12.5" x14ac:dyDescent="0.25">
      <c r="B594" s="2"/>
    </row>
    <row r="595" spans="2:2" ht="12.5" x14ac:dyDescent="0.25">
      <c r="B595" s="2"/>
    </row>
    <row r="596" spans="2:2" ht="12.5" x14ac:dyDescent="0.25">
      <c r="B596" s="2"/>
    </row>
    <row r="597" spans="2:2" ht="12.5" x14ac:dyDescent="0.25">
      <c r="B597" s="2"/>
    </row>
    <row r="598" spans="2:2" ht="12.5" x14ac:dyDescent="0.25">
      <c r="B598" s="2"/>
    </row>
    <row r="599" spans="2:2" ht="12.5" x14ac:dyDescent="0.25">
      <c r="B599" s="2"/>
    </row>
    <row r="600" spans="2:2" ht="12.5" x14ac:dyDescent="0.25">
      <c r="B600" s="2"/>
    </row>
    <row r="601" spans="2:2" ht="12.5" x14ac:dyDescent="0.25">
      <c r="B601" s="2"/>
    </row>
    <row r="602" spans="2:2" ht="12.5" x14ac:dyDescent="0.25">
      <c r="B602" s="2"/>
    </row>
    <row r="603" spans="2:2" ht="12.5" x14ac:dyDescent="0.25">
      <c r="B603" s="2"/>
    </row>
    <row r="604" spans="2:2" ht="12.5" x14ac:dyDescent="0.25">
      <c r="B604" s="2"/>
    </row>
    <row r="605" spans="2:2" ht="12.5" x14ac:dyDescent="0.25">
      <c r="B605" s="2"/>
    </row>
    <row r="606" spans="2:2" ht="12.5" x14ac:dyDescent="0.25">
      <c r="B606" s="2"/>
    </row>
    <row r="607" spans="2:2" ht="12.5" x14ac:dyDescent="0.25">
      <c r="B607" s="2"/>
    </row>
    <row r="608" spans="2:2" ht="12.5" x14ac:dyDescent="0.25">
      <c r="B608" s="2"/>
    </row>
    <row r="609" spans="2:2" ht="12.5" x14ac:dyDescent="0.25">
      <c r="B609" s="2"/>
    </row>
    <row r="610" spans="2:2" ht="12.5" x14ac:dyDescent="0.25">
      <c r="B610" s="2"/>
    </row>
    <row r="611" spans="2:2" ht="12.5" x14ac:dyDescent="0.25">
      <c r="B611" s="2"/>
    </row>
    <row r="612" spans="2:2" ht="12.5" x14ac:dyDescent="0.25">
      <c r="B612" s="2"/>
    </row>
    <row r="613" spans="2:2" ht="12.5" x14ac:dyDescent="0.25">
      <c r="B613" s="2"/>
    </row>
    <row r="614" spans="2:2" ht="12.5" x14ac:dyDescent="0.25">
      <c r="B614" s="2"/>
    </row>
    <row r="615" spans="2:2" ht="12.5" x14ac:dyDescent="0.25">
      <c r="B615" s="2"/>
    </row>
    <row r="616" spans="2:2" ht="12.5" x14ac:dyDescent="0.25">
      <c r="B616" s="2"/>
    </row>
    <row r="617" spans="2:2" ht="12.5" x14ac:dyDescent="0.25">
      <c r="B617" s="2"/>
    </row>
    <row r="618" spans="2:2" ht="12.5" x14ac:dyDescent="0.25">
      <c r="B618" s="2"/>
    </row>
    <row r="619" spans="2:2" ht="12.5" x14ac:dyDescent="0.25">
      <c r="B619" s="2"/>
    </row>
    <row r="620" spans="2:2" ht="12.5" x14ac:dyDescent="0.25">
      <c r="B620" s="2"/>
    </row>
    <row r="621" spans="2:2" ht="12.5" x14ac:dyDescent="0.25">
      <c r="B621" s="2"/>
    </row>
    <row r="622" spans="2:2" ht="12.5" x14ac:dyDescent="0.25">
      <c r="B622" s="2"/>
    </row>
    <row r="623" spans="2:2" ht="12.5" x14ac:dyDescent="0.25">
      <c r="B623" s="2"/>
    </row>
    <row r="624" spans="2:2" ht="12.5" x14ac:dyDescent="0.25">
      <c r="B624" s="2"/>
    </row>
    <row r="625" spans="2:2" ht="12.5" x14ac:dyDescent="0.25">
      <c r="B625" s="2"/>
    </row>
    <row r="626" spans="2:2" ht="12.5" x14ac:dyDescent="0.25">
      <c r="B626" s="2"/>
    </row>
    <row r="627" spans="2:2" ht="12.5" x14ac:dyDescent="0.25">
      <c r="B627" s="2"/>
    </row>
    <row r="628" spans="2:2" ht="12.5" x14ac:dyDescent="0.25">
      <c r="B628" s="2"/>
    </row>
    <row r="629" spans="2:2" ht="12.5" x14ac:dyDescent="0.25">
      <c r="B629" s="2"/>
    </row>
    <row r="630" spans="2:2" ht="12.5" x14ac:dyDescent="0.25">
      <c r="B630" s="2"/>
    </row>
    <row r="631" spans="2:2" ht="12.5" x14ac:dyDescent="0.25">
      <c r="B631" s="2"/>
    </row>
    <row r="632" spans="2:2" ht="12.5" x14ac:dyDescent="0.25">
      <c r="B632" s="2"/>
    </row>
    <row r="633" spans="2:2" ht="12.5" x14ac:dyDescent="0.25">
      <c r="B633" s="2"/>
    </row>
    <row r="634" spans="2:2" ht="12.5" x14ac:dyDescent="0.25">
      <c r="B634" s="2"/>
    </row>
    <row r="635" spans="2:2" ht="12.5" x14ac:dyDescent="0.25">
      <c r="B635" s="2"/>
    </row>
    <row r="636" spans="2:2" ht="12.5" x14ac:dyDescent="0.25">
      <c r="B636" s="2"/>
    </row>
    <row r="637" spans="2:2" ht="12.5" x14ac:dyDescent="0.25">
      <c r="B637" s="2"/>
    </row>
    <row r="638" spans="2:2" ht="12.5" x14ac:dyDescent="0.25">
      <c r="B638" s="2"/>
    </row>
    <row r="639" spans="2:2" ht="12.5" x14ac:dyDescent="0.25">
      <c r="B639" s="2"/>
    </row>
    <row r="640" spans="2:2" ht="12.5" x14ac:dyDescent="0.25">
      <c r="B640" s="2"/>
    </row>
    <row r="641" spans="2:2" ht="12.5" x14ac:dyDescent="0.25">
      <c r="B641" s="2"/>
    </row>
    <row r="642" spans="2:2" ht="12.5" x14ac:dyDescent="0.25">
      <c r="B642" s="2"/>
    </row>
    <row r="643" spans="2:2" ht="12.5" x14ac:dyDescent="0.25">
      <c r="B643" s="2"/>
    </row>
    <row r="644" spans="2:2" ht="12.5" x14ac:dyDescent="0.25">
      <c r="B644" s="2"/>
    </row>
    <row r="645" spans="2:2" ht="12.5" x14ac:dyDescent="0.25">
      <c r="B645" s="2"/>
    </row>
    <row r="646" spans="2:2" ht="12.5" x14ac:dyDescent="0.25">
      <c r="B646" s="2"/>
    </row>
    <row r="647" spans="2:2" ht="12.5" x14ac:dyDescent="0.25">
      <c r="B647" s="2"/>
    </row>
    <row r="648" spans="2:2" ht="12.5" x14ac:dyDescent="0.25">
      <c r="B648" s="2"/>
    </row>
    <row r="649" spans="2:2" ht="12.5" x14ac:dyDescent="0.25">
      <c r="B649" s="2"/>
    </row>
    <row r="650" spans="2:2" ht="12.5" x14ac:dyDescent="0.25">
      <c r="B650" s="2"/>
    </row>
    <row r="651" spans="2:2" ht="12.5" x14ac:dyDescent="0.25">
      <c r="B651" s="2"/>
    </row>
    <row r="652" spans="2:2" ht="12.5" x14ac:dyDescent="0.25">
      <c r="B652" s="2"/>
    </row>
    <row r="653" spans="2:2" ht="12.5" x14ac:dyDescent="0.25">
      <c r="B653" s="2"/>
    </row>
    <row r="654" spans="2:2" ht="12.5" x14ac:dyDescent="0.25">
      <c r="B654" s="2"/>
    </row>
    <row r="655" spans="2:2" ht="12.5" x14ac:dyDescent="0.25">
      <c r="B655" s="2"/>
    </row>
    <row r="656" spans="2:2" ht="12.5" x14ac:dyDescent="0.25">
      <c r="B656" s="2"/>
    </row>
    <row r="657" spans="2:2" ht="12.5" x14ac:dyDescent="0.25">
      <c r="B657" s="2"/>
    </row>
    <row r="658" spans="2:2" ht="12.5" x14ac:dyDescent="0.25">
      <c r="B658" s="2"/>
    </row>
    <row r="659" spans="2:2" ht="12.5" x14ac:dyDescent="0.25">
      <c r="B659" s="2"/>
    </row>
    <row r="660" spans="2:2" ht="12.5" x14ac:dyDescent="0.25">
      <c r="B660" s="2"/>
    </row>
    <row r="661" spans="2:2" ht="12.5" x14ac:dyDescent="0.25">
      <c r="B661" s="2"/>
    </row>
    <row r="662" spans="2:2" ht="12.5" x14ac:dyDescent="0.25">
      <c r="B662" s="2"/>
    </row>
    <row r="663" spans="2:2" ht="12.5" x14ac:dyDescent="0.25">
      <c r="B663" s="2"/>
    </row>
    <row r="664" spans="2:2" ht="12.5" x14ac:dyDescent="0.25">
      <c r="B664" s="2"/>
    </row>
    <row r="665" spans="2:2" ht="12.5" x14ac:dyDescent="0.25">
      <c r="B665" s="2"/>
    </row>
    <row r="666" spans="2:2" ht="12.5" x14ac:dyDescent="0.25">
      <c r="B666" s="2"/>
    </row>
    <row r="667" spans="2:2" ht="12.5" x14ac:dyDescent="0.25">
      <c r="B667" s="2"/>
    </row>
    <row r="668" spans="2:2" ht="12.5" x14ac:dyDescent="0.25">
      <c r="B668" s="2"/>
    </row>
    <row r="669" spans="2:2" ht="12.5" x14ac:dyDescent="0.25">
      <c r="B669" s="2"/>
    </row>
    <row r="670" spans="2:2" ht="12.5" x14ac:dyDescent="0.25">
      <c r="B670" s="2"/>
    </row>
    <row r="671" spans="2:2" ht="12.5" x14ac:dyDescent="0.25">
      <c r="B671" s="2"/>
    </row>
    <row r="672" spans="2:2" ht="12.5" x14ac:dyDescent="0.25">
      <c r="B672" s="2"/>
    </row>
    <row r="673" spans="2:2" ht="12.5" x14ac:dyDescent="0.25">
      <c r="B673" s="2"/>
    </row>
    <row r="674" spans="2:2" ht="12.5" x14ac:dyDescent="0.25">
      <c r="B674" s="2"/>
    </row>
    <row r="675" spans="2:2" ht="12.5" x14ac:dyDescent="0.25">
      <c r="B675" s="2"/>
    </row>
    <row r="676" spans="2:2" ht="12.5" x14ac:dyDescent="0.25">
      <c r="B676" s="2"/>
    </row>
    <row r="677" spans="2:2" ht="12.5" x14ac:dyDescent="0.25">
      <c r="B677" s="2"/>
    </row>
    <row r="678" spans="2:2" ht="12.5" x14ac:dyDescent="0.25">
      <c r="B678" s="2"/>
    </row>
    <row r="679" spans="2:2" ht="12.5" x14ac:dyDescent="0.25">
      <c r="B679" s="2"/>
    </row>
    <row r="680" spans="2:2" ht="12.5" x14ac:dyDescent="0.25">
      <c r="B680" s="2"/>
    </row>
    <row r="681" spans="2:2" ht="12.5" x14ac:dyDescent="0.25">
      <c r="B681" s="2"/>
    </row>
    <row r="682" spans="2:2" ht="12.5" x14ac:dyDescent="0.25">
      <c r="B682" s="2"/>
    </row>
    <row r="683" spans="2:2" ht="12.5" x14ac:dyDescent="0.25">
      <c r="B683" s="2"/>
    </row>
    <row r="684" spans="2:2" ht="12.5" x14ac:dyDescent="0.25">
      <c r="B684" s="2"/>
    </row>
    <row r="685" spans="2:2" ht="12.5" x14ac:dyDescent="0.25">
      <c r="B685" s="2"/>
    </row>
    <row r="686" spans="2:2" ht="12.5" x14ac:dyDescent="0.25">
      <c r="B686" s="2"/>
    </row>
    <row r="687" spans="2:2" ht="12.5" x14ac:dyDescent="0.25">
      <c r="B687" s="2"/>
    </row>
    <row r="688" spans="2:2" ht="12.5" x14ac:dyDescent="0.25">
      <c r="B688" s="2"/>
    </row>
    <row r="689" spans="2:2" ht="12.5" x14ac:dyDescent="0.25">
      <c r="B689" s="2"/>
    </row>
    <row r="690" spans="2:2" ht="12.5" x14ac:dyDescent="0.25">
      <c r="B690" s="2"/>
    </row>
    <row r="691" spans="2:2" ht="12.5" x14ac:dyDescent="0.25">
      <c r="B691" s="2"/>
    </row>
    <row r="692" spans="2:2" ht="12.5" x14ac:dyDescent="0.25">
      <c r="B692" s="2"/>
    </row>
    <row r="693" spans="2:2" ht="12.5" x14ac:dyDescent="0.25">
      <c r="B693" s="2"/>
    </row>
    <row r="694" spans="2:2" ht="12.5" x14ac:dyDescent="0.25">
      <c r="B694" s="2"/>
    </row>
    <row r="695" spans="2:2" ht="12.5" x14ac:dyDescent="0.25">
      <c r="B695" s="2"/>
    </row>
    <row r="696" spans="2:2" ht="12.5" x14ac:dyDescent="0.25">
      <c r="B696" s="2"/>
    </row>
    <row r="697" spans="2:2" ht="12.5" x14ac:dyDescent="0.25">
      <c r="B697" s="2"/>
    </row>
    <row r="698" spans="2:2" ht="12.5" x14ac:dyDescent="0.25">
      <c r="B698" s="2"/>
    </row>
    <row r="699" spans="2:2" ht="12.5" x14ac:dyDescent="0.25">
      <c r="B699" s="2"/>
    </row>
    <row r="700" spans="2:2" ht="12.5" x14ac:dyDescent="0.25">
      <c r="B700" s="2"/>
    </row>
    <row r="701" spans="2:2" ht="12.5" x14ac:dyDescent="0.25">
      <c r="B701" s="2"/>
    </row>
    <row r="702" spans="2:2" ht="12.5" x14ac:dyDescent="0.25">
      <c r="B702" s="2"/>
    </row>
    <row r="703" spans="2:2" ht="12.5" x14ac:dyDescent="0.25">
      <c r="B703" s="2"/>
    </row>
    <row r="704" spans="2:2" ht="12.5" x14ac:dyDescent="0.25">
      <c r="B704" s="2"/>
    </row>
    <row r="705" spans="2:2" ht="12.5" x14ac:dyDescent="0.25">
      <c r="B705" s="2"/>
    </row>
    <row r="706" spans="2:2" ht="12.5" x14ac:dyDescent="0.25">
      <c r="B706" s="2"/>
    </row>
    <row r="707" spans="2:2" ht="12.5" x14ac:dyDescent="0.25">
      <c r="B707" s="2"/>
    </row>
    <row r="708" spans="2:2" ht="12.5" x14ac:dyDescent="0.25">
      <c r="B708" s="2"/>
    </row>
    <row r="709" spans="2:2" ht="12.5" x14ac:dyDescent="0.25">
      <c r="B709" s="2"/>
    </row>
    <row r="710" spans="2:2" ht="12.5" x14ac:dyDescent="0.25">
      <c r="B710" s="2"/>
    </row>
    <row r="711" spans="2:2" ht="12.5" x14ac:dyDescent="0.25">
      <c r="B711" s="2"/>
    </row>
    <row r="712" spans="2:2" ht="12.5" x14ac:dyDescent="0.25">
      <c r="B712" s="2"/>
    </row>
    <row r="713" spans="2:2" ht="12.5" x14ac:dyDescent="0.25">
      <c r="B713" s="2"/>
    </row>
    <row r="714" spans="2:2" ht="12.5" x14ac:dyDescent="0.25">
      <c r="B714" s="2"/>
    </row>
    <row r="715" spans="2:2" ht="12.5" x14ac:dyDescent="0.25">
      <c r="B715" s="2"/>
    </row>
    <row r="716" spans="2:2" ht="12.5" x14ac:dyDescent="0.25">
      <c r="B716" s="2"/>
    </row>
    <row r="717" spans="2:2" ht="12.5" x14ac:dyDescent="0.25">
      <c r="B717" s="2"/>
    </row>
    <row r="718" spans="2:2" ht="12.5" x14ac:dyDescent="0.25">
      <c r="B718" s="2"/>
    </row>
    <row r="719" spans="2:2" ht="12.5" x14ac:dyDescent="0.25">
      <c r="B719" s="2"/>
    </row>
    <row r="720" spans="2:2" ht="12.5" x14ac:dyDescent="0.25">
      <c r="B720" s="2"/>
    </row>
    <row r="721" spans="2:2" ht="12.5" x14ac:dyDescent="0.25">
      <c r="B721" s="2"/>
    </row>
    <row r="722" spans="2:2" ht="12.5" x14ac:dyDescent="0.25">
      <c r="B722" s="2"/>
    </row>
    <row r="723" spans="2:2" ht="12.5" x14ac:dyDescent="0.25">
      <c r="B723" s="2"/>
    </row>
    <row r="724" spans="2:2" ht="12.5" x14ac:dyDescent="0.25">
      <c r="B724" s="2"/>
    </row>
    <row r="725" spans="2:2" ht="12.5" x14ac:dyDescent="0.25">
      <c r="B725" s="2"/>
    </row>
    <row r="726" spans="2:2" ht="12.5" x14ac:dyDescent="0.25">
      <c r="B726" s="2"/>
    </row>
    <row r="727" spans="2:2" ht="12.5" x14ac:dyDescent="0.25">
      <c r="B727" s="2"/>
    </row>
    <row r="728" spans="2:2" ht="12.5" x14ac:dyDescent="0.25">
      <c r="B728" s="2"/>
    </row>
    <row r="729" spans="2:2" ht="12.5" x14ac:dyDescent="0.25">
      <c r="B729" s="2"/>
    </row>
    <row r="730" spans="2:2" ht="12.5" x14ac:dyDescent="0.25">
      <c r="B730" s="2"/>
    </row>
    <row r="731" spans="2:2" ht="12.5" x14ac:dyDescent="0.25">
      <c r="B731" s="2"/>
    </row>
    <row r="732" spans="2:2" ht="12.5" x14ac:dyDescent="0.25">
      <c r="B732" s="2"/>
    </row>
    <row r="733" spans="2:2" ht="12.5" x14ac:dyDescent="0.25">
      <c r="B733" s="2"/>
    </row>
    <row r="734" spans="2:2" ht="12.5" x14ac:dyDescent="0.25">
      <c r="B734" s="2"/>
    </row>
    <row r="735" spans="2:2" ht="12.5" x14ac:dyDescent="0.25">
      <c r="B735" s="2"/>
    </row>
    <row r="736" spans="2:2" ht="12.5" x14ac:dyDescent="0.25">
      <c r="B736" s="2"/>
    </row>
    <row r="737" spans="2:2" ht="12.5" x14ac:dyDescent="0.25">
      <c r="B737" s="2"/>
    </row>
    <row r="738" spans="2:2" ht="12.5" x14ac:dyDescent="0.25">
      <c r="B738" s="2"/>
    </row>
    <row r="739" spans="2:2" ht="12.5" x14ac:dyDescent="0.25">
      <c r="B739" s="2"/>
    </row>
    <row r="740" spans="2:2" ht="12.5" x14ac:dyDescent="0.25">
      <c r="B740" s="2"/>
    </row>
    <row r="741" spans="2:2" ht="12.5" x14ac:dyDescent="0.25">
      <c r="B741" s="2"/>
    </row>
    <row r="742" spans="2:2" ht="12.5" x14ac:dyDescent="0.25">
      <c r="B742" s="2"/>
    </row>
    <row r="743" spans="2:2" ht="12.5" x14ac:dyDescent="0.25">
      <c r="B743" s="2"/>
    </row>
    <row r="744" spans="2:2" ht="12.5" x14ac:dyDescent="0.25">
      <c r="B744" s="2"/>
    </row>
    <row r="745" spans="2:2" ht="12.5" x14ac:dyDescent="0.25">
      <c r="B745" s="2"/>
    </row>
    <row r="746" spans="2:2" ht="12.5" x14ac:dyDescent="0.25">
      <c r="B746" s="2"/>
    </row>
    <row r="747" spans="2:2" ht="12.5" x14ac:dyDescent="0.25">
      <c r="B747" s="2"/>
    </row>
    <row r="748" spans="2:2" ht="12.5" x14ac:dyDescent="0.25">
      <c r="B748" s="2"/>
    </row>
    <row r="749" spans="2:2" ht="12.5" x14ac:dyDescent="0.25">
      <c r="B749" s="2"/>
    </row>
    <row r="750" spans="2:2" ht="12.5" x14ac:dyDescent="0.25">
      <c r="B750" s="2"/>
    </row>
    <row r="751" spans="2:2" ht="12.5" x14ac:dyDescent="0.25">
      <c r="B751" s="2"/>
    </row>
    <row r="752" spans="2:2" ht="12.5" x14ac:dyDescent="0.25">
      <c r="B752" s="2"/>
    </row>
    <row r="753" spans="2:2" ht="12.5" x14ac:dyDescent="0.25">
      <c r="B753" s="2"/>
    </row>
    <row r="754" spans="2:2" ht="12.5" x14ac:dyDescent="0.25">
      <c r="B754" s="2"/>
    </row>
    <row r="755" spans="2:2" ht="12.5" x14ac:dyDescent="0.25">
      <c r="B755" s="2"/>
    </row>
    <row r="756" spans="2:2" ht="12.5" x14ac:dyDescent="0.25">
      <c r="B756" s="2"/>
    </row>
    <row r="757" spans="2:2" ht="12.5" x14ac:dyDescent="0.25">
      <c r="B757" s="2"/>
    </row>
    <row r="758" spans="2:2" ht="12.5" x14ac:dyDescent="0.25">
      <c r="B758" s="2"/>
    </row>
    <row r="759" spans="2:2" ht="12.5" x14ac:dyDescent="0.25">
      <c r="B759" s="2"/>
    </row>
    <row r="760" spans="2:2" ht="12.5" x14ac:dyDescent="0.25">
      <c r="B760" s="2"/>
    </row>
    <row r="761" spans="2:2" ht="12.5" x14ac:dyDescent="0.25">
      <c r="B761" s="2"/>
    </row>
    <row r="762" spans="2:2" ht="12.5" x14ac:dyDescent="0.25">
      <c r="B762" s="2"/>
    </row>
    <row r="763" spans="2:2" ht="12.5" x14ac:dyDescent="0.25">
      <c r="B763" s="2"/>
    </row>
    <row r="764" spans="2:2" ht="12.5" x14ac:dyDescent="0.25">
      <c r="B764" s="2"/>
    </row>
    <row r="765" spans="2:2" ht="12.5" x14ac:dyDescent="0.25">
      <c r="B765" s="2"/>
    </row>
    <row r="766" spans="2:2" ht="12.5" x14ac:dyDescent="0.25">
      <c r="B766" s="2"/>
    </row>
    <row r="767" spans="2:2" ht="12.5" x14ac:dyDescent="0.25">
      <c r="B767" s="2"/>
    </row>
    <row r="768" spans="2:2" ht="12.5" x14ac:dyDescent="0.25">
      <c r="B768" s="2"/>
    </row>
    <row r="769" spans="2:2" ht="12.5" x14ac:dyDescent="0.25">
      <c r="B769" s="2"/>
    </row>
    <row r="770" spans="2:2" ht="12.5" x14ac:dyDescent="0.25">
      <c r="B770" s="2"/>
    </row>
    <row r="771" spans="2:2" ht="12.5" x14ac:dyDescent="0.25">
      <c r="B771" s="2"/>
    </row>
    <row r="772" spans="2:2" ht="12.5" x14ac:dyDescent="0.25">
      <c r="B772" s="2"/>
    </row>
    <row r="773" spans="2:2" ht="12.5" x14ac:dyDescent="0.25">
      <c r="B773" s="2"/>
    </row>
    <row r="774" spans="2:2" ht="12.5" x14ac:dyDescent="0.25">
      <c r="B774" s="2"/>
    </row>
    <row r="775" spans="2:2" ht="12.5" x14ac:dyDescent="0.25">
      <c r="B775" s="2"/>
    </row>
    <row r="776" spans="2:2" ht="12.5" x14ac:dyDescent="0.25">
      <c r="B776" s="2"/>
    </row>
    <row r="777" spans="2:2" ht="12.5" x14ac:dyDescent="0.25">
      <c r="B777" s="2"/>
    </row>
    <row r="778" spans="2:2" ht="12.5" x14ac:dyDescent="0.25">
      <c r="B778" s="2"/>
    </row>
    <row r="779" spans="2:2" ht="12.5" x14ac:dyDescent="0.25">
      <c r="B779" s="2"/>
    </row>
    <row r="780" spans="2:2" ht="12.5" x14ac:dyDescent="0.25">
      <c r="B780" s="2"/>
    </row>
    <row r="781" spans="2:2" ht="12.5" x14ac:dyDescent="0.25">
      <c r="B781" s="2"/>
    </row>
    <row r="782" spans="2:2" ht="12.5" x14ac:dyDescent="0.25">
      <c r="B782" s="2"/>
    </row>
    <row r="783" spans="2:2" ht="12.5" x14ac:dyDescent="0.25">
      <c r="B783" s="2"/>
    </row>
    <row r="784" spans="2:2" ht="12.5" x14ac:dyDescent="0.25">
      <c r="B784" s="2"/>
    </row>
    <row r="785" spans="2:2" ht="12.5" x14ac:dyDescent="0.25">
      <c r="B785" s="2"/>
    </row>
    <row r="786" spans="2:2" ht="12.5" x14ac:dyDescent="0.25">
      <c r="B786" s="2"/>
    </row>
    <row r="787" spans="2:2" ht="12.5" x14ac:dyDescent="0.25">
      <c r="B787" s="2"/>
    </row>
    <row r="788" spans="2:2" ht="12.5" x14ac:dyDescent="0.25">
      <c r="B788" s="2"/>
    </row>
    <row r="789" spans="2:2" ht="12.5" x14ac:dyDescent="0.25">
      <c r="B789" s="2"/>
    </row>
    <row r="790" spans="2:2" ht="12.5" x14ac:dyDescent="0.25">
      <c r="B790" s="2"/>
    </row>
    <row r="791" spans="2:2" ht="12.5" x14ac:dyDescent="0.25">
      <c r="B791" s="2"/>
    </row>
    <row r="792" spans="2:2" ht="12.5" x14ac:dyDescent="0.25">
      <c r="B792" s="2"/>
    </row>
    <row r="793" spans="2:2" ht="12.5" x14ac:dyDescent="0.25">
      <c r="B793" s="2"/>
    </row>
    <row r="794" spans="2:2" ht="12.5" x14ac:dyDescent="0.25">
      <c r="B794" s="2"/>
    </row>
    <row r="795" spans="2:2" ht="12.5" x14ac:dyDescent="0.25">
      <c r="B795" s="2"/>
    </row>
    <row r="796" spans="2:2" ht="12.5" x14ac:dyDescent="0.25">
      <c r="B796" s="2"/>
    </row>
    <row r="797" spans="2:2" ht="12.5" x14ac:dyDescent="0.25">
      <c r="B797" s="2"/>
    </row>
    <row r="798" spans="2:2" ht="12.5" x14ac:dyDescent="0.25">
      <c r="B798" s="2"/>
    </row>
    <row r="799" spans="2:2" ht="12.5" x14ac:dyDescent="0.25">
      <c r="B799" s="2"/>
    </row>
    <row r="800" spans="2:2" ht="12.5" x14ac:dyDescent="0.25">
      <c r="B800" s="2"/>
    </row>
    <row r="801" spans="2:2" ht="12.5" x14ac:dyDescent="0.25">
      <c r="B801" s="2"/>
    </row>
    <row r="802" spans="2:2" ht="12.5" x14ac:dyDescent="0.25">
      <c r="B802" s="2"/>
    </row>
    <row r="803" spans="2:2" ht="12.5" x14ac:dyDescent="0.25">
      <c r="B803" s="2"/>
    </row>
    <row r="804" spans="2:2" ht="12.5" x14ac:dyDescent="0.25">
      <c r="B804" s="2"/>
    </row>
    <row r="805" spans="2:2" ht="12.5" x14ac:dyDescent="0.25">
      <c r="B805" s="2"/>
    </row>
    <row r="806" spans="2:2" ht="12.5" x14ac:dyDescent="0.25">
      <c r="B806" s="2"/>
    </row>
    <row r="807" spans="2:2" ht="12.5" x14ac:dyDescent="0.25">
      <c r="B807" s="2"/>
    </row>
    <row r="808" spans="2:2" ht="12.5" x14ac:dyDescent="0.25">
      <c r="B808" s="2"/>
    </row>
    <row r="809" spans="2:2" ht="12.5" x14ac:dyDescent="0.25">
      <c r="B809" s="2"/>
    </row>
    <row r="810" spans="2:2" ht="12.5" x14ac:dyDescent="0.25">
      <c r="B810" s="2"/>
    </row>
    <row r="811" spans="2:2" ht="12.5" x14ac:dyDescent="0.25">
      <c r="B811" s="2"/>
    </row>
    <row r="812" spans="2:2" ht="12.5" x14ac:dyDescent="0.25">
      <c r="B812" s="2"/>
    </row>
    <row r="813" spans="2:2" ht="12.5" x14ac:dyDescent="0.25">
      <c r="B813" s="2"/>
    </row>
    <row r="814" spans="2:2" ht="12.5" x14ac:dyDescent="0.25">
      <c r="B814" s="2"/>
    </row>
    <row r="815" spans="2:2" ht="12.5" x14ac:dyDescent="0.25">
      <c r="B815" s="2"/>
    </row>
    <row r="816" spans="2:2" ht="12.5" x14ac:dyDescent="0.25">
      <c r="B816" s="2"/>
    </row>
    <row r="817" spans="2:2" ht="12.5" x14ac:dyDescent="0.25">
      <c r="B817" s="2"/>
    </row>
    <row r="818" spans="2:2" ht="12.5" x14ac:dyDescent="0.25">
      <c r="B818" s="2"/>
    </row>
    <row r="819" spans="2:2" ht="12.5" x14ac:dyDescent="0.25">
      <c r="B819" s="2"/>
    </row>
    <row r="820" spans="2:2" ht="12.5" x14ac:dyDescent="0.25">
      <c r="B820" s="2"/>
    </row>
    <row r="821" spans="2:2" ht="12.5" x14ac:dyDescent="0.25">
      <c r="B821" s="2"/>
    </row>
    <row r="822" spans="2:2" ht="12.5" x14ac:dyDescent="0.25">
      <c r="B822" s="2"/>
    </row>
    <row r="823" spans="2:2" ht="12.5" x14ac:dyDescent="0.25">
      <c r="B823" s="2"/>
    </row>
    <row r="824" spans="2:2" ht="12.5" x14ac:dyDescent="0.25">
      <c r="B824" s="2"/>
    </row>
    <row r="825" spans="2:2" ht="12.5" x14ac:dyDescent="0.25">
      <c r="B825" s="2"/>
    </row>
    <row r="826" spans="2:2" ht="12.5" x14ac:dyDescent="0.25">
      <c r="B826" s="2"/>
    </row>
    <row r="827" spans="2:2" ht="12.5" x14ac:dyDescent="0.25">
      <c r="B827" s="2"/>
    </row>
    <row r="828" spans="2:2" ht="12.5" x14ac:dyDescent="0.25">
      <c r="B828" s="2"/>
    </row>
    <row r="829" spans="2:2" ht="12.5" x14ac:dyDescent="0.25">
      <c r="B829" s="2"/>
    </row>
    <row r="830" spans="2:2" ht="12.5" x14ac:dyDescent="0.25">
      <c r="B830" s="2"/>
    </row>
    <row r="831" spans="2:2" ht="12.5" x14ac:dyDescent="0.25">
      <c r="B831" s="2"/>
    </row>
    <row r="832" spans="2:2" ht="12.5" x14ac:dyDescent="0.25">
      <c r="B832" s="2"/>
    </row>
    <row r="833" spans="2:2" ht="12.5" x14ac:dyDescent="0.25">
      <c r="B833" s="2"/>
    </row>
    <row r="834" spans="2:2" ht="12.5" x14ac:dyDescent="0.25">
      <c r="B834" s="2"/>
    </row>
    <row r="835" spans="2:2" ht="12.5" x14ac:dyDescent="0.25">
      <c r="B835" s="2"/>
    </row>
    <row r="836" spans="2:2" ht="12.5" x14ac:dyDescent="0.25">
      <c r="B836" s="2"/>
    </row>
    <row r="837" spans="2:2" ht="12.5" x14ac:dyDescent="0.25">
      <c r="B837" s="2"/>
    </row>
    <row r="838" spans="2:2" ht="12.5" x14ac:dyDescent="0.25">
      <c r="B838" s="2"/>
    </row>
    <row r="839" spans="2:2" ht="12.5" x14ac:dyDescent="0.25">
      <c r="B839" s="2"/>
    </row>
    <row r="840" spans="2:2" ht="12.5" x14ac:dyDescent="0.25">
      <c r="B840" s="2"/>
    </row>
    <row r="841" spans="2:2" ht="12.5" x14ac:dyDescent="0.25">
      <c r="B841" s="2"/>
    </row>
    <row r="842" spans="2:2" ht="12.5" x14ac:dyDescent="0.25">
      <c r="B842" s="2"/>
    </row>
    <row r="843" spans="2:2" ht="12.5" x14ac:dyDescent="0.25">
      <c r="B843" s="2"/>
    </row>
    <row r="844" spans="2:2" ht="12.5" x14ac:dyDescent="0.25">
      <c r="B844" s="2"/>
    </row>
    <row r="845" spans="2:2" ht="12.5" x14ac:dyDescent="0.25">
      <c r="B845" s="2"/>
    </row>
    <row r="846" spans="2:2" ht="12.5" x14ac:dyDescent="0.25">
      <c r="B846" s="2"/>
    </row>
    <row r="847" spans="2:2" ht="12.5" x14ac:dyDescent="0.25">
      <c r="B847" s="2"/>
    </row>
    <row r="848" spans="2:2" ht="12.5" x14ac:dyDescent="0.25">
      <c r="B848" s="2"/>
    </row>
    <row r="849" spans="2:2" ht="12.5" x14ac:dyDescent="0.25">
      <c r="B849" s="2"/>
    </row>
    <row r="850" spans="2:2" ht="12.5" x14ac:dyDescent="0.25">
      <c r="B850" s="2"/>
    </row>
    <row r="851" spans="2:2" ht="12.5" x14ac:dyDescent="0.25">
      <c r="B851" s="2"/>
    </row>
    <row r="852" spans="2:2" ht="12.5" x14ac:dyDescent="0.25">
      <c r="B852" s="2"/>
    </row>
    <row r="853" spans="2:2" ht="12.5" x14ac:dyDescent="0.25">
      <c r="B853" s="2"/>
    </row>
    <row r="854" spans="2:2" ht="12.5" x14ac:dyDescent="0.25">
      <c r="B854" s="2"/>
    </row>
    <row r="855" spans="2:2" ht="12.5" x14ac:dyDescent="0.25">
      <c r="B855" s="2"/>
    </row>
    <row r="856" spans="2:2" ht="12.5" x14ac:dyDescent="0.25">
      <c r="B856" s="2"/>
    </row>
    <row r="857" spans="2:2" ht="12.5" x14ac:dyDescent="0.25">
      <c r="B857" s="2"/>
    </row>
    <row r="858" spans="2:2" ht="12.5" x14ac:dyDescent="0.25">
      <c r="B858" s="2"/>
    </row>
    <row r="859" spans="2:2" ht="12.5" x14ac:dyDescent="0.25">
      <c r="B859" s="2"/>
    </row>
    <row r="860" spans="2:2" ht="12.5" x14ac:dyDescent="0.25">
      <c r="B860" s="2"/>
    </row>
    <row r="861" spans="2:2" ht="12.5" x14ac:dyDescent="0.25">
      <c r="B861" s="2"/>
    </row>
    <row r="862" spans="2:2" ht="12.5" x14ac:dyDescent="0.25">
      <c r="B862" s="2"/>
    </row>
    <row r="863" spans="2:2" ht="12.5" x14ac:dyDescent="0.25">
      <c r="B863" s="2"/>
    </row>
    <row r="864" spans="2:2" ht="12.5" x14ac:dyDescent="0.25">
      <c r="B864" s="2"/>
    </row>
    <row r="865" spans="2:2" ht="12.5" x14ac:dyDescent="0.25">
      <c r="B865" s="2"/>
    </row>
    <row r="866" spans="2:2" ht="12.5" x14ac:dyDescent="0.25">
      <c r="B866" s="2"/>
    </row>
    <row r="867" spans="2:2" ht="12.5" x14ac:dyDescent="0.25">
      <c r="B867" s="2"/>
    </row>
    <row r="868" spans="2:2" ht="12.5" x14ac:dyDescent="0.25">
      <c r="B868" s="2"/>
    </row>
    <row r="869" spans="2:2" ht="12.5" x14ac:dyDescent="0.25">
      <c r="B869" s="2"/>
    </row>
    <row r="870" spans="2:2" ht="12.5" x14ac:dyDescent="0.25">
      <c r="B870" s="2"/>
    </row>
    <row r="871" spans="2:2" ht="12.5" x14ac:dyDescent="0.25">
      <c r="B871" s="2"/>
    </row>
    <row r="872" spans="2:2" ht="12.5" x14ac:dyDescent="0.25">
      <c r="B872" s="2"/>
    </row>
    <row r="873" spans="2:2" ht="12.5" x14ac:dyDescent="0.25">
      <c r="B873" s="2"/>
    </row>
    <row r="874" spans="2:2" ht="12.5" x14ac:dyDescent="0.25">
      <c r="B874" s="2"/>
    </row>
    <row r="875" spans="2:2" ht="12.5" x14ac:dyDescent="0.25">
      <c r="B875" s="2"/>
    </row>
    <row r="876" spans="2:2" ht="12.5" x14ac:dyDescent="0.25">
      <c r="B876" s="2"/>
    </row>
    <row r="877" spans="2:2" ht="12.5" x14ac:dyDescent="0.25">
      <c r="B877" s="2"/>
    </row>
    <row r="878" spans="2:2" ht="12.5" x14ac:dyDescent="0.25">
      <c r="B878" s="2"/>
    </row>
    <row r="879" spans="2:2" ht="12.5" x14ac:dyDescent="0.25">
      <c r="B879" s="2"/>
    </row>
    <row r="880" spans="2:2" ht="12.5" x14ac:dyDescent="0.25">
      <c r="B880" s="2"/>
    </row>
    <row r="881" spans="2:2" ht="12.5" x14ac:dyDescent="0.25">
      <c r="B881" s="2"/>
    </row>
    <row r="882" spans="2:2" ht="12.5" x14ac:dyDescent="0.25">
      <c r="B882" s="2"/>
    </row>
    <row r="883" spans="2:2" ht="12.5" x14ac:dyDescent="0.25">
      <c r="B883" s="2"/>
    </row>
    <row r="884" spans="2:2" ht="12.5" x14ac:dyDescent="0.25">
      <c r="B884" s="2"/>
    </row>
    <row r="885" spans="2:2" ht="12.5" x14ac:dyDescent="0.25">
      <c r="B885" s="2"/>
    </row>
    <row r="886" spans="2:2" ht="12.5" x14ac:dyDescent="0.25">
      <c r="B886" s="2"/>
    </row>
    <row r="887" spans="2:2" ht="12.5" x14ac:dyDescent="0.25">
      <c r="B887" s="2"/>
    </row>
    <row r="888" spans="2:2" ht="12.5" x14ac:dyDescent="0.25">
      <c r="B888" s="2"/>
    </row>
    <row r="889" spans="2:2" ht="12.5" x14ac:dyDescent="0.25">
      <c r="B889" s="2"/>
    </row>
    <row r="890" spans="2:2" ht="12.5" x14ac:dyDescent="0.25">
      <c r="B890" s="2"/>
    </row>
    <row r="891" spans="2:2" ht="12.5" x14ac:dyDescent="0.25">
      <c r="B891" s="2"/>
    </row>
    <row r="892" spans="2:2" ht="12.5" x14ac:dyDescent="0.25">
      <c r="B892" s="2"/>
    </row>
    <row r="893" spans="2:2" ht="12.5" x14ac:dyDescent="0.25">
      <c r="B893" s="2"/>
    </row>
    <row r="894" spans="2:2" ht="12.5" x14ac:dyDescent="0.25">
      <c r="B894" s="2"/>
    </row>
    <row r="895" spans="2:2" ht="12.5" x14ac:dyDescent="0.25">
      <c r="B895" s="2"/>
    </row>
    <row r="896" spans="2:2" ht="12.5" x14ac:dyDescent="0.25">
      <c r="B896" s="2"/>
    </row>
    <row r="897" spans="2:2" ht="12.5" x14ac:dyDescent="0.25">
      <c r="B897" s="2"/>
    </row>
    <row r="898" spans="2:2" ht="12.5" x14ac:dyDescent="0.25">
      <c r="B898" s="2"/>
    </row>
    <row r="899" spans="2:2" ht="12.5" x14ac:dyDescent="0.25">
      <c r="B899" s="2"/>
    </row>
    <row r="900" spans="2:2" ht="12.5" x14ac:dyDescent="0.25">
      <c r="B900" s="2"/>
    </row>
    <row r="901" spans="2:2" ht="12.5" x14ac:dyDescent="0.25">
      <c r="B901" s="2"/>
    </row>
    <row r="902" spans="2:2" ht="12.5" x14ac:dyDescent="0.25">
      <c r="B902" s="2"/>
    </row>
    <row r="903" spans="2:2" ht="12.5" x14ac:dyDescent="0.25">
      <c r="B903" s="2"/>
    </row>
    <row r="904" spans="2:2" ht="12.5" x14ac:dyDescent="0.25">
      <c r="B904" s="2"/>
    </row>
    <row r="905" spans="2:2" ht="12.5" x14ac:dyDescent="0.25">
      <c r="B905" s="2"/>
    </row>
    <row r="906" spans="2:2" ht="12.5" x14ac:dyDescent="0.25">
      <c r="B906" s="2"/>
    </row>
    <row r="907" spans="2:2" ht="12.5" x14ac:dyDescent="0.25">
      <c r="B907" s="2"/>
    </row>
    <row r="908" spans="2:2" ht="12.5" x14ac:dyDescent="0.25">
      <c r="B908" s="2"/>
    </row>
    <row r="909" spans="2:2" ht="12.5" x14ac:dyDescent="0.25">
      <c r="B909" s="2"/>
    </row>
    <row r="910" spans="2:2" ht="12.5" x14ac:dyDescent="0.25">
      <c r="B910" s="2"/>
    </row>
    <row r="911" spans="2:2" ht="12.5" x14ac:dyDescent="0.25">
      <c r="B911" s="2"/>
    </row>
    <row r="912" spans="2:2" ht="12.5" x14ac:dyDescent="0.25">
      <c r="B912" s="2"/>
    </row>
    <row r="913" spans="2:2" ht="12.5" x14ac:dyDescent="0.25">
      <c r="B913" s="2"/>
    </row>
    <row r="914" spans="2:2" ht="12.5" x14ac:dyDescent="0.25">
      <c r="B914" s="2"/>
    </row>
    <row r="915" spans="2:2" ht="12.5" x14ac:dyDescent="0.25">
      <c r="B915" s="2"/>
    </row>
    <row r="916" spans="2:2" ht="12.5" x14ac:dyDescent="0.25">
      <c r="B916" s="2"/>
    </row>
    <row r="917" spans="2:2" ht="12.5" x14ac:dyDescent="0.25">
      <c r="B917" s="2"/>
    </row>
    <row r="918" spans="2:2" ht="12.5" x14ac:dyDescent="0.25">
      <c r="B918" s="2"/>
    </row>
    <row r="919" spans="2:2" ht="12.5" x14ac:dyDescent="0.25">
      <c r="B919" s="2"/>
    </row>
    <row r="920" spans="2:2" ht="12.5" x14ac:dyDescent="0.25">
      <c r="B920" s="2"/>
    </row>
    <row r="921" spans="2:2" ht="12.5" x14ac:dyDescent="0.25">
      <c r="B921" s="2"/>
    </row>
    <row r="922" spans="2:2" ht="12.5" x14ac:dyDescent="0.25">
      <c r="B922" s="2"/>
    </row>
    <row r="923" spans="2:2" ht="12.5" x14ac:dyDescent="0.25">
      <c r="B923" s="2"/>
    </row>
    <row r="924" spans="2:2" ht="12.5" x14ac:dyDescent="0.25">
      <c r="B924" s="2"/>
    </row>
    <row r="925" spans="2:2" ht="12.5" x14ac:dyDescent="0.25">
      <c r="B925" s="2"/>
    </row>
    <row r="926" spans="2:2" ht="12.5" x14ac:dyDescent="0.25">
      <c r="B926" s="2"/>
    </row>
    <row r="927" spans="2:2" ht="12.5" x14ac:dyDescent="0.25">
      <c r="B927" s="2"/>
    </row>
    <row r="928" spans="2:2" ht="12.5" x14ac:dyDescent="0.25">
      <c r="B928" s="2"/>
    </row>
    <row r="929" spans="2:2" ht="12.5" x14ac:dyDescent="0.25">
      <c r="B929" s="2"/>
    </row>
    <row r="930" spans="2:2" ht="12.5" x14ac:dyDescent="0.25">
      <c r="B930" s="2"/>
    </row>
    <row r="931" spans="2:2" ht="12.5" x14ac:dyDescent="0.25">
      <c r="B931" s="2"/>
    </row>
    <row r="932" spans="2:2" ht="12.5" x14ac:dyDescent="0.25">
      <c r="B932" s="2"/>
    </row>
    <row r="933" spans="2:2" ht="12.5" x14ac:dyDescent="0.25">
      <c r="B933" s="2"/>
    </row>
    <row r="934" spans="2:2" ht="12.5" x14ac:dyDescent="0.25">
      <c r="B934" s="2"/>
    </row>
    <row r="935" spans="2:2" ht="12.5" x14ac:dyDescent="0.25">
      <c r="B935" s="2"/>
    </row>
    <row r="936" spans="2:2" ht="12.5" x14ac:dyDescent="0.25">
      <c r="B936" s="2"/>
    </row>
    <row r="937" spans="2:2" ht="12.5" x14ac:dyDescent="0.25">
      <c r="B937" s="2"/>
    </row>
    <row r="938" spans="2:2" ht="12.5" x14ac:dyDescent="0.25">
      <c r="B938" s="2"/>
    </row>
    <row r="939" spans="2:2" ht="12.5" x14ac:dyDescent="0.25">
      <c r="B939" s="2"/>
    </row>
    <row r="940" spans="2:2" ht="12.5" x14ac:dyDescent="0.25">
      <c r="B940" s="2"/>
    </row>
    <row r="941" spans="2:2" ht="12.5" x14ac:dyDescent="0.25">
      <c r="B941" s="2"/>
    </row>
    <row r="942" spans="2:2" ht="12.5" x14ac:dyDescent="0.25">
      <c r="B942" s="2"/>
    </row>
    <row r="943" spans="2:2" ht="12.5" x14ac:dyDescent="0.25">
      <c r="B943" s="2"/>
    </row>
    <row r="944" spans="2:2" ht="12.5" x14ac:dyDescent="0.25">
      <c r="B944" s="2"/>
    </row>
    <row r="945" spans="2:2" ht="12.5" x14ac:dyDescent="0.25">
      <c r="B945" s="2"/>
    </row>
    <row r="946" spans="2:2" ht="12.5" x14ac:dyDescent="0.25">
      <c r="B946" s="2"/>
    </row>
    <row r="947" spans="2:2" ht="12.5" x14ac:dyDescent="0.25">
      <c r="B947" s="2"/>
    </row>
    <row r="948" spans="2:2" ht="12.5" x14ac:dyDescent="0.25">
      <c r="B948" s="2"/>
    </row>
    <row r="949" spans="2:2" ht="12.5" x14ac:dyDescent="0.25">
      <c r="B949" s="2"/>
    </row>
    <row r="950" spans="2:2" ht="12.5" x14ac:dyDescent="0.25">
      <c r="B950" s="2"/>
    </row>
    <row r="951" spans="2:2" ht="12.5" x14ac:dyDescent="0.25">
      <c r="B951" s="2"/>
    </row>
    <row r="952" spans="2:2" ht="12.5" x14ac:dyDescent="0.25">
      <c r="B952" s="2"/>
    </row>
    <row r="953" spans="2:2" ht="12.5" x14ac:dyDescent="0.25">
      <c r="B953" s="2"/>
    </row>
    <row r="954" spans="2:2" ht="12.5" x14ac:dyDescent="0.25">
      <c r="B954" s="2"/>
    </row>
    <row r="955" spans="2:2" ht="12.5" x14ac:dyDescent="0.25">
      <c r="B955" s="2"/>
    </row>
    <row r="956" spans="2:2" ht="12.5" x14ac:dyDescent="0.25">
      <c r="B956" s="2"/>
    </row>
    <row r="957" spans="2:2" ht="12.5" x14ac:dyDescent="0.25">
      <c r="B957" s="2"/>
    </row>
    <row r="958" spans="2:2" ht="12.5" x14ac:dyDescent="0.25">
      <c r="B958" s="2"/>
    </row>
    <row r="959" spans="2:2" ht="12.5" x14ac:dyDescent="0.25">
      <c r="B959" s="2"/>
    </row>
    <row r="960" spans="2:2" ht="12.5" x14ac:dyDescent="0.25">
      <c r="B960" s="2"/>
    </row>
    <row r="961" spans="2:2" ht="12.5" x14ac:dyDescent="0.25">
      <c r="B961" s="2"/>
    </row>
    <row r="962" spans="2:2" ht="12.5" x14ac:dyDescent="0.25">
      <c r="B962" s="2"/>
    </row>
    <row r="963" spans="2:2" ht="12.5" x14ac:dyDescent="0.25">
      <c r="B963" s="2"/>
    </row>
    <row r="964" spans="2:2" ht="12.5" x14ac:dyDescent="0.25">
      <c r="B964" s="2"/>
    </row>
    <row r="965" spans="2:2" ht="12.5" x14ac:dyDescent="0.25">
      <c r="B965" s="2"/>
    </row>
    <row r="966" spans="2:2" ht="12.5" x14ac:dyDescent="0.25">
      <c r="B966" s="2"/>
    </row>
    <row r="967" spans="2:2" ht="12.5" x14ac:dyDescent="0.25">
      <c r="B967" s="2"/>
    </row>
    <row r="968" spans="2:2" ht="12.5" x14ac:dyDescent="0.25">
      <c r="B968" s="2"/>
    </row>
    <row r="969" spans="2:2" ht="12.5" x14ac:dyDescent="0.25">
      <c r="B969" s="2"/>
    </row>
    <row r="970" spans="2:2" ht="12.5" x14ac:dyDescent="0.25">
      <c r="B970" s="2"/>
    </row>
    <row r="971" spans="2:2" ht="12.5" x14ac:dyDescent="0.25">
      <c r="B971" s="2"/>
    </row>
    <row r="972" spans="2:2" ht="12.5" x14ac:dyDescent="0.25">
      <c r="B972" s="2"/>
    </row>
    <row r="973" spans="2:2" ht="12.5" x14ac:dyDescent="0.25">
      <c r="B973" s="2"/>
    </row>
    <row r="974" spans="2:2" ht="12.5" x14ac:dyDescent="0.25">
      <c r="B974" s="2"/>
    </row>
    <row r="975" spans="2:2" ht="12.5" x14ac:dyDescent="0.25">
      <c r="B975" s="2"/>
    </row>
    <row r="976" spans="2:2" ht="12.5" x14ac:dyDescent="0.25">
      <c r="B976" s="2"/>
    </row>
    <row r="977" spans="2:2" ht="12.5" x14ac:dyDescent="0.25">
      <c r="B977" s="2"/>
    </row>
    <row r="978" spans="2:2" ht="12.5" x14ac:dyDescent="0.25">
      <c r="B978" s="2"/>
    </row>
    <row r="979" spans="2:2" ht="12.5" x14ac:dyDescent="0.25">
      <c r="B979" s="2"/>
    </row>
    <row r="980" spans="2:2" ht="12.5" x14ac:dyDescent="0.25">
      <c r="B980" s="2"/>
    </row>
    <row r="981" spans="2:2" ht="12.5" x14ac:dyDescent="0.25">
      <c r="B981" s="2"/>
    </row>
    <row r="982" spans="2:2" ht="12.5" x14ac:dyDescent="0.25">
      <c r="B982" s="2"/>
    </row>
    <row r="983" spans="2:2" ht="12.5" x14ac:dyDescent="0.25">
      <c r="B983" s="2"/>
    </row>
    <row r="984" spans="2:2" ht="12.5" x14ac:dyDescent="0.25">
      <c r="B984" s="2"/>
    </row>
    <row r="985" spans="2:2" ht="12.5" x14ac:dyDescent="0.25">
      <c r="B985" s="2"/>
    </row>
    <row r="986" spans="2:2" ht="12.5" x14ac:dyDescent="0.25">
      <c r="B986" s="2"/>
    </row>
    <row r="987" spans="2:2" ht="12.5" x14ac:dyDescent="0.25">
      <c r="B987" s="2"/>
    </row>
    <row r="988" spans="2:2" ht="12.5" x14ac:dyDescent="0.25">
      <c r="B988" s="2"/>
    </row>
    <row r="989" spans="2:2" ht="12.5" x14ac:dyDescent="0.25">
      <c r="B989" s="2"/>
    </row>
    <row r="990" spans="2:2" ht="12.5" x14ac:dyDescent="0.25">
      <c r="B990" s="2"/>
    </row>
    <row r="991" spans="2:2" ht="12.5" x14ac:dyDescent="0.25">
      <c r="B991" s="2"/>
    </row>
    <row r="992" spans="2:2" ht="12.5" x14ac:dyDescent="0.25">
      <c r="B992" s="2"/>
    </row>
    <row r="993" spans="2:2" ht="12.5" x14ac:dyDescent="0.25">
      <c r="B993" s="2"/>
    </row>
    <row r="994" spans="2:2" ht="12.5" x14ac:dyDescent="0.25">
      <c r="B994" s="2"/>
    </row>
    <row r="995" spans="2:2" ht="12.5" x14ac:dyDescent="0.25">
      <c r="B995" s="2"/>
    </row>
    <row r="996" spans="2:2" ht="12.5" x14ac:dyDescent="0.25">
      <c r="B996" s="2"/>
    </row>
    <row r="997" spans="2:2" ht="12.5" x14ac:dyDescent="0.25">
      <c r="B997" s="2"/>
    </row>
    <row r="998" spans="2:2" ht="12.5" x14ac:dyDescent="0.25">
      <c r="B998" s="2"/>
    </row>
    <row r="999" spans="2:2" ht="12.5" x14ac:dyDescent="0.25">
      <c r="B999" s="2"/>
    </row>
    <row r="1000" spans="2:2" ht="12.5" x14ac:dyDescent="0.25">
      <c r="B1000" s="2"/>
    </row>
    <row r="1001" spans="2:2" ht="12.5" x14ac:dyDescent="0.25">
      <c r="B1001" s="2"/>
    </row>
    <row r="1002" spans="2:2" ht="12.5" x14ac:dyDescent="0.25">
      <c r="B1002" s="2"/>
    </row>
    <row r="1003" spans="2:2" ht="12.5" x14ac:dyDescent="0.25">
      <c r="B1003" s="2"/>
    </row>
    <row r="1004" spans="2:2" ht="12.5" x14ac:dyDescent="0.25">
      <c r="B100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6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5.08984375" customWidth="1"/>
    <col min="3" max="3" width="37.6328125" customWidth="1"/>
  </cols>
  <sheetData>
    <row r="1" spans="1:3" ht="15.75" customHeight="1" x14ac:dyDescent="0.25">
      <c r="A1" s="1"/>
      <c r="B1" s="1" t="s">
        <v>493</v>
      </c>
      <c r="C1" s="1" t="s">
        <v>494</v>
      </c>
    </row>
    <row r="2" spans="1:3" ht="15.75" customHeight="1" x14ac:dyDescent="0.25">
      <c r="A2" s="1" t="s">
        <v>495</v>
      </c>
      <c r="B2" s="1" t="s">
        <v>496</v>
      </c>
      <c r="C2" s="1" t="s">
        <v>497</v>
      </c>
    </row>
    <row r="3" spans="1:3" ht="15.75" customHeight="1" x14ac:dyDescent="0.25">
      <c r="A3" s="1" t="s">
        <v>41</v>
      </c>
      <c r="C3" s="1" t="s">
        <v>498</v>
      </c>
    </row>
    <row r="4" spans="1:3" ht="15.75" customHeight="1" x14ac:dyDescent="0.25">
      <c r="A4" s="1" t="s">
        <v>321</v>
      </c>
      <c r="C4" s="1" t="s">
        <v>13</v>
      </c>
    </row>
    <row r="5" spans="1:3" ht="15.75" customHeight="1" x14ac:dyDescent="0.25">
      <c r="A5" s="1" t="s">
        <v>499</v>
      </c>
    </row>
    <row r="6" spans="1:3" ht="15.75" customHeight="1" x14ac:dyDescent="0.25">
      <c r="A6" s="1" t="s">
        <v>500</v>
      </c>
    </row>
    <row r="7" spans="1:3" ht="15.75" customHeight="1" x14ac:dyDescent="0.25">
      <c r="A7" s="1" t="s">
        <v>501</v>
      </c>
    </row>
    <row r="8" spans="1:3" ht="15.75" customHeight="1" x14ac:dyDescent="0.25">
      <c r="A8" s="1" t="s">
        <v>502</v>
      </c>
    </row>
    <row r="9" spans="1:3" ht="15.75" customHeight="1" x14ac:dyDescent="0.25">
      <c r="A9" s="1" t="s">
        <v>503</v>
      </c>
    </row>
    <row r="10" spans="1:3" ht="15.75" customHeight="1" x14ac:dyDescent="0.25">
      <c r="A10" s="1" t="s">
        <v>504</v>
      </c>
    </row>
    <row r="11" spans="1:3" ht="15.75" customHeight="1" x14ac:dyDescent="0.25">
      <c r="A11" s="1" t="s">
        <v>505</v>
      </c>
    </row>
    <row r="12" spans="1:3" ht="15.75" customHeight="1" x14ac:dyDescent="0.25">
      <c r="A12" s="1" t="s">
        <v>506</v>
      </c>
    </row>
    <row r="13" spans="1:3" ht="15.75" customHeight="1" x14ac:dyDescent="0.25">
      <c r="A13" s="1" t="s">
        <v>507</v>
      </c>
    </row>
    <row r="14" spans="1:3" ht="15.75" customHeight="1" x14ac:dyDescent="0.25">
      <c r="A14" s="1" t="s">
        <v>508</v>
      </c>
    </row>
    <row r="15" spans="1:3" ht="15.75" customHeight="1" x14ac:dyDescent="0.25">
      <c r="A15" s="1" t="s">
        <v>509</v>
      </c>
    </row>
    <row r="16" spans="1:3" ht="15.75" customHeight="1" x14ac:dyDescent="0.25">
      <c r="A16" s="1" t="s">
        <v>510</v>
      </c>
    </row>
    <row r="17" spans="1:3" ht="15.75" customHeight="1" x14ac:dyDescent="0.25">
      <c r="A17" s="1" t="s">
        <v>217</v>
      </c>
      <c r="C17" s="1" t="s">
        <v>13</v>
      </c>
    </row>
    <row r="18" spans="1:3" ht="15.75" customHeight="1" x14ac:dyDescent="0.25">
      <c r="A18" s="1" t="s">
        <v>511</v>
      </c>
    </row>
    <row r="19" spans="1:3" ht="15.75" customHeight="1" x14ac:dyDescent="0.25">
      <c r="A19" s="1" t="s">
        <v>200</v>
      </c>
    </row>
    <row r="20" spans="1:3" ht="15.75" customHeight="1" x14ac:dyDescent="0.25">
      <c r="A20" s="1" t="s">
        <v>199</v>
      </c>
    </row>
    <row r="21" spans="1:3" ht="15.75" customHeight="1" x14ac:dyDescent="0.25">
      <c r="A21" s="1" t="s">
        <v>512</v>
      </c>
      <c r="C21" s="1" t="s">
        <v>498</v>
      </c>
    </row>
    <row r="22" spans="1:3" ht="12.5" x14ac:dyDescent="0.25">
      <c r="A22" s="1" t="s">
        <v>513</v>
      </c>
    </row>
    <row r="23" spans="1:3" ht="12.5" x14ac:dyDescent="0.25">
      <c r="A23" s="1" t="s">
        <v>514</v>
      </c>
    </row>
    <row r="24" spans="1:3" ht="12.5" x14ac:dyDescent="0.25">
      <c r="A24" s="1" t="s">
        <v>515</v>
      </c>
    </row>
    <row r="25" spans="1:3" ht="12.5" x14ac:dyDescent="0.25">
      <c r="A25" s="1" t="s">
        <v>516</v>
      </c>
    </row>
    <row r="26" spans="1:3" ht="12.5" x14ac:dyDescent="0.25">
      <c r="A26" s="1" t="s">
        <v>517</v>
      </c>
    </row>
    <row r="27" spans="1:3" ht="12.5" x14ac:dyDescent="0.25">
      <c r="A27" s="1" t="s">
        <v>518</v>
      </c>
    </row>
    <row r="28" spans="1:3" ht="12.5" x14ac:dyDescent="0.25">
      <c r="A28" s="1" t="s">
        <v>519</v>
      </c>
    </row>
    <row r="29" spans="1:3" ht="12.5" x14ac:dyDescent="0.25">
      <c r="A29" s="1" t="s">
        <v>520</v>
      </c>
    </row>
    <row r="30" spans="1:3" ht="12.5" x14ac:dyDescent="0.25">
      <c r="A30" s="1" t="s">
        <v>521</v>
      </c>
    </row>
    <row r="31" spans="1:3" ht="12.5" x14ac:dyDescent="0.25">
      <c r="A31" s="1" t="s">
        <v>522</v>
      </c>
    </row>
    <row r="32" spans="1:3" ht="12.5" x14ac:dyDescent="0.25">
      <c r="A32" s="1" t="s">
        <v>523</v>
      </c>
    </row>
    <row r="33" spans="1:3" ht="12.5" x14ac:dyDescent="0.25">
      <c r="A33" s="1" t="s">
        <v>524</v>
      </c>
    </row>
    <row r="34" spans="1:3" ht="12.5" x14ac:dyDescent="0.25">
      <c r="A34" s="1" t="s">
        <v>525</v>
      </c>
    </row>
    <row r="35" spans="1:3" ht="12.5" x14ac:dyDescent="0.25">
      <c r="A35" s="1" t="s">
        <v>526</v>
      </c>
      <c r="C35" s="1" t="s">
        <v>527</v>
      </c>
    </row>
    <row r="36" spans="1:3" ht="12.5" x14ac:dyDescent="0.25">
      <c r="A36" s="1" t="s">
        <v>528</v>
      </c>
    </row>
    <row r="37" spans="1:3" ht="12.5" x14ac:dyDescent="0.25">
      <c r="A37" s="1" t="s">
        <v>529</v>
      </c>
    </row>
    <row r="38" spans="1:3" ht="12.5" x14ac:dyDescent="0.25">
      <c r="A38" s="1" t="s">
        <v>530</v>
      </c>
      <c r="C38" s="1" t="s">
        <v>531</v>
      </c>
    </row>
    <row r="39" spans="1:3" ht="12.5" x14ac:dyDescent="0.25">
      <c r="A39" s="1" t="s">
        <v>532</v>
      </c>
      <c r="C39" s="1" t="s">
        <v>531</v>
      </c>
    </row>
    <row r="40" spans="1:3" ht="12.5" x14ac:dyDescent="0.25">
      <c r="A40" s="1" t="s">
        <v>533</v>
      </c>
    </row>
    <row r="41" spans="1:3" ht="12.5" x14ac:dyDescent="0.25">
      <c r="A41" s="1" t="s">
        <v>534</v>
      </c>
    </row>
    <row r="42" spans="1:3" ht="12.5" x14ac:dyDescent="0.25">
      <c r="A42" s="1" t="s">
        <v>535</v>
      </c>
    </row>
    <row r="43" spans="1:3" ht="12.5" x14ac:dyDescent="0.25">
      <c r="A43" s="1" t="s">
        <v>44</v>
      </c>
      <c r="C43" s="1" t="s">
        <v>527</v>
      </c>
    </row>
    <row r="44" spans="1:3" ht="12.5" x14ac:dyDescent="0.25">
      <c r="A44" s="1" t="s">
        <v>536</v>
      </c>
    </row>
    <row r="45" spans="1:3" ht="12.5" x14ac:dyDescent="0.25">
      <c r="A45" s="1" t="s">
        <v>537</v>
      </c>
    </row>
    <row r="46" spans="1:3" ht="12.5" x14ac:dyDescent="0.25">
      <c r="A46" s="1" t="s">
        <v>56</v>
      </c>
    </row>
    <row r="47" spans="1:3" ht="12.5" x14ac:dyDescent="0.25">
      <c r="A47" s="1" t="s">
        <v>538</v>
      </c>
    </row>
    <row r="48" spans="1:3" ht="12.5" x14ac:dyDescent="0.25">
      <c r="A48" s="1" t="s">
        <v>539</v>
      </c>
    </row>
    <row r="49" spans="1:3" ht="12.5" x14ac:dyDescent="0.25">
      <c r="A49" s="1" t="s">
        <v>540</v>
      </c>
    </row>
    <row r="50" spans="1:3" ht="12.5" x14ac:dyDescent="0.25">
      <c r="A50" s="1" t="s">
        <v>99</v>
      </c>
      <c r="B50" s="1" t="s">
        <v>541</v>
      </c>
      <c r="C50" s="1" t="s">
        <v>497</v>
      </c>
    </row>
    <row r="51" spans="1:3" ht="12.5" x14ac:dyDescent="0.25">
      <c r="A51" s="1" t="s">
        <v>241</v>
      </c>
    </row>
    <row r="52" spans="1:3" ht="12.5" x14ac:dyDescent="0.25">
      <c r="A52" s="1" t="s">
        <v>542</v>
      </c>
    </row>
    <row r="53" spans="1:3" ht="12.5" x14ac:dyDescent="0.25">
      <c r="A53" s="1" t="s">
        <v>543</v>
      </c>
      <c r="B53" s="1" t="s">
        <v>544</v>
      </c>
      <c r="C53" s="1" t="s">
        <v>531</v>
      </c>
    </row>
    <row r="54" spans="1:3" ht="12.5" x14ac:dyDescent="0.25">
      <c r="A54" s="1" t="s">
        <v>545</v>
      </c>
    </row>
    <row r="55" spans="1:3" ht="12.5" x14ac:dyDescent="0.25">
      <c r="A55" s="1" t="s">
        <v>546</v>
      </c>
      <c r="B55" s="1" t="s">
        <v>547</v>
      </c>
      <c r="C55" s="1" t="s">
        <v>531</v>
      </c>
    </row>
    <row r="56" spans="1:3" ht="12.5" x14ac:dyDescent="0.25">
      <c r="A56" s="1" t="s">
        <v>548</v>
      </c>
    </row>
    <row r="57" spans="1:3" ht="12.5" x14ac:dyDescent="0.25">
      <c r="A57" s="1" t="s">
        <v>549</v>
      </c>
    </row>
    <row r="58" spans="1:3" ht="12.5" x14ac:dyDescent="0.25">
      <c r="A58" s="1" t="s">
        <v>550</v>
      </c>
    </row>
    <row r="59" spans="1:3" ht="12.5" x14ac:dyDescent="0.25">
      <c r="A59" s="1" t="s">
        <v>551</v>
      </c>
    </row>
    <row r="60" spans="1:3" ht="12.5" x14ac:dyDescent="0.25">
      <c r="A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Alicja</vt:lpstr>
      <vt:lpstr>Paula</vt:lpstr>
      <vt:lpstr>Ola</vt:lpstr>
      <vt:lpstr>Składniki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Zawadka Aleksandra 3 (STUD)</cp:lastModifiedBy>
  <dcterms:modified xsi:type="dcterms:W3CDTF">2025-01-16T16:02:38Z</dcterms:modified>
</cp:coreProperties>
</file>